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0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1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2.xml" ContentType="application/vnd.openxmlformats-officedocument.drawingml.chart+xml"/>
  <Override PartName="/xl/drawings/drawing2.xml" ContentType="application/vnd.openxmlformats-officedocument.drawing+xml"/>
  <Override PartName="/xl/charts/chart13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4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5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6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3.xml" ContentType="application/vnd.openxmlformats-officedocument.drawing+xml"/>
  <Override PartName="/xl/charts/chart17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11"/>
  <workbookPr defaultThemeVersion="166925"/>
  <mc:AlternateContent xmlns:mc="http://schemas.openxmlformats.org/markup-compatibility/2006">
    <mc:Choice Requires="x15">
      <x15ac:absPath xmlns:x15ac="http://schemas.microsoft.com/office/spreadsheetml/2010/11/ac" url="\\rtifile02\ehe\Projects\0217684-GLEC_(Base)\0217684.001.001-TO1_Biosolids\Data_and_Tools\Screening_Tool\Data\DAF\"/>
    </mc:Choice>
  </mc:AlternateContent>
  <xr:revisionPtr revIDLastSave="0" documentId="13_ncr:1_{DB7E377B-C9B9-4742-BE71-7BA3F59CD70A}" xr6:coauthVersionLast="47" xr6:coauthVersionMax="47" xr10:uidLastSave="{00000000-0000-0000-0000-000000000000}"/>
  <bookViews>
    <workbookView xWindow="-120" yWindow="-120" windowWidth="29040" windowHeight="18240" firstSheet="1" activeTab="1" xr2:uid="{EE6E24C6-27C7-4F8E-BE19-C7502641789E}"/>
  </bookViews>
  <sheets>
    <sheet name="5th-10th" sheetId="6" r:id="rId1"/>
    <sheet name="SI" sheetId="7" r:id="rId2"/>
    <sheet name="LAU" sheetId="8" r:id="rId3"/>
    <sheet name="Simulations" sheetId="4" r:id="rId4"/>
    <sheet name="Organics" sheetId="5" r:id="rId5"/>
    <sheet name="Metals" sheetId="2" state="hidden" r:id="rId6"/>
  </sheets>
  <definedNames>
    <definedName name="_xlnm._FilterDatabase" localSheetId="2" hidden="1">LAU!$A$29:$D$389</definedName>
    <definedName name="_xlnm._FilterDatabase" localSheetId="1" hidden="1">SI!$A$41:$E$1121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9" i="7" l="1"/>
  <c r="J18" i="7"/>
  <c r="J17" i="7"/>
  <c r="J16" i="7"/>
  <c r="J15" i="7"/>
  <c r="F12" i="6"/>
  <c r="F11" i="6"/>
  <c r="F10" i="6"/>
  <c r="F9" i="6"/>
  <c r="F8" i="6"/>
  <c r="H12" i="6"/>
  <c r="H11" i="6"/>
  <c r="H10" i="6"/>
  <c r="H9" i="6"/>
  <c r="G8" i="6"/>
  <c r="I12" i="6"/>
  <c r="I11" i="6"/>
  <c r="I10" i="6"/>
  <c r="I9" i="6"/>
  <c r="I8" i="6"/>
  <c r="G12" i="6"/>
  <c r="G11" i="6"/>
  <c r="G10" i="6"/>
  <c r="G9" i="6"/>
  <c r="H8" i="6"/>
  <c r="F6" i="6"/>
  <c r="F5" i="6"/>
  <c r="F4" i="6"/>
  <c r="F3" i="6"/>
  <c r="F2" i="6"/>
  <c r="H6" i="6"/>
  <c r="H5" i="6"/>
  <c r="H4" i="6"/>
  <c r="H3" i="6"/>
  <c r="H2" i="6"/>
  <c r="I6" i="6"/>
  <c r="I5" i="6"/>
  <c r="I4" i="6"/>
  <c r="I3" i="6"/>
  <c r="I2" i="6"/>
  <c r="G6" i="6"/>
  <c r="G5" i="6"/>
  <c r="G4" i="6"/>
  <c r="G3" i="6"/>
  <c r="G2" i="6"/>
  <c r="M75" i="4" l="1"/>
  <c r="N74" i="4"/>
  <c r="M74" i="4"/>
  <c r="M72" i="4"/>
  <c r="N71" i="4"/>
  <c r="M71" i="4"/>
  <c r="L75" i="4"/>
  <c r="K75" i="4"/>
  <c r="L74" i="4"/>
  <c r="L72" i="4"/>
  <c r="K72" i="4"/>
  <c r="L71" i="4"/>
  <c r="G154" i="5"/>
  <c r="G162" i="5"/>
  <c r="G186" i="5"/>
  <c r="G57" i="5"/>
  <c r="G188" i="5"/>
  <c r="G141" i="5"/>
  <c r="G112" i="5"/>
  <c r="G173" i="5"/>
  <c r="G13" i="5"/>
  <c r="G109" i="5"/>
  <c r="G127" i="5"/>
  <c r="G54" i="5"/>
  <c r="G180" i="5"/>
  <c r="G71" i="5"/>
  <c r="G74" i="5"/>
  <c r="G159" i="5"/>
  <c r="G153" i="5"/>
  <c r="G152" i="5"/>
  <c r="G187" i="5"/>
  <c r="G134" i="5"/>
  <c r="G126" i="5"/>
  <c r="G122" i="5"/>
  <c r="G179" i="5"/>
  <c r="G170" i="5"/>
  <c r="G183" i="5"/>
  <c r="G189" i="5"/>
  <c r="G81" i="5"/>
  <c r="G86" i="5"/>
  <c r="G16" i="5"/>
  <c r="G161" i="5"/>
  <c r="G34" i="5"/>
  <c r="G129" i="5"/>
  <c r="G174" i="5"/>
  <c r="G115" i="5"/>
  <c r="G89" i="5"/>
  <c r="G31" i="5"/>
  <c r="G147" i="5"/>
  <c r="G102" i="5"/>
  <c r="G10" i="5"/>
  <c r="G128" i="5"/>
  <c r="G148" i="5"/>
  <c r="G69" i="5"/>
  <c r="G85" i="5"/>
  <c r="G123" i="5"/>
  <c r="G158" i="5"/>
  <c r="G163" i="5"/>
  <c r="G124" i="5"/>
  <c r="G77" i="5"/>
  <c r="G181" i="5"/>
  <c r="G196" i="5"/>
  <c r="G195" i="5"/>
  <c r="G155" i="5"/>
  <c r="G48" i="5"/>
  <c r="G43" i="5"/>
  <c r="G33" i="5"/>
  <c r="G14" i="5"/>
  <c r="G135" i="5"/>
  <c r="G28" i="5"/>
  <c r="G53" i="5"/>
  <c r="G62" i="5"/>
  <c r="G97" i="5"/>
  <c r="G58" i="5"/>
  <c r="G125" i="5"/>
  <c r="G121" i="5"/>
  <c r="G17" i="5"/>
  <c r="G92" i="5"/>
  <c r="G143" i="5"/>
  <c r="G49" i="5"/>
  <c r="G37" i="5"/>
  <c r="G4" i="5"/>
  <c r="G76" i="5"/>
  <c r="G22" i="5"/>
  <c r="G60" i="5"/>
  <c r="G59" i="5"/>
  <c r="G19" i="5"/>
  <c r="G107" i="5"/>
  <c r="G72" i="5"/>
  <c r="G15" i="5"/>
  <c r="G50" i="5"/>
  <c r="G64" i="5"/>
  <c r="G82" i="5"/>
  <c r="G139" i="5"/>
  <c r="G91" i="5"/>
  <c r="G145" i="5"/>
  <c r="G117" i="5"/>
  <c r="G25" i="5"/>
  <c r="G46" i="5"/>
  <c r="G132" i="5"/>
  <c r="G131" i="5"/>
  <c r="G137" i="5"/>
  <c r="G68" i="5"/>
  <c r="G56" i="5"/>
  <c r="G78" i="5"/>
  <c r="G66" i="5"/>
  <c r="G151" i="5"/>
  <c r="G47" i="5"/>
  <c r="G67" i="5"/>
  <c r="G27" i="5"/>
  <c r="G83" i="5"/>
  <c r="G103" i="5"/>
  <c r="G133" i="5"/>
  <c r="G165" i="5"/>
  <c r="G29" i="5"/>
  <c r="G96" i="5"/>
  <c r="G63" i="5"/>
  <c r="G142" i="5"/>
  <c r="G90" i="5"/>
  <c r="G138" i="5"/>
  <c r="G42" i="5"/>
  <c r="G119" i="5"/>
  <c r="G73" i="5"/>
  <c r="G88" i="5"/>
  <c r="G65" i="5"/>
  <c r="G149" i="5"/>
  <c r="G144" i="5"/>
  <c r="G105" i="5"/>
  <c r="G116" i="5"/>
  <c r="G140" i="5"/>
  <c r="G167" i="5"/>
  <c r="G130" i="5"/>
  <c r="G164" i="5"/>
  <c r="G79" i="5"/>
  <c r="G166" i="5"/>
  <c r="G104" i="5"/>
  <c r="G157" i="5"/>
  <c r="G168" i="5"/>
  <c r="G44" i="5"/>
  <c r="G32" i="5"/>
  <c r="G108" i="5"/>
  <c r="G3" i="5"/>
  <c r="G9" i="5"/>
  <c r="G110" i="5"/>
  <c r="G87" i="5"/>
  <c r="G24" i="5"/>
  <c r="G84" i="5"/>
  <c r="G35" i="5"/>
  <c r="G101" i="5"/>
  <c r="G171" i="5"/>
  <c r="G177" i="5"/>
  <c r="G136" i="5"/>
  <c r="G114" i="5"/>
  <c r="G111" i="5"/>
  <c r="G70" i="5"/>
  <c r="G94" i="5"/>
  <c r="G75" i="5"/>
  <c r="G93" i="5"/>
  <c r="G106" i="5"/>
  <c r="G6" i="5"/>
  <c r="G98" i="5"/>
  <c r="G52" i="5"/>
  <c r="G20" i="5"/>
  <c r="G11" i="5"/>
  <c r="G55" i="5"/>
  <c r="G39" i="5"/>
  <c r="G61" i="5"/>
  <c r="G51" i="5"/>
  <c r="G45" i="5"/>
  <c r="G193" i="5"/>
  <c r="G185" i="5"/>
  <c r="G172" i="5"/>
  <c r="G169" i="5"/>
  <c r="G113" i="5"/>
  <c r="G95" i="5"/>
  <c r="G38" i="5"/>
  <c r="G175" i="5"/>
  <c r="G8" i="5"/>
  <c r="G156" i="5"/>
  <c r="G80" i="5"/>
  <c r="G12" i="5"/>
  <c r="G7" i="5"/>
  <c r="G2" i="5"/>
  <c r="G36" i="5"/>
  <c r="G41" i="5"/>
  <c r="G18" i="5"/>
  <c r="G26" i="5"/>
  <c r="G176" i="5"/>
  <c r="G30" i="5"/>
  <c r="G40" i="5"/>
  <c r="G118" i="5"/>
  <c r="G150" i="5"/>
  <c r="G192" i="5"/>
  <c r="G184" i="5"/>
  <c r="G99" i="5"/>
  <c r="G100" i="5"/>
  <c r="G178" i="5"/>
  <c r="G160" i="5"/>
  <c r="G194" i="5"/>
  <c r="G146" i="5"/>
  <c r="G120" i="5"/>
  <c r="G23" i="5"/>
  <c r="G190" i="5"/>
  <c r="G21" i="5"/>
  <c r="G182" i="5"/>
  <c r="G191" i="5"/>
  <c r="G5" i="5"/>
  <c r="O7" i="2"/>
  <c r="O6" i="2"/>
  <c r="O5" i="2"/>
  <c r="O4" i="2"/>
  <c r="O3" i="2"/>
  <c r="B11" i="2" l="1"/>
  <c r="B4" i="2"/>
  <c r="B32" i="2"/>
  <c r="B7" i="2"/>
  <c r="B18" i="2"/>
  <c r="B28" i="2"/>
  <c r="B9" i="2"/>
  <c r="B27" i="2"/>
  <c r="B22" i="2"/>
  <c r="B14" i="2"/>
  <c r="B5" i="2"/>
  <c r="B23" i="2"/>
  <c r="B20" i="2"/>
  <c r="B30" i="2"/>
  <c r="B15" i="2"/>
  <c r="B19" i="2"/>
  <c r="B12" i="2"/>
  <c r="B24" i="2"/>
  <c r="B16" i="2"/>
  <c r="B21" i="2"/>
  <c r="B13" i="2"/>
  <c r="B25" i="2"/>
  <c r="B6" i="2"/>
  <c r="B31" i="2"/>
  <c r="B10" i="2"/>
  <c r="B2" i="2"/>
  <c r="B3" i="2"/>
  <c r="B33" i="2"/>
  <c r="B17" i="2"/>
  <c r="B8" i="2"/>
  <c r="B26" i="2"/>
  <c r="B29" i="2"/>
</calcChain>
</file>

<file path=xl/sharedStrings.xml><?xml version="1.0" encoding="utf-8"?>
<sst xmlns="http://schemas.openxmlformats.org/spreadsheetml/2006/main" count="6021" uniqueCount="677">
  <si>
    <t>CAS</t>
  </si>
  <si>
    <t>COC</t>
  </si>
  <si>
    <t>LogKoc</t>
  </si>
  <si>
    <t>Percentile</t>
  </si>
  <si>
    <t>DAFS</t>
  </si>
  <si>
    <t>64-18-6</t>
  </si>
  <si>
    <t>Formic acid</t>
  </si>
  <si>
    <t>HWIR [National]</t>
  </si>
  <si>
    <t>106-88-7</t>
  </si>
  <si>
    <t>Epoxybutane 1,2-</t>
  </si>
  <si>
    <t>Charleston, SC [Wet]</t>
  </si>
  <si>
    <t>75-15-0</t>
  </si>
  <si>
    <t>Carbon disulfide</t>
  </si>
  <si>
    <t>Chicago, IL [Moderate]</t>
  </si>
  <si>
    <t>126-72-7</t>
  </si>
  <si>
    <t>Tris(2,3-dibromopropyl)phosphate</t>
  </si>
  <si>
    <t>Boulder, CO [Dry]</t>
  </si>
  <si>
    <t>309-00-2</t>
  </si>
  <si>
    <t>Aldrin</t>
  </si>
  <si>
    <t>SAT_File</t>
  </si>
  <si>
    <t>NRUNS</t>
  </si>
  <si>
    <t>Spec</t>
  </si>
  <si>
    <t>Iwell</t>
  </si>
  <si>
    <t>Czero</t>
  </si>
  <si>
    <t>Ptile</t>
  </si>
  <si>
    <t>Peak_DAF</t>
  </si>
  <si>
    <t>HWIR</t>
  </si>
  <si>
    <t>106887_LAUNL.SAT</t>
  </si>
  <si>
    <t>126727_LAUNL.SAT</t>
  </si>
  <si>
    <t>309002_LAUNL.SAT</t>
  </si>
  <si>
    <t>64186_LAUNL.SAT</t>
  </si>
  <si>
    <t>75150_LAUNL.SAT</t>
  </si>
  <si>
    <t>Boulder</t>
  </si>
  <si>
    <t>Chicago</t>
  </si>
  <si>
    <t>Charleston</t>
  </si>
  <si>
    <t>Unlined DAFS</t>
  </si>
  <si>
    <t>Clay-Lined DAFS</t>
  </si>
  <si>
    <t>Composite-Lined DAFS</t>
  </si>
  <si>
    <t>Percentiles of Peak_DAFs</t>
  </si>
  <si>
    <t>Scenario</t>
  </si>
  <si>
    <t>Liner</t>
  </si>
  <si>
    <t>Peak DAF</t>
  </si>
  <si>
    <t>SICL</t>
  </si>
  <si>
    <t>SIGM</t>
  </si>
  <si>
    <t>SINL</t>
  </si>
  <si>
    <t>Formic acid, LogKoc: -2.7</t>
  </si>
  <si>
    <t>Epoxybutane 1,2-, LogKoc: 0.9</t>
  </si>
  <si>
    <t>Carbon disulfide, LogKoc: 1.8</t>
  </si>
  <si>
    <t>Tris(2,3-dibromopropyl)phosphate, LogKoc: 3.2</t>
  </si>
  <si>
    <t>Aldrin, LogKoc: 6.2</t>
  </si>
  <si>
    <t>LAU</t>
  </si>
  <si>
    <t>Peak  DAF</t>
  </si>
  <si>
    <t>Dry</t>
  </si>
  <si>
    <t>Avg</t>
  </si>
  <si>
    <t>Wet</t>
  </si>
  <si>
    <t>National</t>
  </si>
  <si>
    <t>Run simulations for the following combinations</t>
  </si>
  <si>
    <t>Hydro Environment</t>
  </si>
  <si>
    <t>Site Specific</t>
  </si>
  <si>
    <t>Charleston, SC</t>
  </si>
  <si>
    <t>Coastal Beaches</t>
  </si>
  <si>
    <t>wet</t>
  </si>
  <si>
    <t>Moderate</t>
  </si>
  <si>
    <t>Chicago, IL</t>
  </si>
  <si>
    <t>Limestone</t>
  </si>
  <si>
    <t>moderate</t>
  </si>
  <si>
    <t>Boulder, CO</t>
  </si>
  <si>
    <t>Bedded Sedimentary Rocks</t>
  </si>
  <si>
    <t>dry</t>
  </si>
  <si>
    <t>National-HWIR</t>
  </si>
  <si>
    <t>Organics</t>
  </si>
  <si>
    <t>0, 0.25, 0.5 ,0.75, and 0.95 percentiles of KOC</t>
  </si>
  <si>
    <t>Koc</t>
  </si>
  <si>
    <t>STEP 1 HWIR folder</t>
  </si>
  <si>
    <t>File Edits</t>
  </si>
  <si>
    <t>in default organic file</t>
  </si>
  <si>
    <t>Applies to:</t>
  </si>
  <si>
    <t>Change to line</t>
  </si>
  <si>
    <t>For National-HWIR runs - will need to copy data from IWEM files to make Default_organic_LTU.in file constituent specific</t>
  </si>
  <si>
    <t xml:space="preserve">   ** NRUN ECHO CHEK CORR LDRV LYCH LZCH SBND  ALLRUN  TCUTOFF VERBOSE</t>
  </si>
  <si>
    <t>Line 9 Before</t>
  </si>
  <si>
    <t xml:space="preserve">   GP01000    T    T    F    T    F    F    F    F  10000.00    F</t>
  </si>
  <si>
    <t>done</t>
  </si>
  <si>
    <t>For all</t>
  </si>
  <si>
    <t>Line 9 After</t>
  </si>
  <si>
    <r>
      <t xml:space="preserve">   GP</t>
    </r>
    <r>
      <rPr>
        <sz val="11"/>
        <rFont val="Courier New"/>
        <family val="3"/>
      </rPr>
      <t>10000</t>
    </r>
    <r>
      <rPr>
        <sz val="11"/>
        <color theme="1"/>
        <rFont val="Courier New"/>
        <family val="3"/>
      </rPr>
      <t xml:space="preserve">    T    T    F    T    F    </t>
    </r>
    <r>
      <rPr>
        <b/>
        <sz val="11"/>
        <color rgb="FFFF0000"/>
        <rFont val="Courier New"/>
        <family val="3"/>
      </rPr>
      <t>T</t>
    </r>
    <r>
      <rPr>
        <sz val="11"/>
        <color theme="1"/>
        <rFont val="Courier New"/>
        <family val="3"/>
      </rPr>
      <t xml:space="preserve">    F    F  10000.00    F</t>
    </r>
  </si>
  <si>
    <t>Make sure the well is in the plume vertically</t>
  </si>
  <si>
    <t xml:space="preserve">   ** ISBC IBAT IUST ISST NTOB NTS  NWEL     QRMAX NRATIO ICRW IWLOC</t>
  </si>
  <si>
    <t>Line 11 Before</t>
  </si>
  <si>
    <t xml:space="preserve">   GP    0    0    0    0    0    0    1      0.02    0    1    0</t>
  </si>
  <si>
    <t>Line 11 After</t>
  </si>
  <si>
    <r>
      <t xml:space="preserve">   GP    0    0    0    0    0    0    1      0.02    0    </t>
    </r>
    <r>
      <rPr>
        <b/>
        <sz val="11"/>
        <color rgb="FFFF0000"/>
        <rFont val="Courier New"/>
        <family val="3"/>
      </rPr>
      <t>3</t>
    </r>
    <r>
      <rPr>
        <sz val="11"/>
        <color theme="1"/>
        <rFont val="Courier New"/>
        <family val="3"/>
      </rPr>
      <t xml:space="preserve">    0</t>
    </r>
  </si>
  <si>
    <t>ICRW is number of averaging times - affects the number of CS records - IWEM has 3 averaging times, HWIR has 1 default</t>
  </si>
  <si>
    <t>AS 16 &amp; AS 17</t>
  </si>
  <si>
    <t>comment out **AS</t>
  </si>
  <si>
    <t>HWIR default used a distribtuion of radial distances and random angle from plume center line to define well location</t>
  </si>
  <si>
    <t>AS 18 Before</t>
  </si>
  <si>
    <t xml:space="preserve">   AS   18   -1     150.0       0.0       0.0    1635.0   X-well[m]</t>
  </si>
  <si>
    <t>AS 18 After</t>
  </si>
  <si>
    <r>
      <t xml:space="preserve">   AS   18    </t>
    </r>
    <r>
      <rPr>
        <b/>
        <sz val="11"/>
        <color rgb="FFFF0000"/>
        <rFont val="Courier New"/>
        <family val="3"/>
      </rPr>
      <t>0</t>
    </r>
    <r>
      <rPr>
        <sz val="11"/>
        <color theme="1"/>
        <rFont val="Courier New"/>
        <family val="3"/>
      </rPr>
      <t xml:space="preserve">       </t>
    </r>
    <r>
      <rPr>
        <b/>
        <sz val="11"/>
        <color rgb="FFFF0000"/>
        <rFont val="Courier New"/>
        <family val="3"/>
      </rPr>
      <t>5.0</t>
    </r>
    <r>
      <rPr>
        <sz val="11"/>
        <color theme="1"/>
        <rFont val="Courier New"/>
        <family val="3"/>
      </rPr>
      <t xml:space="preserve">       0.0       0.0    1635.0   X-well[m]</t>
    </r>
  </si>
  <si>
    <t>Change XWELL to a constant distribution of 5 m down gradient</t>
  </si>
  <si>
    <t>AS 19 Before</t>
  </si>
  <si>
    <t xml:space="preserve">   AS   19   -1       0.0       0.0       0.0    1635.0   Y-well[m]</t>
  </si>
  <si>
    <t>AS 19 After</t>
  </si>
  <si>
    <r>
      <t xml:space="preserve">   AS   19    </t>
    </r>
    <r>
      <rPr>
        <b/>
        <sz val="11"/>
        <color rgb="FFFF0000"/>
        <rFont val="Courier New"/>
        <family val="3"/>
      </rPr>
      <t>0</t>
    </r>
    <r>
      <rPr>
        <sz val="11"/>
        <color theme="1"/>
        <rFont val="Courier New"/>
        <family val="3"/>
      </rPr>
      <t xml:space="preserve">       0.0       0.0       0.0    1635.0   Y-well[m]</t>
    </r>
  </si>
  <si>
    <t>Change YWELL to constant distribution of 0 m off plume centerline</t>
  </si>
  <si>
    <t>AS 20 Before</t>
  </si>
  <si>
    <t xml:space="preserve">   AS   20    4       0.5       0.0       0.0       1.0   ZWELL(1)[m]</t>
  </si>
  <si>
    <t>AS 20 After</t>
  </si>
  <si>
    <r>
      <t xml:space="preserve">   AS   20    4       0.5       0.0       0.0      </t>
    </r>
    <r>
      <rPr>
        <b/>
        <sz val="11"/>
        <color rgb="FFFF0000"/>
        <rFont val="Courier New"/>
        <family val="3"/>
      </rPr>
      <t>10.0</t>
    </r>
    <r>
      <rPr>
        <sz val="11"/>
        <color theme="1"/>
        <rFont val="Courier New"/>
        <family val="3"/>
      </rPr>
      <t xml:space="preserve">   ZWELL(1)[m]</t>
    </r>
  </si>
  <si>
    <t>Limits the depth of the well to the top 10 meters of the aquifer</t>
  </si>
  <si>
    <t xml:space="preserve">Delete Empirical Distribution for Radial Distance </t>
  </si>
  <si>
    <t>Starts on line 127</t>
  </si>
  <si>
    <t>Line 2 Before</t>
  </si>
  <si>
    <t xml:space="preserve">  TI    COC = </t>
  </si>
  <si>
    <t>save default file as chem-specific file without IWEM in filename</t>
  </si>
  <si>
    <t>For each COC</t>
  </si>
  <si>
    <t>Line 2 After</t>
  </si>
  <si>
    <t xml:space="preserve">  TI    Chemical Name: Aldrin</t>
  </si>
  <si>
    <t>Copy from Site Specific IWEM file Line 3  for each constituent</t>
  </si>
  <si>
    <t xml:space="preserve">go to new chem-specific file </t>
  </si>
  <si>
    <t>change chem name; add date in copy of default file; replace CS lines</t>
  </si>
  <si>
    <t>Step 2 b/c/c folder</t>
  </si>
  <si>
    <t>in each of the .in files under each location</t>
  </si>
  <si>
    <t>Line 8 Before</t>
  </si>
  <si>
    <t>Line 8 After</t>
  </si>
  <si>
    <r>
      <t xml:space="preserve">   GP</t>
    </r>
    <r>
      <rPr>
        <b/>
        <sz val="11"/>
        <color rgb="FFFF0000"/>
        <rFont val="Courier New"/>
        <family val="3"/>
      </rPr>
      <t>10000</t>
    </r>
    <r>
      <rPr>
        <sz val="11"/>
        <color theme="1"/>
        <rFont val="Courier New"/>
        <family val="3"/>
      </rPr>
      <t xml:space="preserve">    T    T    F    T    F    </t>
    </r>
    <r>
      <rPr>
        <b/>
        <sz val="11"/>
        <color rgb="FFFF0000"/>
        <rFont val="Courier New"/>
        <family val="3"/>
      </rPr>
      <t>T</t>
    </r>
    <r>
      <rPr>
        <sz val="11"/>
        <color theme="1"/>
        <rFont val="Courier New"/>
        <family val="3"/>
      </rPr>
      <t xml:space="preserve">    F    F  10000.00    F</t>
    </r>
  </si>
  <si>
    <t>Increases the number of MC iterations and checks to make sure the well is in the plume vertically</t>
  </si>
  <si>
    <t xml:space="preserve">   ** IVAR IDST      MEAN        SD       MIN       MAX --VARIABLE--</t>
  </si>
  <si>
    <t>Line 15 Before</t>
  </si>
  <si>
    <t xml:space="preserve">   SS    4    0       100       0.0       0.0   1.0E+06   CZERO(1)[mg/L]</t>
  </si>
  <si>
    <t>Line 15 After</t>
  </si>
  <si>
    <r>
      <t xml:space="preserve">   SS    4    0     </t>
    </r>
    <r>
      <rPr>
        <b/>
        <sz val="11"/>
        <color rgb="FFFF0000"/>
        <rFont val="Courier New"/>
        <family val="3"/>
      </rPr>
      <t>1E+06</t>
    </r>
    <r>
      <rPr>
        <sz val="11"/>
        <color theme="1"/>
        <rFont val="Courier New"/>
        <family val="3"/>
      </rPr>
      <t xml:space="preserve">       0.0       0.0   1.0E+06   CZERO(1)[mg/L]</t>
    </r>
  </si>
  <si>
    <t>Increases leachate concentration to ensure we get a response at the well</t>
  </si>
  <si>
    <t>All CS lines</t>
  </si>
  <si>
    <t>Copy all CS records from Site Specific constitutent specific file and replace in National version</t>
  </si>
  <si>
    <t>For Each COC</t>
  </si>
  <si>
    <t>STEP 3 both HWIR and b/c/c folders</t>
  </si>
  <si>
    <t>post-processor</t>
  </si>
  <si>
    <t>Xtrctsat Instructions</t>
  </si>
  <si>
    <t>At command line in each folder</t>
  </si>
  <si>
    <t xml:space="preserve">&gt; xtrctsat -b sat.in -pc -pd 1,2,3,4,5,6,7,8,9,10,15,20,25,30,35,40,45,50 </t>
  </si>
  <si>
    <t>&gt; xtrctsat -b [batchfilename] -pc [reads peak concentrations] -pd [Computes DAF and extracts the list of comma separated percentile values]</t>
  </si>
  <si>
    <t>Creates sat.peakavgdaf.ptile:</t>
  </si>
  <si>
    <t>Percentiles of Peak &amp; Average DAFs</t>
  </si>
  <si>
    <t>Lines</t>
  </si>
  <si>
    <t>X</t>
  </si>
  <si>
    <t>Y</t>
  </si>
  <si>
    <t>Step 4</t>
  </si>
  <si>
    <t xml:space="preserve">only 5 and 10 pull </t>
  </si>
  <si>
    <t>CAS_Str</t>
  </si>
  <si>
    <t>ChemicalName</t>
  </si>
  <si>
    <t>Mwt_Value</t>
  </si>
  <si>
    <t>Solubility_Value</t>
  </si>
  <si>
    <t>Log Koc</t>
  </si>
  <si>
    <t>Ka</t>
  </si>
  <si>
    <t>Kn</t>
  </si>
  <si>
    <t>Kb</t>
  </si>
  <si>
    <t>ChemicalType</t>
  </si>
  <si>
    <t>Carcinogen</t>
  </si>
  <si>
    <t>MCL</t>
  </si>
  <si>
    <t>C_INGEST_HBN</t>
  </si>
  <si>
    <t>C_INGEST_HBN_DUR</t>
  </si>
  <si>
    <t>C_INGEST_HBN_REF</t>
  </si>
  <si>
    <t>NC_INGEST_HBN</t>
  </si>
  <si>
    <t>NC_INGEST_HBN_DUR</t>
  </si>
  <si>
    <t>NC_INGEST_HBN_REF</t>
  </si>
  <si>
    <t>C_INHALE_HBN</t>
  </si>
  <si>
    <t>C_INHALE_HBN_DUR</t>
  </si>
  <si>
    <t>C_INHALE_HBN_REF</t>
  </si>
  <si>
    <t>NC_INHALE_HBN</t>
  </si>
  <si>
    <t>NC_INHALE_HBN_DUR</t>
  </si>
  <si>
    <t>NC_INHALE_HBN_REF</t>
  </si>
  <si>
    <t>C_DERMAL_HBN</t>
  </si>
  <si>
    <t>C_DERMAL_HBN_DUR</t>
  </si>
  <si>
    <t>C_DERMAL_HBN_REF</t>
  </si>
  <si>
    <t>NC_DERMAL_HBN</t>
  </si>
  <si>
    <t>NC_DERMAL_HBN_DUR</t>
  </si>
  <si>
    <t>NC_DERMAL_HBN_REF</t>
  </si>
  <si>
    <t>HLC</t>
  </si>
  <si>
    <t>RFD</t>
  </si>
  <si>
    <t>CSFo</t>
  </si>
  <si>
    <t>RFC</t>
  </si>
  <si>
    <t>CSFi</t>
  </si>
  <si>
    <t>NewChem</t>
  </si>
  <si>
    <t>CCR_Only</t>
  </si>
  <si>
    <t>O</t>
  </si>
  <si>
    <t>NC</t>
  </si>
  <si>
    <t/>
  </si>
  <si>
    <t>FALSE</t>
  </si>
  <si>
    <t>79-10-7</t>
  </si>
  <si>
    <t>Acrylic acid [propenoic acid]</t>
  </si>
  <si>
    <t>107-21-1</t>
  </si>
  <si>
    <t>Ethylene glycol</t>
  </si>
  <si>
    <t>50-00-0</t>
  </si>
  <si>
    <t>Formaldehyde</t>
  </si>
  <si>
    <t>75-21-8</t>
  </si>
  <si>
    <t>Ethylene oxide</t>
  </si>
  <si>
    <t>C</t>
  </si>
  <si>
    <t>67-56-1</t>
  </si>
  <si>
    <t>Methanol</t>
  </si>
  <si>
    <t>68-12-2</t>
  </si>
  <si>
    <t>Dimethyl formamide N,N- [DMF]</t>
  </si>
  <si>
    <t>79-06-1</t>
  </si>
  <si>
    <t>Acrylamide</t>
  </si>
  <si>
    <t>123-91-1</t>
  </si>
  <si>
    <t>Dioxane 1,4-</t>
  </si>
  <si>
    <t>75-05-8</t>
  </si>
  <si>
    <t>Acetonitrile (methyl cyanide)</t>
  </si>
  <si>
    <t>67-64-1</t>
  </si>
  <si>
    <t>Acetone (2-propanone)</t>
  </si>
  <si>
    <t>930-55-2</t>
  </si>
  <si>
    <t>Nitrosopyrrolidine N-</t>
  </si>
  <si>
    <t>110-80-5</t>
  </si>
  <si>
    <t>Ethoxyethanol 2-</t>
  </si>
  <si>
    <t>106-89-8</t>
  </si>
  <si>
    <t>Epichlorohydrin</t>
  </si>
  <si>
    <t>152-16-9</t>
  </si>
  <si>
    <t>Octamethyl pyrophosphoramide</t>
  </si>
  <si>
    <t>108-45-2</t>
  </si>
  <si>
    <t>Phenylenediamine 1,3-</t>
  </si>
  <si>
    <t>62-50-0</t>
  </si>
  <si>
    <t>Ethyl methanesulfonate</t>
  </si>
  <si>
    <t>107-02-8</t>
  </si>
  <si>
    <t>Acrolein</t>
  </si>
  <si>
    <t>75-07-0</t>
  </si>
  <si>
    <t>Acetaldehyde [Ethanal]</t>
  </si>
  <si>
    <t>51-28-5</t>
  </si>
  <si>
    <t>Dinitrophenol 2,4-</t>
  </si>
  <si>
    <t>107-13-1</t>
  </si>
  <si>
    <t>Acrylonitrile</t>
  </si>
  <si>
    <t>55-18-5</t>
  </si>
  <si>
    <t>Nitrosodiethylamine N-</t>
  </si>
  <si>
    <t>78-93-3</t>
  </si>
  <si>
    <t>Methyl ethyl ketone</t>
  </si>
  <si>
    <t>100-75-4</t>
  </si>
  <si>
    <t>Nitrosopiperidine N-</t>
  </si>
  <si>
    <t>62-38-4</t>
  </si>
  <si>
    <t>Phenyl mercuric acetate</t>
  </si>
  <si>
    <t>96-45-7</t>
  </si>
  <si>
    <t>Ethylene thiourea</t>
  </si>
  <si>
    <t>110-49-6</t>
  </si>
  <si>
    <t>Methoxyethanol acetate 2-</t>
  </si>
  <si>
    <t>95-80-7</t>
  </si>
  <si>
    <t>Toluenediamine 2,4-</t>
  </si>
  <si>
    <t>60-51-5</t>
  </si>
  <si>
    <t>Dimethoate</t>
  </si>
  <si>
    <t>126-98-7</t>
  </si>
  <si>
    <t>Methacrylonitrile</t>
  </si>
  <si>
    <t>79-46-9</t>
  </si>
  <si>
    <t>Nitropropane 2-</t>
  </si>
  <si>
    <t>110-86-1</t>
  </si>
  <si>
    <t>Pyridine</t>
  </si>
  <si>
    <t>141-78-6</t>
  </si>
  <si>
    <t>Ethyl acetate</t>
  </si>
  <si>
    <t>78-83-1</t>
  </si>
  <si>
    <t>Isobutyl alcohol</t>
  </si>
  <si>
    <t>62-75-9</t>
  </si>
  <si>
    <t>Nitrosodimethylamine N-</t>
  </si>
  <si>
    <t>108-05-4</t>
  </si>
  <si>
    <t>Vinyl acetate</t>
  </si>
  <si>
    <t>71-36-3</t>
  </si>
  <si>
    <t>Butanol n-</t>
  </si>
  <si>
    <t>75-00-3</t>
  </si>
  <si>
    <t>Chloroethane [Ethyl chloride]</t>
  </si>
  <si>
    <t>60-29-7</t>
  </si>
  <si>
    <t>Ethyl ether</t>
  </si>
  <si>
    <t>62-53-3</t>
  </si>
  <si>
    <t>Aniline (benzeneamine)</t>
  </si>
  <si>
    <t>94-75-7</t>
  </si>
  <si>
    <t>Dichlorophenoxyacetic acid 2,4-(2,4-D)</t>
  </si>
  <si>
    <t>111-15-9</t>
  </si>
  <si>
    <t>Ethoxyethanol acetate 2-</t>
  </si>
  <si>
    <t>80-62-6</t>
  </si>
  <si>
    <t>Methyl methacrylate</t>
  </si>
  <si>
    <t>74-83-9</t>
  </si>
  <si>
    <t>Bromomethane</t>
  </si>
  <si>
    <t>100-51-6</t>
  </si>
  <si>
    <t>Benzyl alcohol</t>
  </si>
  <si>
    <t>98-01-1</t>
  </si>
  <si>
    <t>Furfural</t>
  </si>
  <si>
    <t>111-44-4</t>
  </si>
  <si>
    <t>Bis(2-chloroethyl)ether</t>
  </si>
  <si>
    <t>108-10-1</t>
  </si>
  <si>
    <t>Methyl isobutyl ketone</t>
  </si>
  <si>
    <t>74-87-3</t>
  </si>
  <si>
    <t>Chloromethane</t>
  </si>
  <si>
    <t>75-09-2</t>
  </si>
  <si>
    <t>Methylene Chloride (Dichloromethane)</t>
  </si>
  <si>
    <t>109-86-4</t>
  </si>
  <si>
    <t>Methoxyethanol 2-</t>
  </si>
  <si>
    <t>621-64-7</t>
  </si>
  <si>
    <t>Nitroso-di-n-propylamine N-</t>
  </si>
  <si>
    <t>75-01-4</t>
  </si>
  <si>
    <t>Vinyl chloride</t>
  </si>
  <si>
    <t>99-35-4</t>
  </si>
  <si>
    <t>Trinitrobenzene  (Trinitrobenzene 1,3,5-)  sym-</t>
  </si>
  <si>
    <t>1634-04-4</t>
  </si>
  <si>
    <t>Methyl tert-butyl ether [MTBE]</t>
  </si>
  <si>
    <t>108-93-0</t>
  </si>
  <si>
    <t>Cyclohexanol</t>
  </si>
  <si>
    <t>107-05-1</t>
  </si>
  <si>
    <t>Chloropropene 3-  (Allyl Chloride)</t>
  </si>
  <si>
    <t>107-06-2</t>
  </si>
  <si>
    <t>Dichloroethane 1,2-</t>
  </si>
  <si>
    <t>74-95-3</t>
  </si>
  <si>
    <t>Methylene bromide (Dibromomethane)</t>
  </si>
  <si>
    <t>108-95-2</t>
  </si>
  <si>
    <t>Phenol</t>
  </si>
  <si>
    <t>95-53-4</t>
  </si>
  <si>
    <t>Toluidine o-</t>
  </si>
  <si>
    <t>106-49-0</t>
  </si>
  <si>
    <t>Toluidine p-</t>
  </si>
  <si>
    <t>92-87-5</t>
  </si>
  <si>
    <t>Benzidine</t>
  </si>
  <si>
    <t>98-86-2</t>
  </si>
  <si>
    <t>Acetophenone</t>
  </si>
  <si>
    <t>97-63-2</t>
  </si>
  <si>
    <t>Ethyl methacrylate</t>
  </si>
  <si>
    <t>99-65-0</t>
  </si>
  <si>
    <t>Dinitrobenzene 1,3-</t>
  </si>
  <si>
    <t>121-44-8</t>
  </si>
  <si>
    <t>Triethylamine</t>
  </si>
  <si>
    <t>75-56-9</t>
  </si>
  <si>
    <t>Propylene oxide [1,2-Epoxypropane]</t>
  </si>
  <si>
    <t>606-20-2</t>
  </si>
  <si>
    <t>Dinitrotoluene 2,6-</t>
  </si>
  <si>
    <t>106-93-4</t>
  </si>
  <si>
    <t>Ethylene dibromide (1,2-Dibromoethane)</t>
  </si>
  <si>
    <t>93-76-5</t>
  </si>
  <si>
    <t>Trichlorophenoxyacetic acid 2,4,5-</t>
  </si>
  <si>
    <t>542-75-6</t>
  </si>
  <si>
    <t>Dichloropropene 1,3-(mixture of isomers)</t>
  </si>
  <si>
    <t>75-34-3</t>
  </si>
  <si>
    <t>Dichloroethane 1,1-</t>
  </si>
  <si>
    <t>107-18-6</t>
  </si>
  <si>
    <t>Allyl alcohol</t>
  </si>
  <si>
    <t>119-90-4</t>
  </si>
  <si>
    <t>Dimethoxybenzidine 3,3'-</t>
  </si>
  <si>
    <t>98-95-3</t>
  </si>
  <si>
    <t>Nitrobenzene</t>
  </si>
  <si>
    <t>85-44-9</t>
  </si>
  <si>
    <t>Phthalic anhydride</t>
  </si>
  <si>
    <t>67-66-3</t>
  </si>
  <si>
    <t>Chloroform</t>
  </si>
  <si>
    <t>156-60-5</t>
  </si>
  <si>
    <t>Dichloroethylene trans-1,2-</t>
  </si>
  <si>
    <t>106-47-8</t>
  </si>
  <si>
    <t>Chloroaniline p-</t>
  </si>
  <si>
    <t>96-18-4</t>
  </si>
  <si>
    <t>Trichloropropane 1,2,3-</t>
  </si>
  <si>
    <t>78-87-5</t>
  </si>
  <si>
    <t>Dichloropropane 1,2-</t>
  </si>
  <si>
    <t>121-14-2</t>
  </si>
  <si>
    <t>Dinitrotoluene 2,4-</t>
  </si>
  <si>
    <t>156-59-2</t>
  </si>
  <si>
    <t>Dichloroethylene cis-1,2-</t>
  </si>
  <si>
    <t>79-00-5</t>
  </si>
  <si>
    <t>Trichloroethane 1,1,2-</t>
  </si>
  <si>
    <t>93-72-1</t>
  </si>
  <si>
    <t>Trichlorophenoxy)propionic acid 2-(2,4,5-  (Silvex)</t>
  </si>
  <si>
    <t>126-99-8</t>
  </si>
  <si>
    <t>Chloro-1,3-butadiene 2-(Chloroprene)</t>
  </si>
  <si>
    <t>95-48-7</t>
  </si>
  <si>
    <t>Cresol o-</t>
  </si>
  <si>
    <t>106-44-5</t>
  </si>
  <si>
    <t>Cresol p-</t>
  </si>
  <si>
    <t>108-39-4</t>
  </si>
  <si>
    <t>Cresol m-</t>
  </si>
  <si>
    <t>75-27-4</t>
  </si>
  <si>
    <t>Bromodichloromethane</t>
  </si>
  <si>
    <t>75-35-4</t>
  </si>
  <si>
    <t>Dichloroethylene 1,1-</t>
  </si>
  <si>
    <t>71-43-2</t>
  </si>
  <si>
    <t>Benzene</t>
  </si>
  <si>
    <t>95-57-8</t>
  </si>
  <si>
    <t>Chlorophenol 2-</t>
  </si>
  <si>
    <t>108-94-1</t>
  </si>
  <si>
    <t>Cyclohexanone</t>
  </si>
  <si>
    <t>57-62-5</t>
  </si>
  <si>
    <t>Chlortetracycline</t>
  </si>
  <si>
    <t>TRUE</t>
  </si>
  <si>
    <t>57-24-9</t>
  </si>
  <si>
    <t>Strychnine and salts</t>
  </si>
  <si>
    <t>78-59-1</t>
  </si>
  <si>
    <t>Isophorone</t>
  </si>
  <si>
    <t>124-48-1</t>
  </si>
  <si>
    <t>Chlorodibromomethane</t>
  </si>
  <si>
    <t>96-12-8</t>
  </si>
  <si>
    <t>Dibromo-3-chloropropane 1,2-</t>
  </si>
  <si>
    <t>84-66-2</t>
  </si>
  <si>
    <t>Diethyl phthalate</t>
  </si>
  <si>
    <t>88-85-7</t>
  </si>
  <si>
    <t>Butyl-4,6-dinitrophenol,2-sec-(Dinoseb)</t>
  </si>
  <si>
    <t>75-25-2</t>
  </si>
  <si>
    <t>Tribromomethane (Bromoform)</t>
  </si>
  <si>
    <t>106-99-0</t>
  </si>
  <si>
    <t>Butadiene 1,3-</t>
  </si>
  <si>
    <t>79-34-5</t>
  </si>
  <si>
    <t>Tetrachloroethane 1,1,2,2-</t>
  </si>
  <si>
    <t>924-16-3</t>
  </si>
  <si>
    <t>Nitroso-di-n-butylamine N-</t>
  </si>
  <si>
    <t>79-01-6</t>
  </si>
  <si>
    <t>Trichloroethylene (Trichloroethylene 1,1,2-)</t>
  </si>
  <si>
    <t>75-69-4</t>
  </si>
  <si>
    <t>Trichlorofluoromethane (Freon 11)</t>
  </si>
  <si>
    <t>1319-77-3</t>
  </si>
  <si>
    <t>Cresols</t>
  </si>
  <si>
    <t>71-55-6</t>
  </si>
  <si>
    <t>Trichloroethane 1,1,1-</t>
  </si>
  <si>
    <t>75-71-8</t>
  </si>
  <si>
    <t>Dichlorodifluoromethane (Freon 12)</t>
  </si>
  <si>
    <t>127-18-4</t>
  </si>
  <si>
    <t>Tetrachloroethylene</t>
  </si>
  <si>
    <t>88-06-2</t>
  </si>
  <si>
    <t>Trichlorophenol 2,4,6-</t>
  </si>
  <si>
    <t>105-67-9</t>
  </si>
  <si>
    <t>Dimethylphenol 2,4-</t>
  </si>
  <si>
    <t>58-90-2</t>
  </si>
  <si>
    <t>Tetrachlorophenol 2,3,4,6-</t>
  </si>
  <si>
    <t>94-59-7</t>
  </si>
  <si>
    <t>Safrole</t>
  </si>
  <si>
    <t>56-23-5</t>
  </si>
  <si>
    <t>Carbon tetrachloride</t>
  </si>
  <si>
    <t>108-88-3</t>
  </si>
  <si>
    <t>Toluene</t>
  </si>
  <si>
    <t>298-00-0</t>
  </si>
  <si>
    <t>Methyl parathion</t>
  </si>
  <si>
    <t>120-83-2</t>
  </si>
  <si>
    <t>Dichlorophenol 2,4-</t>
  </si>
  <si>
    <t>119-93-7</t>
  </si>
  <si>
    <t>Dimethylbenzidine 3,3'-</t>
  </si>
  <si>
    <t>108-90-7</t>
  </si>
  <si>
    <t>Chlorobenzene</t>
  </si>
  <si>
    <t>298-02-2</t>
  </si>
  <si>
    <t>Phorate</t>
  </si>
  <si>
    <t>630-20-6</t>
  </si>
  <si>
    <t>Tetrachloroethane 1,1,1,2-</t>
  </si>
  <si>
    <t>122-66-7</t>
  </si>
  <si>
    <t>Diphenylhydrazine 1,2-</t>
  </si>
  <si>
    <t>137-26-8</t>
  </si>
  <si>
    <t>Thiram [Thiuram]</t>
  </si>
  <si>
    <t>86-30-6</t>
  </si>
  <si>
    <t>Nitrosodiphenylamine N-</t>
  </si>
  <si>
    <t>100-42-5</t>
  </si>
  <si>
    <t>Styrene</t>
  </si>
  <si>
    <t>100-44-7</t>
  </si>
  <si>
    <t>Benzyl chloride</t>
  </si>
  <si>
    <t>95-95-4</t>
  </si>
  <si>
    <t>Trichlorophenol 2,4,5-</t>
  </si>
  <si>
    <t>298-04-4</t>
  </si>
  <si>
    <t>Disulfoton</t>
  </si>
  <si>
    <t>110-54-3</t>
  </si>
  <si>
    <t>Hexane n-</t>
  </si>
  <si>
    <t>76-13-1</t>
  </si>
  <si>
    <t>Trichloro-1,2,2-trifluoro-ethane 1,1,2-</t>
  </si>
  <si>
    <t>100-41-4</t>
  </si>
  <si>
    <t>Ethylbenzene</t>
  </si>
  <si>
    <t>95-47-6</t>
  </si>
  <si>
    <t>Xylene o-</t>
  </si>
  <si>
    <t>106-46-7</t>
  </si>
  <si>
    <t>Dichlorobenzene 1,4-</t>
  </si>
  <si>
    <t>87-86-5</t>
  </si>
  <si>
    <t>Pentachlorophenol</t>
  </si>
  <si>
    <t>1330-20-7</t>
  </si>
  <si>
    <t>Xylenes (total)</t>
  </si>
  <si>
    <t>95-50-1</t>
  </si>
  <si>
    <t>Dichlorobenzene 1,2-</t>
  </si>
  <si>
    <t>108-38-3</t>
  </si>
  <si>
    <t>Xylene m-</t>
  </si>
  <si>
    <t>91-20-3</t>
  </si>
  <si>
    <t>Naphthalene</t>
  </si>
  <si>
    <t>106-42-3</t>
  </si>
  <si>
    <t>Xylene p-</t>
  </si>
  <si>
    <t>56-38-2</t>
  </si>
  <si>
    <t>Parathion (ethyl)</t>
  </si>
  <si>
    <t>122-39-4</t>
  </si>
  <si>
    <t>Diphenylamine</t>
  </si>
  <si>
    <t>91-94-1</t>
  </si>
  <si>
    <t>Dichlorobenzidine 3,3'-</t>
  </si>
  <si>
    <t>58-89-9</t>
  </si>
  <si>
    <t>HCH (Lindane) gamma-</t>
  </si>
  <si>
    <t>98-82-8</t>
  </si>
  <si>
    <t>Cumene</t>
  </si>
  <si>
    <t>319-84-6</t>
  </si>
  <si>
    <t>HCH alpha-</t>
  </si>
  <si>
    <t>319-85-7</t>
  </si>
  <si>
    <t>HCH  beta-</t>
  </si>
  <si>
    <t>3689-24-5</t>
  </si>
  <si>
    <t>Tetraethyl dithiopyrophosphate (Sulfotep)</t>
  </si>
  <si>
    <t>115-29-7</t>
  </si>
  <si>
    <t>Endosulfan (Endosulfan I and II,mixture)</t>
  </si>
  <si>
    <t>67-72-1</t>
  </si>
  <si>
    <t>Hexachloroethane</t>
  </si>
  <si>
    <t>83-32-9</t>
  </si>
  <si>
    <t>Acenaphthene</t>
  </si>
  <si>
    <t>120-82-1</t>
  </si>
  <si>
    <t>Trichlorobenzene 1,2,4-</t>
  </si>
  <si>
    <t>510-15-6</t>
  </si>
  <si>
    <t>Chlorobenzilate</t>
  </si>
  <si>
    <t>56-53-1</t>
  </si>
  <si>
    <t>Diethylstilbestrol</t>
  </si>
  <si>
    <t>143-50-0</t>
  </si>
  <si>
    <t>Kepone</t>
  </si>
  <si>
    <t>2303-16-4</t>
  </si>
  <si>
    <t>Diallate</t>
  </si>
  <si>
    <t>120-12-7</t>
  </si>
  <si>
    <t>Anthracene</t>
  </si>
  <si>
    <t>85-68-7</t>
  </si>
  <si>
    <t>Butyl benzyl phthalate</t>
  </si>
  <si>
    <t>95-94-3</t>
  </si>
  <si>
    <t>Tetrachlorobenzene 1,2,4,5-</t>
  </si>
  <si>
    <t>84-74-2</t>
  </si>
  <si>
    <t>Di-n-butyl phthalate</t>
  </si>
  <si>
    <t>87-68-3</t>
  </si>
  <si>
    <t>Hexachloro-1,3-butadiene</t>
  </si>
  <si>
    <t>82-68-8</t>
  </si>
  <si>
    <t>Pentachloronitrobenzene (PCNB)</t>
  </si>
  <si>
    <t>72-20-8</t>
  </si>
  <si>
    <t>Endrin</t>
  </si>
  <si>
    <t>206-44-0</t>
  </si>
  <si>
    <t>Fluoranthene</t>
  </si>
  <si>
    <t>77-47-4</t>
  </si>
  <si>
    <t>Hexachlorocyclopentadiene</t>
  </si>
  <si>
    <t>72-43-5</t>
  </si>
  <si>
    <t>Methoxychlor</t>
  </si>
  <si>
    <t>1024-57-3</t>
  </si>
  <si>
    <t>Heptachlor epoxide</t>
  </si>
  <si>
    <t>129-00-0</t>
  </si>
  <si>
    <t>Pyrene</t>
  </si>
  <si>
    <t>70-30-4</t>
  </si>
  <si>
    <t>Hexachlorophene</t>
  </si>
  <si>
    <t>60-57-1</t>
  </si>
  <si>
    <t>Dieldrin</t>
  </si>
  <si>
    <t>76-44-8</t>
  </si>
  <si>
    <t>Heptachlor</t>
  </si>
  <si>
    <t>56-55-3</t>
  </si>
  <si>
    <t>Benz{a}anthracene</t>
  </si>
  <si>
    <t>218-01-9</t>
  </si>
  <si>
    <t>Chrysene</t>
  </si>
  <si>
    <t>608-93-5</t>
  </si>
  <si>
    <t>Pentachlorobenzene</t>
  </si>
  <si>
    <t>118-74-1</t>
  </si>
  <si>
    <t>Hexachlorobenzene</t>
  </si>
  <si>
    <t>50-32-8</t>
  </si>
  <si>
    <t>Benzo{a}pyrene</t>
  </si>
  <si>
    <t>205-99-2</t>
  </si>
  <si>
    <t>Benzo{b}fluoranthene</t>
  </si>
  <si>
    <t>57-74-9</t>
  </si>
  <si>
    <t>Chlordane</t>
  </si>
  <si>
    <t>72-54-8</t>
  </si>
  <si>
    <t>DDD</t>
  </si>
  <si>
    <t>1746-01-6</t>
  </si>
  <si>
    <t>Tetrachlorodibenzo-p-dioxin 2,3,7,8-</t>
  </si>
  <si>
    <t>1336-36-3</t>
  </si>
  <si>
    <t>Polychlorinated biphenyls (Aroclors)</t>
  </si>
  <si>
    <t>193-39-5</t>
  </si>
  <si>
    <t>Indeno{1,2,3-cd}pyrene</t>
  </si>
  <si>
    <t>53-70-3</t>
  </si>
  <si>
    <t>Dibenz{a,h}anthracene</t>
  </si>
  <si>
    <t>50-29-3</t>
  </si>
  <si>
    <t>DDT p,p'-</t>
  </si>
  <si>
    <t>57-97-6</t>
  </si>
  <si>
    <t>Dimethylbenz{a}anthracene 7,12-</t>
  </si>
  <si>
    <t>72-55-9</t>
  </si>
  <si>
    <t>DDE</t>
  </si>
  <si>
    <t>56-49-5</t>
  </si>
  <si>
    <t>Methylcholanthrene 3-</t>
  </si>
  <si>
    <t>117-81-7</t>
  </si>
  <si>
    <t>Bis(2-ethylhexyl)phthalate</t>
  </si>
  <si>
    <t>117-84-0</t>
  </si>
  <si>
    <t>Di-n-octyl phthalate</t>
  </si>
  <si>
    <t>7429-90-5</t>
  </si>
  <si>
    <t>Aluminum (CCR waste only)</t>
  </si>
  <si>
    <t>M</t>
  </si>
  <si>
    <t>7439-89-6</t>
  </si>
  <si>
    <t>Iron (CCR waste only)</t>
  </si>
  <si>
    <t>7439-92-1</t>
  </si>
  <si>
    <t>Lead</t>
  </si>
  <si>
    <t>7439-96-5</t>
  </si>
  <si>
    <t>Manganese</t>
  </si>
  <si>
    <t>7439-97-6</t>
  </si>
  <si>
    <t>Mercury</t>
  </si>
  <si>
    <t>7439-98-7</t>
  </si>
  <si>
    <t>Molybdenum</t>
  </si>
  <si>
    <t>7440-02-0</t>
  </si>
  <si>
    <t>Nickel</t>
  </si>
  <si>
    <t>7440-22-4</t>
  </si>
  <si>
    <t>Silver</t>
  </si>
  <si>
    <t>7440-28-0</t>
  </si>
  <si>
    <t>Thallium</t>
  </si>
  <si>
    <t>7440-36-0</t>
  </si>
  <si>
    <t>Antimony</t>
  </si>
  <si>
    <t>7440-39-3</t>
  </si>
  <si>
    <t>Barium</t>
  </si>
  <si>
    <t>7440-41-7</t>
  </si>
  <si>
    <t>Beryllium</t>
  </si>
  <si>
    <t>7440-42-8</t>
  </si>
  <si>
    <t>Boron (CCR waste only)</t>
  </si>
  <si>
    <t>7440-43-9</t>
  </si>
  <si>
    <t>Cadmium</t>
  </si>
  <si>
    <t>7440-48-4</t>
  </si>
  <si>
    <t>Cobalt</t>
  </si>
  <si>
    <t>7440-50-8</t>
  </si>
  <si>
    <t>Copper</t>
  </si>
  <si>
    <t>7440-62-2</t>
  </si>
  <si>
    <t>Vanadium</t>
  </si>
  <si>
    <t>7440-66-6</t>
  </si>
  <si>
    <t>Zinc</t>
  </si>
  <si>
    <t>7782-49-2</t>
  </si>
  <si>
    <t>Selenium (VI)</t>
  </si>
  <si>
    <t>7783-06-4</t>
  </si>
  <si>
    <t>Hydrogen Sulfide</t>
  </si>
  <si>
    <t>8001-35-2</t>
  </si>
  <si>
    <t>Toxaphene (chlorinated camphenes)</t>
  </si>
  <si>
    <t>10026-03-6</t>
  </si>
  <si>
    <t>Selenium (IV)</t>
  </si>
  <si>
    <t>10061-01-5</t>
  </si>
  <si>
    <t>Dichloropropene cis-1,3-</t>
  </si>
  <si>
    <t>10061-02-6</t>
  </si>
  <si>
    <t>Dichloropropene trans-1,3-</t>
  </si>
  <si>
    <t>10595-95-6</t>
  </si>
  <si>
    <t>Nitrosomethylethylamine N-</t>
  </si>
  <si>
    <t>15584-04-0</t>
  </si>
  <si>
    <t>Arsenic (V)</t>
  </si>
  <si>
    <t>16065-83-1</t>
  </si>
  <si>
    <t>Chromium (III) (Chromic Ion)</t>
  </si>
  <si>
    <t>16984-48-8</t>
  </si>
  <si>
    <t>Fluoride</t>
  </si>
  <si>
    <t>18540-29-9</t>
  </si>
  <si>
    <t>Chromium (VI)</t>
  </si>
  <si>
    <t>22569-72-8</t>
  </si>
  <si>
    <t>Arsenic (III)</t>
  </si>
  <si>
    <t>23950-58-5</t>
  </si>
  <si>
    <t>Pronamide</t>
  </si>
  <si>
    <t>30402-15-4</t>
  </si>
  <si>
    <t>Pentachlorodibenzofurans [PeCDFs]</t>
  </si>
  <si>
    <t>34465-46-8</t>
  </si>
  <si>
    <t>Hexachlorodibenzo-p-dioxins [HxCDDs]</t>
  </si>
  <si>
    <t>36088-22-9</t>
  </si>
  <si>
    <t>Pentachlorodibenzo-p-dioxins [PeCDDs]</t>
  </si>
  <si>
    <t>39638-32-9</t>
  </si>
  <si>
    <t>Bis(2-chloroisopropyl)ether</t>
  </si>
  <si>
    <t>51207-31-9</t>
  </si>
  <si>
    <t>Tetrachlorodibenzofuran 2,3,7,8-</t>
  </si>
  <si>
    <t>55684-94-1</t>
  </si>
  <si>
    <t>Hexachlorodibenzofurans [HxCDFs]</t>
  </si>
  <si>
    <t>RunID</t>
  </si>
  <si>
    <t>ModelCode</t>
  </si>
  <si>
    <t>Value</t>
  </si>
  <si>
    <t>RefID</t>
  </si>
  <si>
    <t>DataFlag</t>
  </si>
  <si>
    <t>ShowDataWarning</t>
  </si>
  <si>
    <t>Comments</t>
  </si>
  <si>
    <t>UserModified</t>
  </si>
  <si>
    <t>userComment</t>
  </si>
  <si>
    <t>DoNotShowValue</t>
  </si>
  <si>
    <t>Kd</t>
  </si>
  <si>
    <t>mean of range</t>
  </si>
  <si>
    <t>From literature data (edited, n=11); logKd range: -0.3-2.4, mean: 1.3, std dev: 0.4, lognormal assumed.</t>
  </si>
  <si>
    <t>From literature data (raw, n=24); logKd range: -0.7-3.3, mean: 0.8, std dev: 0.8, lognormal distribution.</t>
  </si>
  <si>
    <t>Mean estimated from MINTEQA2 result; (lognormal assumed); min, max from expert judgement; logKd range: -2-2, mean: -0.2, std dev: 1.1.</t>
  </si>
  <si>
    <t>Empirical distribution, n=34; #references: 6; mean: 1.39; std dev: 1.07; median: 1.165; range: 0.06-3.99 (Table H-1, p.H-23).</t>
  </si>
  <si>
    <t>Mean, min, max from suspended matter Kd regression equation; V(V) logKd range: 0.5-2.5, mean: 1.7, std dev: 1.5, lognormal distribution.</t>
  </si>
  <si>
    <t>From literature data (raw, n=11); Co(II) logKd range: -1.2-4.1, mean: 2.1, std dev: 1.2, normal distribution.</t>
  </si>
  <si>
    <t>Used value for fluorine</t>
  </si>
  <si>
    <t>From literature data (mean is the average of several reported mean values, n=5); logKd range: 0.1-2.7; mean: 2.3, std dev: 1.1, lognormal distribution.</t>
  </si>
  <si>
    <t>From literature data (raw, n=20); Cu(II) logKd range: 0.1-3.6, mean: 2.5, std dev: 0.6, lognormal distribution.</t>
  </si>
  <si>
    <t>From literature data; Tin(II) logKd range: 2.1-4, mean: 2.7, std dev: 0.7, lognormal distribution.</t>
  </si>
  <si>
    <t>From literature data (edited, n=37); Cd(II) logKd range: 0.1-5, mean: 2.7, std dev: 0.8, lognormal distribution.</t>
  </si>
  <si>
    <t>From literature data (raw, n=21); Zn(II) logKd range: -1-5, mean: 2.7, std dev: 1, lognormal distribution.</t>
  </si>
  <si>
    <t>From literature data (raw, n=11); logKd range: 1.3-4.8, mean: 2.7, std dev: 0.6, lognormal distribution.</t>
  </si>
  <si>
    <t>From literature data (raw, n=19); Ni(II) logKd range: 1-3.8, mean: 2.9, std dev: 0.5, lognormal distribution.</t>
  </si>
  <si>
    <t>From literature data (raw, n=21); logKd range: 0.3-4.3, mean: 3.2, std dev: 0.7, lognormal distribution.</t>
  </si>
  <si>
    <t>From literature data (raw, n=17); logKd range: 2.2-5.8, mean: 3.6, std dev: 0.7, lognormal distribution.</t>
  </si>
  <si>
    <t>From literature data (edited, n=31); Pb(II) logKd range: 0.7-5, mean: 3.7, std dev: 1.2, lognormal distribution.</t>
  </si>
  <si>
    <t>From literature data (raw, n=22); logKd range: 1-4.7, mean: 3.8, std dev: 0.4, lognormal distribution.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</si>
</sst>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E+00"/>
    <numFmt numFmtId="166" formatCode="0.0"/>
  </numFmts>
  <fonts count="15">
    <font>
      <sz val="11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theme="1"/>
      <name val="Calibri"/>
      <family val="2"/>
      <scheme val="minor"/>
    </font>
    <font>
      <sz val="11"/>
      <color theme="1"/>
      <name val="Courier New"/>
      <family val="3"/>
    </font>
    <font>
      <b/>
      <sz val="11"/>
      <color rgb="FFFF0000"/>
      <name val="Courier New"/>
      <family val="3"/>
    </font>
    <font>
      <sz val="11"/>
      <name val="Courier New"/>
      <family val="3"/>
    </font>
    <font>
      <b/>
      <u/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00B050"/>
      <name val="Calibri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indexed="8"/>
      <name val="Calibri"/>
      <family val="2"/>
    </font>
    <font>
      <sz val="1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BC2E6"/>
        <bgColor indexed="64"/>
      </patternFill>
    </fill>
    <fill>
      <patternFill patternType="solid">
        <fgColor rgb="FFFFD966"/>
        <bgColor indexed="64"/>
      </patternFill>
    </fill>
    <fill>
      <patternFill patternType="solid">
        <fgColor rgb="FFF4B084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9" fontId="3" fillId="0" borderId="0" applyFont="0" applyFill="0" applyBorder="0" applyAlignment="0" applyProtection="0"/>
    <xf numFmtId="0" fontId="2" fillId="0" borderId="0"/>
  </cellStyleXfs>
  <cellXfs count="90">
    <xf numFmtId="0" fontId="0" fillId="0" borderId="0" xfId="0"/>
    <xf numFmtId="0" fontId="2" fillId="0" borderId="0" xfId="1"/>
    <xf numFmtId="0" fontId="1" fillId="2" borderId="1" xfId="2" applyFont="1" applyFill="1" applyBorder="1" applyAlignment="1">
      <alignment horizontal="center"/>
    </xf>
    <xf numFmtId="0" fontId="1" fillId="0" borderId="2" xfId="2" applyFont="1" applyFill="1" applyBorder="1" applyAlignment="1">
      <alignment horizontal="right" wrapText="1"/>
    </xf>
    <xf numFmtId="0" fontId="1" fillId="0" borderId="2" xfId="2" applyFont="1" applyFill="1" applyBorder="1" applyAlignment="1">
      <alignment wrapText="1"/>
    </xf>
    <xf numFmtId="0" fontId="1" fillId="0" borderId="2" xfId="2" applyFont="1" applyFill="1" applyBorder="1" applyAlignment="1"/>
    <xf numFmtId="0" fontId="0" fillId="0" borderId="0" xfId="0" applyAlignment="1"/>
    <xf numFmtId="0" fontId="1" fillId="0" borderId="2" xfId="2" applyNumberFormat="1" applyFont="1" applyFill="1" applyBorder="1" applyAlignment="1">
      <alignment wrapText="1"/>
    </xf>
    <xf numFmtId="0" fontId="1" fillId="2" borderId="0" xfId="1" applyFont="1" applyFill="1" applyBorder="1" applyAlignment="1">
      <alignment horizontal="center"/>
    </xf>
    <xf numFmtId="0" fontId="2" fillId="3" borderId="0" xfId="1" applyFill="1"/>
    <xf numFmtId="0" fontId="1" fillId="3" borderId="2" xfId="2" applyFont="1" applyFill="1" applyBorder="1" applyAlignment="1">
      <alignment horizontal="right" wrapText="1"/>
    </xf>
    <xf numFmtId="0" fontId="1" fillId="2" borderId="1" xfId="4" applyFont="1" applyFill="1" applyBorder="1" applyAlignment="1">
      <alignment horizontal="center"/>
    </xf>
    <xf numFmtId="0" fontId="1" fillId="0" borderId="2" xfId="4" applyFont="1" applyFill="1" applyBorder="1" applyAlignment="1">
      <alignment horizontal="right" wrapText="1"/>
    </xf>
    <xf numFmtId="0" fontId="1" fillId="0" borderId="2" xfId="4" applyFont="1" applyFill="1" applyBorder="1" applyAlignment="1">
      <alignment wrapText="1"/>
    </xf>
    <xf numFmtId="11" fontId="1" fillId="0" borderId="2" xfId="4" applyNumberFormat="1" applyFont="1" applyFill="1" applyBorder="1" applyAlignment="1">
      <alignment horizontal="right" wrapText="1"/>
    </xf>
    <xf numFmtId="0" fontId="2" fillId="0" borderId="0" xfId="4"/>
    <xf numFmtId="11" fontId="1" fillId="0" borderId="0" xfId="4" applyNumberFormat="1" applyFont="1" applyFill="1" applyBorder="1" applyAlignment="1">
      <alignment horizontal="right" wrapText="1"/>
    </xf>
    <xf numFmtId="0" fontId="2" fillId="0" borderId="2" xfId="4" applyBorder="1"/>
    <xf numFmtId="9" fontId="1" fillId="0" borderId="2" xfId="3" applyFont="1" applyFill="1" applyBorder="1" applyAlignment="1">
      <alignment horizontal="right" wrapText="1"/>
    </xf>
    <xf numFmtId="0" fontId="1" fillId="3" borderId="2" xfId="4" applyFont="1" applyFill="1" applyBorder="1" applyAlignment="1">
      <alignment horizontal="right" wrapText="1"/>
    </xf>
    <xf numFmtId="0" fontId="1" fillId="3" borderId="2" xfId="4" applyFont="1" applyFill="1" applyBorder="1" applyAlignment="1">
      <alignment wrapText="1"/>
    </xf>
    <xf numFmtId="11" fontId="1" fillId="3" borderId="2" xfId="4" applyNumberFormat="1" applyFont="1" applyFill="1" applyBorder="1" applyAlignment="1">
      <alignment horizontal="right" wrapText="1"/>
    </xf>
    <xf numFmtId="9" fontId="1" fillId="3" borderId="2" xfId="3" applyFont="1" applyFill="1" applyBorder="1" applyAlignment="1">
      <alignment horizontal="right" wrapText="1"/>
    </xf>
    <xf numFmtId="0" fontId="2" fillId="0" borderId="2" xfId="4" applyFill="1" applyBorder="1"/>
    <xf numFmtId="164" fontId="1" fillId="3" borderId="2" xfId="4" applyNumberFormat="1" applyFont="1" applyFill="1" applyBorder="1" applyAlignment="1">
      <alignment horizontal="right" wrapText="1"/>
    </xf>
    <xf numFmtId="1" fontId="1" fillId="3" borderId="2" xfId="4" applyNumberFormat="1" applyFont="1" applyFill="1" applyBorder="1" applyAlignment="1">
      <alignment horizontal="right" wrapText="1"/>
    </xf>
    <xf numFmtId="0" fontId="4" fillId="0" borderId="0" xfId="0" applyFont="1" applyAlignment="1">
      <alignment horizontal="left"/>
    </xf>
    <xf numFmtId="0" fontId="4" fillId="0" borderId="0" xfId="0" applyFont="1" applyAlignment="1"/>
    <xf numFmtId="11" fontId="0" fillId="0" borderId="0" xfId="0" applyNumberFormat="1"/>
    <xf numFmtId="0" fontId="0" fillId="3" borderId="0" xfId="0" applyFill="1"/>
    <xf numFmtId="11" fontId="0" fillId="3" borderId="0" xfId="0" applyNumberFormat="1" applyFill="1"/>
    <xf numFmtId="0" fontId="4" fillId="0" borderId="0" xfId="0" applyFont="1"/>
    <xf numFmtId="0" fontId="0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4" applyFont="1" applyFill="1" applyBorder="1" applyAlignment="1"/>
    <xf numFmtId="0" fontId="8" fillId="0" borderId="0" xfId="0" applyFont="1" applyAlignment="1"/>
    <xf numFmtId="0" fontId="0" fillId="0" borderId="0" xfId="0" applyAlignment="1">
      <alignment horizontal="right"/>
    </xf>
    <xf numFmtId="0" fontId="11" fillId="0" borderId="3" xfId="0" applyFont="1" applyBorder="1" applyAlignment="1">
      <alignment horizontal="center"/>
    </xf>
    <xf numFmtId="0" fontId="1" fillId="0" borderId="3" xfId="4" applyFont="1" applyFill="1" applyBorder="1" applyAlignment="1">
      <alignment horizontal="right"/>
    </xf>
    <xf numFmtId="0" fontId="1" fillId="0" borderId="3" xfId="4" applyFont="1" applyFill="1" applyBorder="1" applyAlignment="1"/>
    <xf numFmtId="11" fontId="1" fillId="0" borderId="3" xfId="4" applyNumberFormat="1" applyFont="1" applyFill="1" applyBorder="1" applyAlignment="1">
      <alignment horizontal="right" wrapText="1"/>
    </xf>
    <xf numFmtId="0" fontId="0" fillId="0" borderId="3" xfId="0" applyBorder="1"/>
    <xf numFmtId="2" fontId="0" fillId="10" borderId="3" xfId="0" applyNumberFormat="1" applyFill="1" applyBorder="1"/>
    <xf numFmtId="2" fontId="0" fillId="9" borderId="3" xfId="0" applyNumberFormat="1" applyFill="1" applyBorder="1"/>
    <xf numFmtId="2" fontId="0" fillId="4" borderId="3" xfId="0" applyNumberFormat="1" applyFill="1" applyBorder="1"/>
    <xf numFmtId="0" fontId="1" fillId="0" borderId="0" xfId="4" applyFont="1" applyFill="1" applyBorder="1" applyAlignment="1">
      <alignment horizontal="right"/>
    </xf>
    <xf numFmtId="0" fontId="1" fillId="0" borderId="0" xfId="4" applyFont="1" applyFill="1" applyBorder="1" applyAlignment="1"/>
    <xf numFmtId="2" fontId="10" fillId="10" borderId="3" xfId="0" applyNumberFormat="1" applyFont="1" applyFill="1" applyBorder="1"/>
    <xf numFmtId="11" fontId="10" fillId="4" borderId="3" xfId="0" applyNumberFormat="1" applyFont="1" applyFill="1" applyBorder="1"/>
    <xf numFmtId="11" fontId="10" fillId="9" borderId="3" xfId="0" applyNumberFormat="1" applyFont="1" applyFill="1" applyBorder="1"/>
    <xf numFmtId="11" fontId="10" fillId="8" borderId="3" xfId="0" applyNumberFormat="1" applyFont="1" applyFill="1" applyBorder="1"/>
    <xf numFmtId="2" fontId="10" fillId="8" borderId="3" xfId="0" applyNumberFormat="1" applyFont="1" applyFill="1" applyBorder="1"/>
    <xf numFmtId="0" fontId="13" fillId="0" borderId="3" xfId="4" applyFont="1" applyFill="1" applyBorder="1" applyAlignment="1"/>
    <xf numFmtId="2" fontId="14" fillId="8" borderId="3" xfId="0" applyNumberFormat="1" applyFont="1" applyFill="1" applyBorder="1"/>
    <xf numFmtId="0" fontId="12" fillId="4" borderId="3" xfId="0" applyFont="1" applyFill="1" applyBorder="1" applyAlignment="1">
      <alignment vertical="center"/>
    </xf>
    <xf numFmtId="0" fontId="12" fillId="5" borderId="3" xfId="0" applyFont="1" applyFill="1" applyBorder="1" applyAlignment="1">
      <alignment vertical="center"/>
    </xf>
    <xf numFmtId="0" fontId="12" fillId="6" borderId="3" xfId="0" applyFont="1" applyFill="1" applyBorder="1" applyAlignment="1">
      <alignment vertical="center"/>
    </xf>
    <xf numFmtId="0" fontId="12" fillId="7" borderId="3" xfId="0" applyFont="1" applyFill="1" applyBorder="1" applyAlignment="1">
      <alignment vertical="center"/>
    </xf>
    <xf numFmtId="0" fontId="0" fillId="0" borderId="0" xfId="0" applyFill="1"/>
    <xf numFmtId="1" fontId="12" fillId="4" borderId="3" xfId="0" applyNumberFormat="1" applyFont="1" applyFill="1" applyBorder="1" applyAlignment="1">
      <alignment vertical="center"/>
    </xf>
    <xf numFmtId="1" fontId="12" fillId="7" borderId="3" xfId="0" applyNumberFormat="1" applyFont="1" applyFill="1" applyBorder="1" applyAlignment="1">
      <alignment vertical="center"/>
    </xf>
    <xf numFmtId="1" fontId="12" fillId="6" borderId="3" xfId="0" applyNumberFormat="1" applyFont="1" applyFill="1" applyBorder="1" applyAlignment="1">
      <alignment vertical="center"/>
    </xf>
    <xf numFmtId="1" fontId="12" fillId="5" borderId="3" xfId="0" applyNumberFormat="1" applyFont="1" applyFill="1" applyBorder="1" applyAlignment="1">
      <alignment vertical="center"/>
    </xf>
    <xf numFmtId="165" fontId="12" fillId="4" borderId="3" xfId="0" applyNumberFormat="1" applyFont="1" applyFill="1" applyBorder="1" applyAlignment="1">
      <alignment vertical="center"/>
    </xf>
    <xf numFmtId="165" fontId="12" fillId="7" borderId="3" xfId="0" applyNumberFormat="1" applyFont="1" applyFill="1" applyBorder="1" applyAlignment="1">
      <alignment vertical="center"/>
    </xf>
    <xf numFmtId="165" fontId="12" fillId="6" borderId="3" xfId="0" applyNumberFormat="1" applyFont="1" applyFill="1" applyBorder="1" applyAlignment="1">
      <alignment vertical="center"/>
    </xf>
    <xf numFmtId="165" fontId="12" fillId="5" borderId="3" xfId="0" applyNumberFormat="1" applyFont="1" applyFill="1" applyBorder="1" applyAlignment="1">
      <alignment vertical="center"/>
    </xf>
    <xf numFmtId="165" fontId="1" fillId="0" borderId="3" xfId="4" applyNumberFormat="1" applyFont="1" applyFill="1" applyBorder="1" applyAlignment="1">
      <alignment horizontal="right" wrapText="1"/>
    </xf>
    <xf numFmtId="165" fontId="0" fillId="0" borderId="0" xfId="0" applyNumberFormat="1"/>
    <xf numFmtId="165" fontId="11" fillId="0" borderId="3" xfId="0" applyNumberFormat="1" applyFont="1" applyBorder="1" applyAlignment="1">
      <alignment horizontal="center"/>
    </xf>
    <xf numFmtId="0" fontId="0" fillId="8" borderId="0" xfId="0" applyFill="1"/>
    <xf numFmtId="11" fontId="0" fillId="8" borderId="0" xfId="0" applyNumberFormat="1" applyFill="1"/>
    <xf numFmtId="0" fontId="0" fillId="11" borderId="0" xfId="0" applyFill="1"/>
    <xf numFmtId="11" fontId="0" fillId="11" borderId="0" xfId="0" applyNumberFormat="1" applyFill="1"/>
    <xf numFmtId="0" fontId="0" fillId="9" borderId="0" xfId="0" applyFill="1"/>
    <xf numFmtId="11" fontId="0" fillId="9" borderId="0" xfId="0" applyNumberFormat="1" applyFill="1"/>
    <xf numFmtId="0" fontId="0" fillId="12" borderId="0" xfId="0" applyFill="1"/>
    <xf numFmtId="11" fontId="0" fillId="12" borderId="0" xfId="0" applyNumberFormat="1" applyFill="1"/>
    <xf numFmtId="0" fontId="0" fillId="13" borderId="0" xfId="0" applyFill="1"/>
    <xf numFmtId="11" fontId="0" fillId="13" borderId="0" xfId="0" applyNumberFormat="1" applyFill="1"/>
    <xf numFmtId="166" fontId="1" fillId="0" borderId="3" xfId="4" applyNumberFormat="1" applyFont="1" applyFill="1" applyBorder="1" applyAlignment="1">
      <alignment horizontal="right" wrapText="1"/>
    </xf>
    <xf numFmtId="0" fontId="0" fillId="0" borderId="0" xfId="0" applyAlignment="1">
      <alignment horizontal="left"/>
    </xf>
    <xf numFmtId="0" fontId="11" fillId="0" borderId="3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1" fillId="0" borderId="4" xfId="0" applyFont="1" applyFill="1" applyBorder="1" applyAlignment="1">
      <alignment horizontal="center" wrapText="1"/>
    </xf>
    <xf numFmtId="0" fontId="11" fillId="0" borderId="5" xfId="0" applyFont="1" applyFill="1" applyBorder="1" applyAlignment="1">
      <alignment horizontal="center" wrapText="1"/>
    </xf>
    <xf numFmtId="0" fontId="11" fillId="0" borderId="6" xfId="0" applyFont="1" applyFill="1" applyBorder="1" applyAlignment="1">
      <alignment horizontal="center" wrapText="1"/>
    </xf>
  </cellXfs>
  <cellStyles count="5">
    <cellStyle name="Normal" xfId="0" builtinId="0"/>
    <cellStyle name="Normal_Sheet1" xfId="1" xr:uid="{30025876-F68A-4129-BFD9-20EDAC0ED7D7}"/>
    <cellStyle name="Normal_Sheet2" xfId="2" xr:uid="{895DE076-555D-4997-A601-8AE1F6C22788}"/>
    <cellStyle name="Normal_Sheet5" xfId="4" xr:uid="{448965A0-A1FF-4986-A359-DB135A3416C3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Unlined Impoundment
Dry Env.</a:t>
            </a:r>
          </a:p>
        </c:rich>
      </c:tx>
      <c:layout>
        <c:manualLayout>
          <c:xMode val="edge"/>
          <c:yMode val="edge"/>
          <c:x val="0.34271674155913756"/>
          <c:y val="1.294498381877022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3"/>
          <c:order val="0"/>
          <c:tx>
            <c:strRef>
              <c:f>SI!$J$15</c:f>
              <c:strCache>
                <c:ptCount val="1"/>
                <c:pt idx="0">
                  <c:v>Formic acid, LogKoc: -2.7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SI!$E$240:$E$257</c:f>
              <c:numCache>
                <c:formatCode>0.00E+00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1.02</c:v>
                </c:pt>
                <c:pt idx="14">
                  <c:v>1.03</c:v>
                </c:pt>
                <c:pt idx="15">
                  <c:v>1.05</c:v>
                </c:pt>
                <c:pt idx="16">
                  <c:v>1.07</c:v>
                </c:pt>
                <c:pt idx="17">
                  <c:v>1.1000000000000001</c:v>
                </c:pt>
              </c:numCache>
            </c:numRef>
          </c:xVal>
          <c:yVal>
            <c:numRef>
              <c:f>SI!$D$240:$D$257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EEC-43D2-88EB-E85AE4B7F439}"/>
            </c:ext>
          </c:extLst>
        </c:ser>
        <c:ser>
          <c:idx val="0"/>
          <c:order val="1"/>
          <c:tx>
            <c:strRef>
              <c:f>SI!$J$16</c:f>
              <c:strCache>
                <c:ptCount val="1"/>
                <c:pt idx="0">
                  <c:v>Epoxybutane 1,2-, LogKoc: 0.9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SI!$E$78:$E$95</c:f>
              <c:numCache>
                <c:formatCode>0.00E+00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1.01</c:v>
                </c:pt>
                <c:pt idx="13">
                  <c:v>1.02</c:v>
                </c:pt>
                <c:pt idx="14">
                  <c:v>1.03</c:v>
                </c:pt>
                <c:pt idx="15">
                  <c:v>1.05</c:v>
                </c:pt>
                <c:pt idx="16">
                  <c:v>1.07</c:v>
                </c:pt>
                <c:pt idx="17">
                  <c:v>1.1000000000000001</c:v>
                </c:pt>
              </c:numCache>
            </c:numRef>
          </c:xVal>
          <c:yVal>
            <c:numRef>
              <c:f>SI!$D$78:$D$95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EEC-43D2-88EB-E85AE4B7F439}"/>
            </c:ext>
          </c:extLst>
        </c:ser>
        <c:ser>
          <c:idx val="4"/>
          <c:order val="2"/>
          <c:tx>
            <c:strRef>
              <c:f>SI!$J$17</c:f>
              <c:strCache>
                <c:ptCount val="1"/>
                <c:pt idx="0">
                  <c:v>Carbon disulfide, LogKoc: 1.8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SI!$E$294:$E$311</c:f>
              <c:numCache>
                <c:formatCode>0.00E+00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1.01</c:v>
                </c:pt>
                <c:pt idx="13">
                  <c:v>1.02</c:v>
                </c:pt>
                <c:pt idx="14">
                  <c:v>1.03</c:v>
                </c:pt>
                <c:pt idx="15">
                  <c:v>1.05</c:v>
                </c:pt>
                <c:pt idx="16">
                  <c:v>1.07</c:v>
                </c:pt>
                <c:pt idx="17">
                  <c:v>1.1000000000000001</c:v>
                </c:pt>
              </c:numCache>
            </c:numRef>
          </c:xVal>
          <c:yVal>
            <c:numRef>
              <c:f>SI!$D$294:$D$311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EEC-43D2-88EB-E85AE4B7F439}"/>
            </c:ext>
          </c:extLst>
        </c:ser>
        <c:ser>
          <c:idx val="1"/>
          <c:order val="3"/>
          <c:tx>
            <c:strRef>
              <c:f>SI!$J$18</c:f>
              <c:strCache>
                <c:ptCount val="1"/>
                <c:pt idx="0">
                  <c:v>Tris(2,3-dibromopropyl)phosphate, LogKoc: 3.2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SI!$E$132:$E$149</c:f>
              <c:numCache>
                <c:formatCode>0.00E+00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1.02</c:v>
                </c:pt>
                <c:pt idx="12">
                  <c:v>1.03</c:v>
                </c:pt>
                <c:pt idx="13">
                  <c:v>1.05</c:v>
                </c:pt>
                <c:pt idx="14">
                  <c:v>1.08</c:v>
                </c:pt>
                <c:pt idx="15">
                  <c:v>1.1200000000000001</c:v>
                </c:pt>
                <c:pt idx="16">
                  <c:v>1.19</c:v>
                </c:pt>
                <c:pt idx="17">
                  <c:v>1.32</c:v>
                </c:pt>
              </c:numCache>
            </c:numRef>
          </c:xVal>
          <c:yVal>
            <c:numRef>
              <c:f>SI!$D$132:$D$149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EEC-43D2-88EB-E85AE4B7F439}"/>
            </c:ext>
          </c:extLst>
        </c:ser>
        <c:ser>
          <c:idx val="2"/>
          <c:order val="4"/>
          <c:tx>
            <c:strRef>
              <c:f>SI!$J$19</c:f>
              <c:strCache>
                <c:ptCount val="1"/>
                <c:pt idx="0">
                  <c:v>Aldrin, LogKoc: 6.2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SI!$E$186:$E$203</c:f>
              <c:numCache>
                <c:formatCode>0.00E+00</c:formatCode>
                <c:ptCount val="18"/>
                <c:pt idx="0">
                  <c:v>18.8</c:v>
                </c:pt>
                <c:pt idx="1">
                  <c:v>24.8</c:v>
                </c:pt>
                <c:pt idx="2">
                  <c:v>30.7</c:v>
                </c:pt>
                <c:pt idx="3">
                  <c:v>35</c:v>
                </c:pt>
                <c:pt idx="4">
                  <c:v>39.1</c:v>
                </c:pt>
                <c:pt idx="5">
                  <c:v>43.4</c:v>
                </c:pt>
                <c:pt idx="6">
                  <c:v>47.1</c:v>
                </c:pt>
                <c:pt idx="7">
                  <c:v>51.1</c:v>
                </c:pt>
                <c:pt idx="8">
                  <c:v>54.5</c:v>
                </c:pt>
                <c:pt idx="9">
                  <c:v>59.3</c:v>
                </c:pt>
                <c:pt idx="10">
                  <c:v>81</c:v>
                </c:pt>
                <c:pt idx="11">
                  <c:v>106</c:v>
                </c:pt>
                <c:pt idx="12">
                  <c:v>139</c:v>
                </c:pt>
                <c:pt idx="13">
                  <c:v>222</c:v>
                </c:pt>
                <c:pt idx="14">
                  <c:v>508</c:v>
                </c:pt>
                <c:pt idx="15">
                  <c:v>1820</c:v>
                </c:pt>
                <c:pt idx="16">
                  <c:v>14600</c:v>
                </c:pt>
                <c:pt idx="17">
                  <c:v>289000</c:v>
                </c:pt>
              </c:numCache>
            </c:numRef>
          </c:xVal>
          <c:yVal>
            <c:numRef>
              <c:f>SI!$D$186:$D$203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EEC-43D2-88EB-E85AE4B7F4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894088"/>
        <c:axId val="616890808"/>
      </c:scatterChart>
      <c:valAx>
        <c:axId val="616894088"/>
        <c:scaling>
          <c:logBase val="10"/>
          <c:orientation val="minMax"/>
          <c:max val="9.9999999999999988E+29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DAF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E+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890808"/>
        <c:crosses val="autoZero"/>
        <c:crossBetween val="midCat"/>
      </c:valAx>
      <c:valAx>
        <c:axId val="616890808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Percentiles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894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33935221448105"/>
          <c:y val="0.75436740310373818"/>
          <c:w val="0.84611012628657023"/>
          <c:h val="0.21456463573121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Composite-lined Impoundment
Ave. Env.</a:t>
            </a:r>
          </a:p>
        </c:rich>
      </c:tx>
      <c:layout>
        <c:manualLayout>
          <c:xMode val="edge"/>
          <c:yMode val="edge"/>
          <c:x val="0.28919725348467568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3"/>
          <c:order val="0"/>
          <c:tx>
            <c:strRef>
              <c:f>SI!$J$15</c:f>
              <c:strCache>
                <c:ptCount val="1"/>
                <c:pt idx="0">
                  <c:v>Formic acid, LogKoc: -2.7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SI!$E$762:$E$779</c:f>
              <c:numCache>
                <c:formatCode>0.00E+00</c:formatCode>
                <c:ptCount val="18"/>
                <c:pt idx="0">
                  <c:v>8890</c:v>
                </c:pt>
                <c:pt idx="1">
                  <c:v>29900</c:v>
                </c:pt>
                <c:pt idx="2">
                  <c:v>79300</c:v>
                </c:pt>
                <c:pt idx="3">
                  <c:v>195000</c:v>
                </c:pt>
                <c:pt idx="4">
                  <c:v>454000</c:v>
                </c:pt>
                <c:pt idx="5">
                  <c:v>1130000</c:v>
                </c:pt>
                <c:pt idx="6">
                  <c:v>3340000</c:v>
                </c:pt>
                <c:pt idx="7">
                  <c:v>9130000</c:v>
                </c:pt>
                <c:pt idx="8">
                  <c:v>31200000</c:v>
                </c:pt>
                <c:pt idx="9">
                  <c:v>95400000</c:v>
                </c:pt>
                <c:pt idx="10">
                  <c:v>42200000000</c:v>
                </c:pt>
                <c:pt idx="11">
                  <c:v>59700000000000</c:v>
                </c:pt>
                <c:pt idx="12">
                  <c:v>9.95E+17</c:v>
                </c:pt>
                <c:pt idx="13">
                  <c:v>8.5000000000000006E+29</c:v>
                </c:pt>
                <c:pt idx="14">
                  <c:v>1E+30</c:v>
                </c:pt>
                <c:pt idx="15">
                  <c:v>1E+30</c:v>
                </c:pt>
                <c:pt idx="16">
                  <c:v>1E+30</c:v>
                </c:pt>
                <c:pt idx="17">
                  <c:v>1E+30</c:v>
                </c:pt>
              </c:numCache>
            </c:numRef>
          </c:xVal>
          <c:yVal>
            <c:numRef>
              <c:f>SI!$D$762:$D$779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58A-40B8-8A8F-ED90890DEC26}"/>
            </c:ext>
          </c:extLst>
        </c:ser>
        <c:ser>
          <c:idx val="0"/>
          <c:order val="1"/>
          <c:tx>
            <c:strRef>
              <c:f>SI!$J$16</c:f>
              <c:strCache>
                <c:ptCount val="1"/>
                <c:pt idx="0">
                  <c:v>Epoxybutane 1,2-, LogKoc: 0.9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SI!$E$600:$E$617</c:f>
              <c:numCache>
                <c:formatCode>0.00E+00</c:formatCode>
                <c:ptCount val="18"/>
                <c:pt idx="0">
                  <c:v>12400</c:v>
                </c:pt>
                <c:pt idx="1">
                  <c:v>33800</c:v>
                </c:pt>
                <c:pt idx="2">
                  <c:v>88700</c:v>
                </c:pt>
                <c:pt idx="3">
                  <c:v>181000</c:v>
                </c:pt>
                <c:pt idx="4">
                  <c:v>377000</c:v>
                </c:pt>
                <c:pt idx="5">
                  <c:v>725000</c:v>
                </c:pt>
                <c:pt idx="6">
                  <c:v>1420000</c:v>
                </c:pt>
                <c:pt idx="7">
                  <c:v>2770000</c:v>
                </c:pt>
                <c:pt idx="8">
                  <c:v>6250000</c:v>
                </c:pt>
                <c:pt idx="9">
                  <c:v>12300000</c:v>
                </c:pt>
                <c:pt idx="10">
                  <c:v>1210000000</c:v>
                </c:pt>
                <c:pt idx="11">
                  <c:v>194000000000</c:v>
                </c:pt>
                <c:pt idx="12">
                  <c:v>260000000000000</c:v>
                </c:pt>
                <c:pt idx="13">
                  <c:v>3.5E+18</c:v>
                </c:pt>
                <c:pt idx="14">
                  <c:v>1E+30</c:v>
                </c:pt>
                <c:pt idx="15">
                  <c:v>1E+30</c:v>
                </c:pt>
                <c:pt idx="16">
                  <c:v>1E+30</c:v>
                </c:pt>
                <c:pt idx="17">
                  <c:v>1E+30</c:v>
                </c:pt>
              </c:numCache>
            </c:numRef>
          </c:xVal>
          <c:yVal>
            <c:numRef>
              <c:f>SI!$D$600:$D$617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58A-40B8-8A8F-ED90890DEC26}"/>
            </c:ext>
          </c:extLst>
        </c:ser>
        <c:ser>
          <c:idx val="4"/>
          <c:order val="2"/>
          <c:tx>
            <c:strRef>
              <c:f>SI!$J$17</c:f>
              <c:strCache>
                <c:ptCount val="1"/>
                <c:pt idx="0">
                  <c:v>Carbon disulfide, LogKoc: 1.8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SI!$E$816:$E$833</c:f>
              <c:numCache>
                <c:formatCode>0.00E+00</c:formatCode>
                <c:ptCount val="18"/>
                <c:pt idx="0">
                  <c:v>14100</c:v>
                </c:pt>
                <c:pt idx="1">
                  <c:v>44300</c:v>
                </c:pt>
                <c:pt idx="2">
                  <c:v>113000</c:v>
                </c:pt>
                <c:pt idx="3">
                  <c:v>236000</c:v>
                </c:pt>
                <c:pt idx="4">
                  <c:v>499000</c:v>
                </c:pt>
                <c:pt idx="5">
                  <c:v>927000</c:v>
                </c:pt>
                <c:pt idx="6">
                  <c:v>1930000</c:v>
                </c:pt>
                <c:pt idx="7">
                  <c:v>3870000</c:v>
                </c:pt>
                <c:pt idx="8">
                  <c:v>8900000</c:v>
                </c:pt>
                <c:pt idx="9">
                  <c:v>16000000</c:v>
                </c:pt>
                <c:pt idx="10">
                  <c:v>2300000000</c:v>
                </c:pt>
                <c:pt idx="11">
                  <c:v>555000000000</c:v>
                </c:pt>
                <c:pt idx="12">
                  <c:v>897000000000000</c:v>
                </c:pt>
                <c:pt idx="13">
                  <c:v>1.34E+19</c:v>
                </c:pt>
                <c:pt idx="14">
                  <c:v>1E+30</c:v>
                </c:pt>
                <c:pt idx="15">
                  <c:v>1E+30</c:v>
                </c:pt>
                <c:pt idx="16">
                  <c:v>1E+30</c:v>
                </c:pt>
                <c:pt idx="17">
                  <c:v>1E+30</c:v>
                </c:pt>
              </c:numCache>
            </c:numRef>
          </c:xVal>
          <c:yVal>
            <c:numRef>
              <c:f>SI!$D$816:$D$833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58A-40B8-8A8F-ED90890DEC26}"/>
            </c:ext>
          </c:extLst>
        </c:ser>
        <c:ser>
          <c:idx val="1"/>
          <c:order val="3"/>
          <c:tx>
            <c:strRef>
              <c:f>SI!$J$18</c:f>
              <c:strCache>
                <c:ptCount val="1"/>
                <c:pt idx="0">
                  <c:v>Tris(2,3-dibromopropyl)phosphate, LogKoc: 3.2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SI!$E$654:$E$671</c:f>
              <c:numCache>
                <c:formatCode>0.00E+00</c:formatCode>
                <c:ptCount val="18"/>
                <c:pt idx="0">
                  <c:v>218000</c:v>
                </c:pt>
                <c:pt idx="1">
                  <c:v>2820000</c:v>
                </c:pt>
                <c:pt idx="2">
                  <c:v>37500000</c:v>
                </c:pt>
                <c:pt idx="3">
                  <c:v>303000000</c:v>
                </c:pt>
                <c:pt idx="4">
                  <c:v>2200000000</c:v>
                </c:pt>
                <c:pt idx="5">
                  <c:v>17900000000</c:v>
                </c:pt>
                <c:pt idx="6">
                  <c:v>180000000000</c:v>
                </c:pt>
                <c:pt idx="7">
                  <c:v>1470000000000</c:v>
                </c:pt>
                <c:pt idx="8">
                  <c:v>19100000000000</c:v>
                </c:pt>
                <c:pt idx="9">
                  <c:v>224000000000000</c:v>
                </c:pt>
                <c:pt idx="10">
                  <c:v>4.96E+20</c:v>
                </c:pt>
                <c:pt idx="11">
                  <c:v>1E+30</c:v>
                </c:pt>
                <c:pt idx="12">
                  <c:v>1E+30</c:v>
                </c:pt>
                <c:pt idx="13">
                  <c:v>1E+30</c:v>
                </c:pt>
                <c:pt idx="14">
                  <c:v>1E+30</c:v>
                </c:pt>
                <c:pt idx="15">
                  <c:v>1E+30</c:v>
                </c:pt>
                <c:pt idx="16">
                  <c:v>1E+30</c:v>
                </c:pt>
                <c:pt idx="17">
                  <c:v>1E+30</c:v>
                </c:pt>
              </c:numCache>
            </c:numRef>
          </c:xVal>
          <c:yVal>
            <c:numRef>
              <c:f>SI!$D$654:$D$671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58A-40B8-8A8F-ED90890DEC26}"/>
            </c:ext>
          </c:extLst>
        </c:ser>
        <c:ser>
          <c:idx val="2"/>
          <c:order val="4"/>
          <c:tx>
            <c:strRef>
              <c:f>SI!$J$19</c:f>
              <c:strCache>
                <c:ptCount val="1"/>
                <c:pt idx="0">
                  <c:v>Aldrin, LogKoc: 6.2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SI!$E$708:$E$725</c:f>
              <c:numCache>
                <c:formatCode>0.00E+00</c:formatCode>
                <c:ptCount val="18"/>
                <c:pt idx="0">
                  <c:v>2.43E+16</c:v>
                </c:pt>
                <c:pt idx="1">
                  <c:v>3.8E+20</c:v>
                </c:pt>
                <c:pt idx="2">
                  <c:v>1E+30</c:v>
                </c:pt>
                <c:pt idx="3">
                  <c:v>1E+30</c:v>
                </c:pt>
                <c:pt idx="4">
                  <c:v>1E+30</c:v>
                </c:pt>
                <c:pt idx="5">
                  <c:v>1E+30</c:v>
                </c:pt>
                <c:pt idx="6">
                  <c:v>1E+30</c:v>
                </c:pt>
                <c:pt idx="7">
                  <c:v>1E+30</c:v>
                </c:pt>
                <c:pt idx="8">
                  <c:v>1E+30</c:v>
                </c:pt>
                <c:pt idx="9">
                  <c:v>1E+30</c:v>
                </c:pt>
                <c:pt idx="10">
                  <c:v>1E+30</c:v>
                </c:pt>
                <c:pt idx="11">
                  <c:v>1E+30</c:v>
                </c:pt>
                <c:pt idx="12">
                  <c:v>1E+30</c:v>
                </c:pt>
                <c:pt idx="13">
                  <c:v>1E+30</c:v>
                </c:pt>
                <c:pt idx="14">
                  <c:v>1E+30</c:v>
                </c:pt>
                <c:pt idx="15">
                  <c:v>1E+30</c:v>
                </c:pt>
                <c:pt idx="16">
                  <c:v>1E+30</c:v>
                </c:pt>
                <c:pt idx="17">
                  <c:v>1E+30</c:v>
                </c:pt>
              </c:numCache>
            </c:numRef>
          </c:xVal>
          <c:yVal>
            <c:numRef>
              <c:f>SI!$D$708:$D$725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58A-40B8-8A8F-ED90890DEC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894088"/>
        <c:axId val="616890808"/>
      </c:scatterChart>
      <c:valAx>
        <c:axId val="616894088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DAF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890808"/>
        <c:crosses val="autoZero"/>
        <c:crossBetween val="midCat"/>
      </c:valAx>
      <c:valAx>
        <c:axId val="616890808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Percentiles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894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33935221448105"/>
          <c:y val="0.75436740310373818"/>
          <c:w val="0.84611012628657023"/>
          <c:h val="0.21456463573121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Composite-lined Impoundment
Wet Env.</a:t>
            </a:r>
          </a:p>
        </c:rich>
      </c:tx>
      <c:layout>
        <c:manualLayout>
          <c:xMode val="edge"/>
          <c:yMode val="edge"/>
          <c:x val="0.28454338495646159"/>
          <c:y val="1.55339805825242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3"/>
          <c:order val="0"/>
          <c:tx>
            <c:strRef>
              <c:f>SI!$J$15</c:f>
              <c:strCache>
                <c:ptCount val="1"/>
                <c:pt idx="0">
                  <c:v>Formic acid, LogKoc: -2.7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SI!$E$492:$E$509</c:f>
              <c:numCache>
                <c:formatCode>0.00E+00</c:formatCode>
                <c:ptCount val="18"/>
                <c:pt idx="0">
                  <c:v>17000</c:v>
                </c:pt>
                <c:pt idx="1">
                  <c:v>50300</c:v>
                </c:pt>
                <c:pt idx="2">
                  <c:v>110000</c:v>
                </c:pt>
                <c:pt idx="3">
                  <c:v>231000</c:v>
                </c:pt>
                <c:pt idx="4">
                  <c:v>414000</c:v>
                </c:pt>
                <c:pt idx="5">
                  <c:v>779000</c:v>
                </c:pt>
                <c:pt idx="6">
                  <c:v>1390000</c:v>
                </c:pt>
                <c:pt idx="7">
                  <c:v>2410000</c:v>
                </c:pt>
                <c:pt idx="8">
                  <c:v>4590000</c:v>
                </c:pt>
                <c:pt idx="9">
                  <c:v>10200000</c:v>
                </c:pt>
                <c:pt idx="10">
                  <c:v>1740000000</c:v>
                </c:pt>
                <c:pt idx="11">
                  <c:v>7480000000000</c:v>
                </c:pt>
                <c:pt idx="12">
                  <c:v>2.9E+17</c:v>
                </c:pt>
                <c:pt idx="13">
                  <c:v>1E+30</c:v>
                </c:pt>
                <c:pt idx="14">
                  <c:v>1E+30</c:v>
                </c:pt>
                <c:pt idx="15">
                  <c:v>1E+30</c:v>
                </c:pt>
                <c:pt idx="16">
                  <c:v>1E+30</c:v>
                </c:pt>
                <c:pt idx="17">
                  <c:v>1E+30</c:v>
                </c:pt>
              </c:numCache>
            </c:numRef>
          </c:xVal>
          <c:yVal>
            <c:numRef>
              <c:f>SI!$D$492:$D$509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D77-4223-A8A5-B47409991E86}"/>
            </c:ext>
          </c:extLst>
        </c:ser>
        <c:ser>
          <c:idx val="0"/>
          <c:order val="1"/>
          <c:tx>
            <c:strRef>
              <c:f>SI!$J$16</c:f>
              <c:strCache>
                <c:ptCount val="1"/>
                <c:pt idx="0">
                  <c:v>Epoxybutane 1,2-, LogKoc: 0.9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SI!$E$330:$E$347</c:f>
              <c:numCache>
                <c:formatCode>0.00E+00</c:formatCode>
                <c:ptCount val="18"/>
                <c:pt idx="0">
                  <c:v>24400</c:v>
                </c:pt>
                <c:pt idx="1">
                  <c:v>65100</c:v>
                </c:pt>
                <c:pt idx="2">
                  <c:v>150000</c:v>
                </c:pt>
                <c:pt idx="3">
                  <c:v>315000</c:v>
                </c:pt>
                <c:pt idx="4">
                  <c:v>565000</c:v>
                </c:pt>
                <c:pt idx="5">
                  <c:v>1040000</c:v>
                </c:pt>
                <c:pt idx="6">
                  <c:v>1760000</c:v>
                </c:pt>
                <c:pt idx="7">
                  <c:v>2940000</c:v>
                </c:pt>
                <c:pt idx="8">
                  <c:v>5020000</c:v>
                </c:pt>
                <c:pt idx="9">
                  <c:v>8930000</c:v>
                </c:pt>
                <c:pt idx="10">
                  <c:v>409000000</c:v>
                </c:pt>
                <c:pt idx="11">
                  <c:v>668000000000</c:v>
                </c:pt>
                <c:pt idx="12">
                  <c:v>2.58E+16</c:v>
                </c:pt>
                <c:pt idx="13">
                  <c:v>1E+30</c:v>
                </c:pt>
                <c:pt idx="14">
                  <c:v>1E+30</c:v>
                </c:pt>
                <c:pt idx="15">
                  <c:v>1E+30</c:v>
                </c:pt>
                <c:pt idx="16">
                  <c:v>1E+30</c:v>
                </c:pt>
                <c:pt idx="17">
                  <c:v>1E+30</c:v>
                </c:pt>
              </c:numCache>
            </c:numRef>
          </c:xVal>
          <c:yVal>
            <c:numRef>
              <c:f>SI!$D$330:$D$347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77-4223-A8A5-B47409991E86}"/>
            </c:ext>
          </c:extLst>
        </c:ser>
        <c:ser>
          <c:idx val="4"/>
          <c:order val="2"/>
          <c:tx>
            <c:strRef>
              <c:f>SI!$J$17</c:f>
              <c:strCache>
                <c:ptCount val="1"/>
                <c:pt idx="0">
                  <c:v>Carbon disulfide, LogKoc: 1.8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SI!$E$546:$E$563</c:f>
              <c:numCache>
                <c:formatCode>0.00E+00</c:formatCode>
                <c:ptCount val="18"/>
                <c:pt idx="0">
                  <c:v>30800</c:v>
                </c:pt>
                <c:pt idx="1">
                  <c:v>82600</c:v>
                </c:pt>
                <c:pt idx="2">
                  <c:v>182000</c:v>
                </c:pt>
                <c:pt idx="3">
                  <c:v>388000</c:v>
                </c:pt>
                <c:pt idx="4">
                  <c:v>708000</c:v>
                </c:pt>
                <c:pt idx="5">
                  <c:v>1290000</c:v>
                </c:pt>
                <c:pt idx="6">
                  <c:v>2280000</c:v>
                </c:pt>
                <c:pt idx="7">
                  <c:v>3630000</c:v>
                </c:pt>
                <c:pt idx="8">
                  <c:v>5870000</c:v>
                </c:pt>
                <c:pt idx="9">
                  <c:v>10800000</c:v>
                </c:pt>
                <c:pt idx="10">
                  <c:v>445000000</c:v>
                </c:pt>
                <c:pt idx="11">
                  <c:v>840000000000</c:v>
                </c:pt>
                <c:pt idx="12">
                  <c:v>3.33E+16</c:v>
                </c:pt>
                <c:pt idx="13">
                  <c:v>1E+30</c:v>
                </c:pt>
                <c:pt idx="14">
                  <c:v>1E+30</c:v>
                </c:pt>
                <c:pt idx="15">
                  <c:v>1E+30</c:v>
                </c:pt>
                <c:pt idx="16">
                  <c:v>1E+30</c:v>
                </c:pt>
                <c:pt idx="17">
                  <c:v>1E+30</c:v>
                </c:pt>
              </c:numCache>
            </c:numRef>
          </c:xVal>
          <c:yVal>
            <c:numRef>
              <c:f>SI!$D$546:$D$563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D77-4223-A8A5-B47409991E86}"/>
            </c:ext>
          </c:extLst>
        </c:ser>
        <c:ser>
          <c:idx val="1"/>
          <c:order val="3"/>
          <c:tx>
            <c:strRef>
              <c:f>SI!$J$18</c:f>
              <c:strCache>
                <c:ptCount val="1"/>
                <c:pt idx="0">
                  <c:v>Tris(2,3-dibromopropyl)phosphate, LogKoc: 3.2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SI!$E$384:$E$401</c:f>
              <c:numCache>
                <c:formatCode>0.00E+00</c:formatCode>
                <c:ptCount val="18"/>
                <c:pt idx="0">
                  <c:v>117000</c:v>
                </c:pt>
                <c:pt idx="1">
                  <c:v>525000</c:v>
                </c:pt>
                <c:pt idx="2">
                  <c:v>2230000</c:v>
                </c:pt>
                <c:pt idx="3">
                  <c:v>7940000</c:v>
                </c:pt>
                <c:pt idx="4">
                  <c:v>47800000</c:v>
                </c:pt>
                <c:pt idx="5">
                  <c:v>332000000</c:v>
                </c:pt>
                <c:pt idx="6">
                  <c:v>1440000000</c:v>
                </c:pt>
                <c:pt idx="7">
                  <c:v>3940000000</c:v>
                </c:pt>
                <c:pt idx="8">
                  <c:v>17300000000</c:v>
                </c:pt>
                <c:pt idx="9">
                  <c:v>82600000000</c:v>
                </c:pt>
                <c:pt idx="10">
                  <c:v>416000000000000</c:v>
                </c:pt>
                <c:pt idx="11">
                  <c:v>2.69E+19</c:v>
                </c:pt>
                <c:pt idx="12">
                  <c:v>1E+30</c:v>
                </c:pt>
                <c:pt idx="13">
                  <c:v>1E+30</c:v>
                </c:pt>
                <c:pt idx="14">
                  <c:v>1E+30</c:v>
                </c:pt>
                <c:pt idx="15">
                  <c:v>1E+30</c:v>
                </c:pt>
                <c:pt idx="16">
                  <c:v>1E+30</c:v>
                </c:pt>
                <c:pt idx="17">
                  <c:v>1E+30</c:v>
                </c:pt>
              </c:numCache>
            </c:numRef>
          </c:xVal>
          <c:yVal>
            <c:numRef>
              <c:f>SI!$D$384:$D$401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D77-4223-A8A5-B47409991E86}"/>
            </c:ext>
          </c:extLst>
        </c:ser>
        <c:ser>
          <c:idx val="2"/>
          <c:order val="4"/>
          <c:tx>
            <c:strRef>
              <c:f>SI!$J$19</c:f>
              <c:strCache>
                <c:ptCount val="1"/>
                <c:pt idx="0">
                  <c:v>Aldrin, LogKoc: 6.2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SI!$E$438:$E$459</c:f>
              <c:numCache>
                <c:formatCode>0.00E+00</c:formatCode>
                <c:ptCount val="22"/>
                <c:pt idx="0">
                  <c:v>1250000000000</c:v>
                </c:pt>
                <c:pt idx="1">
                  <c:v>784000000000000</c:v>
                </c:pt>
                <c:pt idx="2">
                  <c:v>2.72E+17</c:v>
                </c:pt>
                <c:pt idx="3">
                  <c:v>4.68E+20</c:v>
                </c:pt>
                <c:pt idx="4">
                  <c:v>2.2800000000000002E+25</c:v>
                </c:pt>
                <c:pt idx="5">
                  <c:v>1E+30</c:v>
                </c:pt>
                <c:pt idx="6">
                  <c:v>1E+30</c:v>
                </c:pt>
                <c:pt idx="7">
                  <c:v>1E+30</c:v>
                </c:pt>
                <c:pt idx="8">
                  <c:v>1E+30</c:v>
                </c:pt>
                <c:pt idx="9">
                  <c:v>1E+30</c:v>
                </c:pt>
                <c:pt idx="10">
                  <c:v>1E+30</c:v>
                </c:pt>
                <c:pt idx="11">
                  <c:v>1E+30</c:v>
                </c:pt>
                <c:pt idx="12">
                  <c:v>1E+30</c:v>
                </c:pt>
                <c:pt idx="13">
                  <c:v>1E+30</c:v>
                </c:pt>
                <c:pt idx="14">
                  <c:v>1E+30</c:v>
                </c:pt>
                <c:pt idx="15">
                  <c:v>1E+30</c:v>
                </c:pt>
                <c:pt idx="16">
                  <c:v>1E+30</c:v>
                </c:pt>
                <c:pt idx="17">
                  <c:v>1E+30</c:v>
                </c:pt>
                <c:pt idx="18">
                  <c:v>7.5</c:v>
                </c:pt>
                <c:pt idx="19">
                  <c:v>9.86</c:v>
                </c:pt>
                <c:pt idx="20">
                  <c:v>12</c:v>
                </c:pt>
                <c:pt idx="21">
                  <c:v>13.8</c:v>
                </c:pt>
              </c:numCache>
            </c:numRef>
          </c:xVal>
          <c:yVal>
            <c:numRef>
              <c:f>SI!$D$438:$D$455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D77-4223-A8A5-B47409991E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894088"/>
        <c:axId val="616890808"/>
      </c:scatterChart>
      <c:valAx>
        <c:axId val="616894088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DAF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E+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890808"/>
        <c:crosses val="autoZero"/>
        <c:crossBetween val="midCat"/>
      </c:valAx>
      <c:valAx>
        <c:axId val="616890808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Percentiles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894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33935221448105"/>
          <c:y val="0.75436740310373818"/>
          <c:w val="0.84611012628657023"/>
          <c:h val="0.21456463573121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Composite-lined Impoundment
HWIR</a:t>
            </a:r>
          </a:p>
        </c:rich>
      </c:tx>
      <c:layout>
        <c:manualLayout>
          <c:xMode val="edge"/>
          <c:yMode val="edge"/>
          <c:x val="0.30781272759753198"/>
          <c:y val="1.8122977346278317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3"/>
          <c:order val="0"/>
          <c:tx>
            <c:strRef>
              <c:f>SI!$J$15</c:f>
              <c:strCache>
                <c:ptCount val="1"/>
                <c:pt idx="0">
                  <c:v>Formic acid, LogKoc: -2.7</c:v>
                </c:pt>
              </c:strCache>
            </c:strRef>
          </c:tx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SI!$E$1032:$E$1049</c:f>
              <c:numCache>
                <c:formatCode>0.00E+00</c:formatCode>
                <c:ptCount val="18"/>
                <c:pt idx="0">
                  <c:v>6490</c:v>
                </c:pt>
                <c:pt idx="1">
                  <c:v>27900</c:v>
                </c:pt>
                <c:pt idx="2">
                  <c:v>83000</c:v>
                </c:pt>
                <c:pt idx="3">
                  <c:v>227000</c:v>
                </c:pt>
                <c:pt idx="4">
                  <c:v>546000</c:v>
                </c:pt>
                <c:pt idx="5">
                  <c:v>1350000</c:v>
                </c:pt>
                <c:pt idx="6">
                  <c:v>3320000</c:v>
                </c:pt>
                <c:pt idx="7">
                  <c:v>9510000</c:v>
                </c:pt>
                <c:pt idx="8">
                  <c:v>24400000</c:v>
                </c:pt>
                <c:pt idx="9">
                  <c:v>67000000</c:v>
                </c:pt>
                <c:pt idx="10">
                  <c:v>33900000000</c:v>
                </c:pt>
                <c:pt idx="11">
                  <c:v>76700000000000</c:v>
                </c:pt>
                <c:pt idx="12">
                  <c:v>1.49E+18</c:v>
                </c:pt>
                <c:pt idx="13">
                  <c:v>1E+30</c:v>
                </c:pt>
                <c:pt idx="14">
                  <c:v>1E+30</c:v>
                </c:pt>
                <c:pt idx="15">
                  <c:v>1E+30</c:v>
                </c:pt>
                <c:pt idx="16">
                  <c:v>1E+30</c:v>
                </c:pt>
                <c:pt idx="17">
                  <c:v>1E+30</c:v>
                </c:pt>
              </c:numCache>
            </c:numRef>
          </c:xVal>
          <c:yVal>
            <c:numRef>
              <c:f>SI!$D$1032:$D$1049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A2D-47E2-9550-775FA7B2826F}"/>
            </c:ext>
          </c:extLst>
        </c:ser>
        <c:ser>
          <c:idx val="0"/>
          <c:order val="1"/>
          <c:tx>
            <c:strRef>
              <c:f>SI!$J$16</c:f>
              <c:strCache>
                <c:ptCount val="1"/>
                <c:pt idx="0">
                  <c:v>Epoxybutane 1,2-, LogKoc: 0.9</c:v>
                </c:pt>
              </c:strCache>
            </c:strRef>
          </c:tx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SI!$E$870:$E$887</c:f>
              <c:numCache>
                <c:formatCode>0.00E+00</c:formatCode>
                <c:ptCount val="18"/>
                <c:pt idx="0">
                  <c:v>8490</c:v>
                </c:pt>
                <c:pt idx="1">
                  <c:v>33100</c:v>
                </c:pt>
                <c:pt idx="2">
                  <c:v>91400</c:v>
                </c:pt>
                <c:pt idx="3">
                  <c:v>224000</c:v>
                </c:pt>
                <c:pt idx="4">
                  <c:v>469000</c:v>
                </c:pt>
                <c:pt idx="5">
                  <c:v>935000</c:v>
                </c:pt>
                <c:pt idx="6">
                  <c:v>1830000</c:v>
                </c:pt>
                <c:pt idx="7">
                  <c:v>3270000</c:v>
                </c:pt>
                <c:pt idx="8">
                  <c:v>5700000</c:v>
                </c:pt>
                <c:pt idx="9">
                  <c:v>12200000</c:v>
                </c:pt>
                <c:pt idx="10">
                  <c:v>543000000</c:v>
                </c:pt>
                <c:pt idx="11">
                  <c:v>122000000000</c:v>
                </c:pt>
                <c:pt idx="12">
                  <c:v>154000000000000</c:v>
                </c:pt>
                <c:pt idx="13">
                  <c:v>9.29E+18</c:v>
                </c:pt>
                <c:pt idx="14">
                  <c:v>1E+30</c:v>
                </c:pt>
                <c:pt idx="15">
                  <c:v>1E+30</c:v>
                </c:pt>
                <c:pt idx="16">
                  <c:v>1E+30</c:v>
                </c:pt>
                <c:pt idx="17">
                  <c:v>1E+30</c:v>
                </c:pt>
              </c:numCache>
            </c:numRef>
          </c:xVal>
          <c:yVal>
            <c:numRef>
              <c:f>SI!$D$870:$D$887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A2D-47E2-9550-775FA7B2826F}"/>
            </c:ext>
          </c:extLst>
        </c:ser>
        <c:ser>
          <c:idx val="4"/>
          <c:order val="2"/>
          <c:tx>
            <c:strRef>
              <c:f>SI!$J$17</c:f>
              <c:strCache>
                <c:ptCount val="1"/>
                <c:pt idx="0">
                  <c:v>Carbon disulfide, LogKoc: 1.8</c:v>
                </c:pt>
              </c:strCache>
            </c:strRef>
          </c:tx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SI!$E$1086:$E$1103</c:f>
              <c:numCache>
                <c:formatCode>0.00E+00</c:formatCode>
                <c:ptCount val="18"/>
                <c:pt idx="0">
                  <c:v>9350</c:v>
                </c:pt>
                <c:pt idx="1">
                  <c:v>41700</c:v>
                </c:pt>
                <c:pt idx="2">
                  <c:v>118000</c:v>
                </c:pt>
                <c:pt idx="3">
                  <c:v>281000</c:v>
                </c:pt>
                <c:pt idx="4">
                  <c:v>650000</c:v>
                </c:pt>
                <c:pt idx="5">
                  <c:v>1270000</c:v>
                </c:pt>
                <c:pt idx="6">
                  <c:v>2470000</c:v>
                </c:pt>
                <c:pt idx="7">
                  <c:v>4850000</c:v>
                </c:pt>
                <c:pt idx="8">
                  <c:v>9120000</c:v>
                </c:pt>
                <c:pt idx="9">
                  <c:v>18300000</c:v>
                </c:pt>
                <c:pt idx="10">
                  <c:v>865000000</c:v>
                </c:pt>
                <c:pt idx="11">
                  <c:v>254000000000</c:v>
                </c:pt>
                <c:pt idx="12">
                  <c:v>441000000000000</c:v>
                </c:pt>
                <c:pt idx="13">
                  <c:v>2.25E+19</c:v>
                </c:pt>
                <c:pt idx="14">
                  <c:v>1E+30</c:v>
                </c:pt>
                <c:pt idx="15">
                  <c:v>1E+30</c:v>
                </c:pt>
                <c:pt idx="16">
                  <c:v>1E+30</c:v>
                </c:pt>
                <c:pt idx="17">
                  <c:v>1E+30</c:v>
                </c:pt>
              </c:numCache>
            </c:numRef>
          </c:xVal>
          <c:yVal>
            <c:numRef>
              <c:f>SI!$D$1086:$D$1103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A2D-47E2-9550-775FA7B2826F}"/>
            </c:ext>
          </c:extLst>
        </c:ser>
        <c:ser>
          <c:idx val="1"/>
          <c:order val="3"/>
          <c:tx>
            <c:strRef>
              <c:f>SI!$J$18</c:f>
              <c:strCache>
                <c:ptCount val="1"/>
                <c:pt idx="0">
                  <c:v>Tris(2,3-dibromopropyl)phosphate, LogKoc: 3.2</c:v>
                </c:pt>
              </c:strCache>
            </c:strRef>
          </c:tx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SI!$E$924:$E$941</c:f>
              <c:numCache>
                <c:formatCode>0.00E+00</c:formatCode>
                <c:ptCount val="18"/>
                <c:pt idx="0">
                  <c:v>115000</c:v>
                </c:pt>
                <c:pt idx="1">
                  <c:v>1590000</c:v>
                </c:pt>
                <c:pt idx="2">
                  <c:v>39400000</c:v>
                </c:pt>
                <c:pt idx="3">
                  <c:v>582000000</c:v>
                </c:pt>
                <c:pt idx="4">
                  <c:v>5420000000</c:v>
                </c:pt>
                <c:pt idx="5">
                  <c:v>39700000000</c:v>
                </c:pt>
                <c:pt idx="6">
                  <c:v>251000000000</c:v>
                </c:pt>
                <c:pt idx="7">
                  <c:v>1940000000000</c:v>
                </c:pt>
                <c:pt idx="8">
                  <c:v>17900000000000</c:v>
                </c:pt>
                <c:pt idx="9">
                  <c:v>195000000000000</c:v>
                </c:pt>
                <c:pt idx="10">
                  <c:v>7.47E+19</c:v>
                </c:pt>
                <c:pt idx="11">
                  <c:v>1E+30</c:v>
                </c:pt>
                <c:pt idx="12">
                  <c:v>1E+30</c:v>
                </c:pt>
                <c:pt idx="13">
                  <c:v>1E+30</c:v>
                </c:pt>
                <c:pt idx="14">
                  <c:v>1E+30</c:v>
                </c:pt>
                <c:pt idx="15">
                  <c:v>1E+30</c:v>
                </c:pt>
                <c:pt idx="16">
                  <c:v>1E+30</c:v>
                </c:pt>
                <c:pt idx="17">
                  <c:v>1E+30</c:v>
                </c:pt>
              </c:numCache>
            </c:numRef>
          </c:xVal>
          <c:yVal>
            <c:numRef>
              <c:f>SI!$D$924:$D$941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A2D-47E2-9550-775FA7B2826F}"/>
            </c:ext>
          </c:extLst>
        </c:ser>
        <c:ser>
          <c:idx val="2"/>
          <c:order val="4"/>
          <c:tx>
            <c:strRef>
              <c:f>SI!$J$19</c:f>
              <c:strCache>
                <c:ptCount val="1"/>
                <c:pt idx="0">
                  <c:v>Aldrin, LogKoc: 6.2</c:v>
                </c:pt>
              </c:strCache>
            </c:strRef>
          </c:tx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SI!$E$978:$E$995</c:f>
              <c:numCache>
                <c:formatCode>0.00E+00</c:formatCode>
                <c:ptCount val="18"/>
                <c:pt idx="0">
                  <c:v>1.69E+16</c:v>
                </c:pt>
                <c:pt idx="1">
                  <c:v>1.18E+23</c:v>
                </c:pt>
                <c:pt idx="2">
                  <c:v>1E+30</c:v>
                </c:pt>
                <c:pt idx="3">
                  <c:v>1E+30</c:v>
                </c:pt>
                <c:pt idx="4">
                  <c:v>1E+30</c:v>
                </c:pt>
                <c:pt idx="5">
                  <c:v>1E+30</c:v>
                </c:pt>
                <c:pt idx="6">
                  <c:v>1E+30</c:v>
                </c:pt>
                <c:pt idx="7">
                  <c:v>1E+30</c:v>
                </c:pt>
                <c:pt idx="8">
                  <c:v>1E+30</c:v>
                </c:pt>
                <c:pt idx="9">
                  <c:v>1E+30</c:v>
                </c:pt>
                <c:pt idx="10">
                  <c:v>1E+30</c:v>
                </c:pt>
                <c:pt idx="11">
                  <c:v>1E+30</c:v>
                </c:pt>
                <c:pt idx="12">
                  <c:v>1E+30</c:v>
                </c:pt>
                <c:pt idx="13">
                  <c:v>1E+30</c:v>
                </c:pt>
                <c:pt idx="14">
                  <c:v>1E+30</c:v>
                </c:pt>
                <c:pt idx="15">
                  <c:v>1E+30</c:v>
                </c:pt>
                <c:pt idx="16">
                  <c:v>1E+30</c:v>
                </c:pt>
                <c:pt idx="17">
                  <c:v>1E+30</c:v>
                </c:pt>
              </c:numCache>
            </c:numRef>
          </c:xVal>
          <c:yVal>
            <c:numRef>
              <c:f>SI!$D$978:$D$995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A2D-47E2-9550-775FA7B282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894088"/>
        <c:axId val="616890808"/>
      </c:scatterChart>
      <c:valAx>
        <c:axId val="616894088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DAF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E+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890808"/>
        <c:crosses val="autoZero"/>
        <c:crossBetween val="midCat"/>
      </c:valAx>
      <c:valAx>
        <c:axId val="616890808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Percentiles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894088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11533935221448105"/>
          <c:y val="0.75436740310373818"/>
          <c:w val="0.84611012628657023"/>
          <c:h val="0.21456463573121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Land Application
Dry Env.</a:t>
            </a:r>
          </a:p>
        </c:rich>
      </c:tx>
      <c:layout>
        <c:manualLayout>
          <c:xMode val="edge"/>
          <c:yMode val="edge"/>
          <c:x val="0.34271674155913756"/>
          <c:y val="1.294498381877022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3"/>
          <c:order val="0"/>
          <c:tx>
            <c:strRef>
              <c:f>LAU!$B$2</c:f>
              <c:strCache>
                <c:ptCount val="1"/>
                <c:pt idx="0">
                  <c:v>Formic acid, LogKoc: -2.7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LAU!$D$84:$D$101</c:f>
              <c:numCache>
                <c:formatCode>0.00E+00</c:formatCode>
                <c:ptCount val="18"/>
                <c:pt idx="0">
                  <c:v>5.83</c:v>
                </c:pt>
                <c:pt idx="1">
                  <c:v>7.87</c:v>
                </c:pt>
                <c:pt idx="2">
                  <c:v>11</c:v>
                </c:pt>
                <c:pt idx="3">
                  <c:v>13.6</c:v>
                </c:pt>
                <c:pt idx="4">
                  <c:v>16.100000000000001</c:v>
                </c:pt>
                <c:pt idx="5">
                  <c:v>17.899999999999999</c:v>
                </c:pt>
                <c:pt idx="6">
                  <c:v>22.3</c:v>
                </c:pt>
                <c:pt idx="7">
                  <c:v>26</c:v>
                </c:pt>
                <c:pt idx="8">
                  <c:v>28.6</c:v>
                </c:pt>
                <c:pt idx="9">
                  <c:v>32.200000000000003</c:v>
                </c:pt>
                <c:pt idx="10">
                  <c:v>55.3</c:v>
                </c:pt>
                <c:pt idx="11">
                  <c:v>104</c:v>
                </c:pt>
                <c:pt idx="12">
                  <c:v>259</c:v>
                </c:pt>
                <c:pt idx="13">
                  <c:v>543</c:v>
                </c:pt>
                <c:pt idx="14">
                  <c:v>1210</c:v>
                </c:pt>
                <c:pt idx="15">
                  <c:v>3210</c:v>
                </c:pt>
                <c:pt idx="16">
                  <c:v>11200</c:v>
                </c:pt>
                <c:pt idx="17">
                  <c:v>44800</c:v>
                </c:pt>
              </c:numCache>
            </c:numRef>
          </c:xVal>
          <c:yVal>
            <c:numRef>
              <c:f>LAU!$C$84:$C$101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3D6-4BC7-A669-FB3944AD64F6}"/>
            </c:ext>
          </c:extLst>
        </c:ser>
        <c:ser>
          <c:idx val="0"/>
          <c:order val="1"/>
          <c:tx>
            <c:strRef>
              <c:f>LAU!$B$3</c:f>
              <c:strCache>
                <c:ptCount val="1"/>
                <c:pt idx="0">
                  <c:v>Epoxybutane 1,2-, LogKoc: 0.9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LAU!$D$30:$D$47</c:f>
              <c:numCache>
                <c:formatCode>0.00E+00</c:formatCode>
                <c:ptCount val="18"/>
                <c:pt idx="0">
                  <c:v>11</c:v>
                </c:pt>
                <c:pt idx="1">
                  <c:v>13.8</c:v>
                </c:pt>
                <c:pt idx="2">
                  <c:v>18.3</c:v>
                </c:pt>
                <c:pt idx="3">
                  <c:v>22</c:v>
                </c:pt>
                <c:pt idx="4">
                  <c:v>26</c:v>
                </c:pt>
                <c:pt idx="5">
                  <c:v>29.7</c:v>
                </c:pt>
                <c:pt idx="6">
                  <c:v>35.6</c:v>
                </c:pt>
                <c:pt idx="7">
                  <c:v>43.6</c:v>
                </c:pt>
                <c:pt idx="8">
                  <c:v>47.8</c:v>
                </c:pt>
                <c:pt idx="9">
                  <c:v>54.2</c:v>
                </c:pt>
                <c:pt idx="10">
                  <c:v>88.9</c:v>
                </c:pt>
                <c:pt idx="11">
                  <c:v>174</c:v>
                </c:pt>
                <c:pt idx="12">
                  <c:v>390</c:v>
                </c:pt>
                <c:pt idx="13">
                  <c:v>826</c:v>
                </c:pt>
                <c:pt idx="14">
                  <c:v>1880</c:v>
                </c:pt>
                <c:pt idx="15">
                  <c:v>4630</c:v>
                </c:pt>
                <c:pt idx="16">
                  <c:v>14500</c:v>
                </c:pt>
                <c:pt idx="17">
                  <c:v>59400</c:v>
                </c:pt>
              </c:numCache>
            </c:numRef>
          </c:xVal>
          <c:yVal>
            <c:numRef>
              <c:f>LAU!$C$30:$C$47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3D6-4BC7-A669-FB3944AD64F6}"/>
            </c:ext>
          </c:extLst>
        </c:ser>
        <c:ser>
          <c:idx val="4"/>
          <c:order val="2"/>
          <c:tx>
            <c:strRef>
              <c:f>LAU!$B$4</c:f>
              <c:strCache>
                <c:ptCount val="1"/>
                <c:pt idx="0">
                  <c:v>Carbon disulfide, LogKoc: 1.8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LAU!$D$102:$D$119</c:f>
              <c:numCache>
                <c:formatCode>0.00E+00</c:formatCode>
                <c:ptCount val="18"/>
                <c:pt idx="0">
                  <c:v>13</c:v>
                </c:pt>
                <c:pt idx="1">
                  <c:v>17.5</c:v>
                </c:pt>
                <c:pt idx="2">
                  <c:v>21.9</c:v>
                </c:pt>
                <c:pt idx="3">
                  <c:v>27.9</c:v>
                </c:pt>
                <c:pt idx="4">
                  <c:v>32.299999999999997</c:v>
                </c:pt>
                <c:pt idx="5">
                  <c:v>38.4</c:v>
                </c:pt>
                <c:pt idx="6">
                  <c:v>47</c:v>
                </c:pt>
                <c:pt idx="7">
                  <c:v>53</c:v>
                </c:pt>
                <c:pt idx="8">
                  <c:v>60.8</c:v>
                </c:pt>
                <c:pt idx="9">
                  <c:v>67.7</c:v>
                </c:pt>
                <c:pt idx="10">
                  <c:v>116</c:v>
                </c:pt>
                <c:pt idx="11">
                  <c:v>221</c:v>
                </c:pt>
                <c:pt idx="12">
                  <c:v>500</c:v>
                </c:pt>
                <c:pt idx="13">
                  <c:v>1080</c:v>
                </c:pt>
                <c:pt idx="14">
                  <c:v>2400</c:v>
                </c:pt>
                <c:pt idx="15">
                  <c:v>6010</c:v>
                </c:pt>
                <c:pt idx="16">
                  <c:v>20600</c:v>
                </c:pt>
                <c:pt idx="17">
                  <c:v>81500</c:v>
                </c:pt>
              </c:numCache>
            </c:numRef>
          </c:xVal>
          <c:yVal>
            <c:numRef>
              <c:f>LAU!$C$102:$C$119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3D6-4BC7-A669-FB3944AD64F6}"/>
            </c:ext>
          </c:extLst>
        </c:ser>
        <c:ser>
          <c:idx val="1"/>
          <c:order val="3"/>
          <c:tx>
            <c:strRef>
              <c:f>LAU!$B$5</c:f>
              <c:strCache>
                <c:ptCount val="1"/>
                <c:pt idx="0">
                  <c:v>Tris(2,3-dibromopropyl)phosphate, LogKoc: 3.2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LAU!$D$48:$D$65</c:f>
              <c:numCache>
                <c:formatCode>0.00E+00</c:formatCode>
                <c:ptCount val="18"/>
                <c:pt idx="0">
                  <c:v>26.1</c:v>
                </c:pt>
                <c:pt idx="1">
                  <c:v>38.700000000000003</c:v>
                </c:pt>
                <c:pt idx="2">
                  <c:v>52.5</c:v>
                </c:pt>
                <c:pt idx="3">
                  <c:v>67</c:v>
                </c:pt>
                <c:pt idx="4">
                  <c:v>82</c:v>
                </c:pt>
                <c:pt idx="5">
                  <c:v>99.3</c:v>
                </c:pt>
                <c:pt idx="6">
                  <c:v>120</c:v>
                </c:pt>
                <c:pt idx="7">
                  <c:v>139</c:v>
                </c:pt>
                <c:pt idx="8">
                  <c:v>161</c:v>
                </c:pt>
                <c:pt idx="9">
                  <c:v>187</c:v>
                </c:pt>
                <c:pt idx="10">
                  <c:v>469</c:v>
                </c:pt>
                <c:pt idx="11">
                  <c:v>1710</c:v>
                </c:pt>
                <c:pt idx="12">
                  <c:v>6290</c:v>
                </c:pt>
                <c:pt idx="13">
                  <c:v>30900</c:v>
                </c:pt>
                <c:pt idx="14">
                  <c:v>200000</c:v>
                </c:pt>
                <c:pt idx="15">
                  <c:v>1460000</c:v>
                </c:pt>
                <c:pt idx="16">
                  <c:v>9450000</c:v>
                </c:pt>
                <c:pt idx="17">
                  <c:v>112000000</c:v>
                </c:pt>
              </c:numCache>
            </c:numRef>
          </c:xVal>
          <c:yVal>
            <c:numRef>
              <c:f>LAU!$C$48:$C$65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3D6-4BC7-A669-FB3944AD64F6}"/>
            </c:ext>
          </c:extLst>
        </c:ser>
        <c:ser>
          <c:idx val="2"/>
          <c:order val="4"/>
          <c:tx>
            <c:strRef>
              <c:f>LAU!$B$6</c:f>
              <c:strCache>
                <c:ptCount val="1"/>
                <c:pt idx="0">
                  <c:v>Aldrin, LogKoc: 6.2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LAU!$D$66:$D$83</c:f>
              <c:numCache>
                <c:formatCode>0.00E+00</c:formatCode>
                <c:ptCount val="18"/>
                <c:pt idx="0">
                  <c:v>1.14E+16</c:v>
                </c:pt>
                <c:pt idx="1">
                  <c:v>1E+30</c:v>
                </c:pt>
                <c:pt idx="2">
                  <c:v>1E+30</c:v>
                </c:pt>
                <c:pt idx="3">
                  <c:v>1E+30</c:v>
                </c:pt>
                <c:pt idx="4">
                  <c:v>1E+30</c:v>
                </c:pt>
                <c:pt idx="5">
                  <c:v>1E+30</c:v>
                </c:pt>
                <c:pt idx="6">
                  <c:v>1E+30</c:v>
                </c:pt>
                <c:pt idx="7">
                  <c:v>1E+30</c:v>
                </c:pt>
                <c:pt idx="8">
                  <c:v>1E+30</c:v>
                </c:pt>
                <c:pt idx="9">
                  <c:v>1E+30</c:v>
                </c:pt>
                <c:pt idx="10">
                  <c:v>1E+30</c:v>
                </c:pt>
                <c:pt idx="11">
                  <c:v>1E+30</c:v>
                </c:pt>
                <c:pt idx="12">
                  <c:v>1E+30</c:v>
                </c:pt>
                <c:pt idx="13">
                  <c:v>1E+30</c:v>
                </c:pt>
                <c:pt idx="14">
                  <c:v>1E+30</c:v>
                </c:pt>
                <c:pt idx="15">
                  <c:v>1E+30</c:v>
                </c:pt>
                <c:pt idx="16">
                  <c:v>1E+30</c:v>
                </c:pt>
                <c:pt idx="17">
                  <c:v>1E+30</c:v>
                </c:pt>
              </c:numCache>
            </c:numRef>
          </c:xVal>
          <c:yVal>
            <c:numRef>
              <c:f>LAU!$C$66:$C$83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3D6-4BC7-A669-FB3944AD64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894088"/>
        <c:axId val="616890808"/>
      </c:scatterChart>
      <c:valAx>
        <c:axId val="616894088"/>
        <c:scaling>
          <c:logBase val="10"/>
          <c:orientation val="minMax"/>
          <c:max val="9.9999999999999988E+29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DAF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E+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890808"/>
        <c:crosses val="autoZero"/>
        <c:crossBetween val="midCat"/>
      </c:valAx>
      <c:valAx>
        <c:axId val="616890808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Percentiles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894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33935221448105"/>
          <c:y val="0.75436740310373818"/>
          <c:w val="0.84611012628657023"/>
          <c:h val="0.21456463573121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Land Application
Avg Env.</a:t>
            </a:r>
          </a:p>
        </c:rich>
      </c:tx>
      <c:layout>
        <c:manualLayout>
          <c:xMode val="edge"/>
          <c:yMode val="edge"/>
          <c:x val="0.34271674155913756"/>
          <c:y val="1.294498381877022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3"/>
          <c:order val="0"/>
          <c:tx>
            <c:strRef>
              <c:f>LAU!$B$2</c:f>
              <c:strCache>
                <c:ptCount val="1"/>
                <c:pt idx="0">
                  <c:v>Formic acid, LogKoc: -2.7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LAU!$D$264:$D$281</c:f>
              <c:numCache>
                <c:formatCode>0.00E+00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1.01</c:v>
                </c:pt>
                <c:pt idx="9">
                  <c:v>1.01</c:v>
                </c:pt>
                <c:pt idx="10">
                  <c:v>1.07</c:v>
                </c:pt>
                <c:pt idx="11">
                  <c:v>1.21</c:v>
                </c:pt>
                <c:pt idx="12">
                  <c:v>1.36</c:v>
                </c:pt>
                <c:pt idx="13">
                  <c:v>1.56</c:v>
                </c:pt>
                <c:pt idx="14">
                  <c:v>1.91</c:v>
                </c:pt>
                <c:pt idx="15">
                  <c:v>2.68</c:v>
                </c:pt>
                <c:pt idx="16">
                  <c:v>3.88</c:v>
                </c:pt>
                <c:pt idx="17">
                  <c:v>6.28</c:v>
                </c:pt>
              </c:numCache>
            </c:numRef>
          </c:xVal>
          <c:yVal>
            <c:numRef>
              <c:f>LAU!$C$264:$C$281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787-4BAE-BD72-35C4F2732089}"/>
            </c:ext>
          </c:extLst>
        </c:ser>
        <c:ser>
          <c:idx val="0"/>
          <c:order val="1"/>
          <c:tx>
            <c:strRef>
              <c:f>LAU!$B$3</c:f>
              <c:strCache>
                <c:ptCount val="1"/>
                <c:pt idx="0">
                  <c:v>Epoxybutane 1,2-, LogKoc: 0.9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LAU!$D$210:$D$227</c:f>
              <c:numCache>
                <c:formatCode>0.00E+00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1.01</c:v>
                </c:pt>
                <c:pt idx="8">
                  <c:v>1.01</c:v>
                </c:pt>
                <c:pt idx="9">
                  <c:v>1.02</c:v>
                </c:pt>
                <c:pt idx="10">
                  <c:v>1.0900000000000001</c:v>
                </c:pt>
                <c:pt idx="11">
                  <c:v>1.22</c:v>
                </c:pt>
                <c:pt idx="12">
                  <c:v>1.37</c:v>
                </c:pt>
                <c:pt idx="13">
                  <c:v>1.6</c:v>
                </c:pt>
                <c:pt idx="14">
                  <c:v>1.98</c:v>
                </c:pt>
                <c:pt idx="15">
                  <c:v>2.76</c:v>
                </c:pt>
                <c:pt idx="16">
                  <c:v>3.94</c:v>
                </c:pt>
                <c:pt idx="17">
                  <c:v>6.38</c:v>
                </c:pt>
              </c:numCache>
            </c:numRef>
          </c:xVal>
          <c:yVal>
            <c:numRef>
              <c:f>LAU!$C$210:$C$227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787-4BAE-BD72-35C4F2732089}"/>
            </c:ext>
          </c:extLst>
        </c:ser>
        <c:ser>
          <c:idx val="4"/>
          <c:order val="2"/>
          <c:tx>
            <c:strRef>
              <c:f>LAU!$B$4</c:f>
              <c:strCache>
                <c:ptCount val="1"/>
                <c:pt idx="0">
                  <c:v>Carbon disulfide, LogKoc: 1.8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LAU!$D$282:$D$299</c:f>
              <c:numCache>
                <c:formatCode>0.00E+00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1.01</c:v>
                </c:pt>
                <c:pt idx="6">
                  <c:v>1.02</c:v>
                </c:pt>
                <c:pt idx="7">
                  <c:v>1.02</c:v>
                </c:pt>
                <c:pt idx="8">
                  <c:v>1.03</c:v>
                </c:pt>
                <c:pt idx="9">
                  <c:v>1.04</c:v>
                </c:pt>
                <c:pt idx="10">
                  <c:v>1.1499999999999999</c:v>
                </c:pt>
                <c:pt idx="11">
                  <c:v>1.29</c:v>
                </c:pt>
                <c:pt idx="12">
                  <c:v>1.44</c:v>
                </c:pt>
                <c:pt idx="13">
                  <c:v>1.74</c:v>
                </c:pt>
                <c:pt idx="14">
                  <c:v>2.21</c:v>
                </c:pt>
                <c:pt idx="15">
                  <c:v>3.05</c:v>
                </c:pt>
                <c:pt idx="16">
                  <c:v>4.38</c:v>
                </c:pt>
                <c:pt idx="17">
                  <c:v>6.93</c:v>
                </c:pt>
              </c:numCache>
            </c:numRef>
          </c:xVal>
          <c:yVal>
            <c:numRef>
              <c:f>LAU!$C$282:$C$299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787-4BAE-BD72-35C4F2732089}"/>
            </c:ext>
          </c:extLst>
        </c:ser>
        <c:ser>
          <c:idx val="1"/>
          <c:order val="3"/>
          <c:tx>
            <c:strRef>
              <c:f>LAU!$B$5</c:f>
              <c:strCache>
                <c:ptCount val="1"/>
                <c:pt idx="0">
                  <c:v>Tris(2,3-dibromopropyl)phosphate, LogKoc: 3.2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LAU!$D$228:$D$245</c:f>
              <c:numCache>
                <c:formatCode>0.00E+00</c:formatCode>
                <c:ptCount val="18"/>
                <c:pt idx="0">
                  <c:v>1.02</c:v>
                </c:pt>
                <c:pt idx="1">
                  <c:v>1.07</c:v>
                </c:pt>
                <c:pt idx="2">
                  <c:v>1.1599999999999999</c:v>
                </c:pt>
                <c:pt idx="3">
                  <c:v>1.22</c:v>
                </c:pt>
                <c:pt idx="4">
                  <c:v>1.28</c:v>
                </c:pt>
                <c:pt idx="5">
                  <c:v>1.33</c:v>
                </c:pt>
                <c:pt idx="6">
                  <c:v>1.41</c:v>
                </c:pt>
                <c:pt idx="7">
                  <c:v>1.48</c:v>
                </c:pt>
                <c:pt idx="8">
                  <c:v>1.55</c:v>
                </c:pt>
                <c:pt idx="9">
                  <c:v>1.63</c:v>
                </c:pt>
                <c:pt idx="10">
                  <c:v>2.14</c:v>
                </c:pt>
                <c:pt idx="11">
                  <c:v>2.84</c:v>
                </c:pt>
                <c:pt idx="12">
                  <c:v>3.59</c:v>
                </c:pt>
                <c:pt idx="13">
                  <c:v>4.76</c:v>
                </c:pt>
                <c:pt idx="14">
                  <c:v>6.2</c:v>
                </c:pt>
                <c:pt idx="15">
                  <c:v>8.61</c:v>
                </c:pt>
                <c:pt idx="16">
                  <c:v>12.7</c:v>
                </c:pt>
                <c:pt idx="17">
                  <c:v>20.6</c:v>
                </c:pt>
              </c:numCache>
            </c:numRef>
          </c:xVal>
          <c:yVal>
            <c:numRef>
              <c:f>LAU!$C$228:$C$245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787-4BAE-BD72-35C4F2732089}"/>
            </c:ext>
          </c:extLst>
        </c:ser>
        <c:ser>
          <c:idx val="2"/>
          <c:order val="4"/>
          <c:tx>
            <c:strRef>
              <c:f>LAU!$B$6</c:f>
              <c:strCache>
                <c:ptCount val="1"/>
                <c:pt idx="0">
                  <c:v>Aldrin, LogKoc: 6.2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LAU!$D$246:$D$263</c:f>
              <c:numCache>
                <c:formatCode>0.00E+00</c:formatCode>
                <c:ptCount val="18"/>
                <c:pt idx="0">
                  <c:v>222</c:v>
                </c:pt>
                <c:pt idx="1">
                  <c:v>494</c:v>
                </c:pt>
                <c:pt idx="2">
                  <c:v>1000</c:v>
                </c:pt>
                <c:pt idx="3">
                  <c:v>2380</c:v>
                </c:pt>
                <c:pt idx="4">
                  <c:v>6130</c:v>
                </c:pt>
                <c:pt idx="5">
                  <c:v>17600</c:v>
                </c:pt>
                <c:pt idx="6">
                  <c:v>53400</c:v>
                </c:pt>
                <c:pt idx="7">
                  <c:v>175000</c:v>
                </c:pt>
                <c:pt idx="8">
                  <c:v>534000</c:v>
                </c:pt>
                <c:pt idx="9">
                  <c:v>1800000</c:v>
                </c:pt>
                <c:pt idx="10">
                  <c:v>73100000</c:v>
                </c:pt>
                <c:pt idx="11">
                  <c:v>3260000000</c:v>
                </c:pt>
                <c:pt idx="12">
                  <c:v>638000000000</c:v>
                </c:pt>
                <c:pt idx="13">
                  <c:v>167000000000000</c:v>
                </c:pt>
                <c:pt idx="14">
                  <c:v>1.15E+17</c:v>
                </c:pt>
                <c:pt idx="15">
                  <c:v>1E+30</c:v>
                </c:pt>
                <c:pt idx="16">
                  <c:v>1E+30</c:v>
                </c:pt>
                <c:pt idx="17">
                  <c:v>1E+30</c:v>
                </c:pt>
              </c:numCache>
            </c:numRef>
          </c:xVal>
          <c:yVal>
            <c:numRef>
              <c:f>LAU!$C$246:$C$263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787-4BAE-BD72-35C4F27320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894088"/>
        <c:axId val="616890808"/>
      </c:scatterChart>
      <c:valAx>
        <c:axId val="616894088"/>
        <c:scaling>
          <c:logBase val="10"/>
          <c:orientation val="minMax"/>
          <c:max val="9.9999999999999988E+29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DAF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E+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890808"/>
        <c:crosses val="autoZero"/>
        <c:crossBetween val="midCat"/>
      </c:valAx>
      <c:valAx>
        <c:axId val="616890808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Percentiles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894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33935221448105"/>
          <c:y val="0.75436740310373818"/>
          <c:w val="0.84611012628657023"/>
          <c:h val="0.21456463573121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Land Application
Wet Env.</a:t>
            </a:r>
          </a:p>
        </c:rich>
      </c:tx>
      <c:layout>
        <c:manualLayout>
          <c:xMode val="edge"/>
          <c:yMode val="edge"/>
          <c:x val="0.34271674155913756"/>
          <c:y val="1.294498381877022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3"/>
          <c:order val="0"/>
          <c:tx>
            <c:strRef>
              <c:f>LAU!$B$2</c:f>
              <c:strCache>
                <c:ptCount val="1"/>
                <c:pt idx="0">
                  <c:v>Formic acid, LogKoc: -2.7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LAU!$D$174:$D$191</c:f>
              <c:numCache>
                <c:formatCode>0.00E+00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1.01</c:v>
                </c:pt>
                <c:pt idx="13">
                  <c:v>1.1299999999999999</c:v>
                </c:pt>
                <c:pt idx="14">
                  <c:v>1.23</c:v>
                </c:pt>
                <c:pt idx="15">
                  <c:v>1.4</c:v>
                </c:pt>
                <c:pt idx="16">
                  <c:v>1.47</c:v>
                </c:pt>
                <c:pt idx="17">
                  <c:v>1.6</c:v>
                </c:pt>
              </c:numCache>
            </c:numRef>
          </c:xVal>
          <c:yVal>
            <c:numRef>
              <c:f>LAU!$C$174:$C$191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2E-4319-9B9D-5BD06E0D36AC}"/>
            </c:ext>
          </c:extLst>
        </c:ser>
        <c:ser>
          <c:idx val="0"/>
          <c:order val="1"/>
          <c:tx>
            <c:strRef>
              <c:f>LAU!$B$3</c:f>
              <c:strCache>
                <c:ptCount val="1"/>
                <c:pt idx="0">
                  <c:v>Epoxybutane 1,2-, LogKoc: 0.9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LAU!$D$120:$D$137</c:f>
              <c:numCache>
                <c:formatCode>0.00E+00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1.01</c:v>
                </c:pt>
                <c:pt idx="13">
                  <c:v>1.1299999999999999</c:v>
                </c:pt>
                <c:pt idx="14">
                  <c:v>1.23</c:v>
                </c:pt>
                <c:pt idx="15">
                  <c:v>1.4</c:v>
                </c:pt>
                <c:pt idx="16">
                  <c:v>1.48</c:v>
                </c:pt>
                <c:pt idx="17">
                  <c:v>1.61</c:v>
                </c:pt>
              </c:numCache>
            </c:numRef>
          </c:xVal>
          <c:yVal>
            <c:numRef>
              <c:f>LAU!$C$120:$C$137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2E-4319-9B9D-5BD06E0D36AC}"/>
            </c:ext>
          </c:extLst>
        </c:ser>
        <c:ser>
          <c:idx val="4"/>
          <c:order val="2"/>
          <c:tx>
            <c:strRef>
              <c:f>LAU!$B$4</c:f>
              <c:strCache>
                <c:ptCount val="1"/>
                <c:pt idx="0">
                  <c:v>Carbon disulfide, LogKoc: 1.8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LAU!$D$192:$D$209</c:f>
              <c:numCache>
                <c:formatCode>0.00E+00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1.01</c:v>
                </c:pt>
                <c:pt idx="13">
                  <c:v>1.1299999999999999</c:v>
                </c:pt>
                <c:pt idx="14">
                  <c:v>1.23</c:v>
                </c:pt>
                <c:pt idx="15">
                  <c:v>1.4</c:v>
                </c:pt>
                <c:pt idx="16">
                  <c:v>1.48</c:v>
                </c:pt>
                <c:pt idx="17">
                  <c:v>1.61</c:v>
                </c:pt>
              </c:numCache>
            </c:numRef>
          </c:xVal>
          <c:yVal>
            <c:numRef>
              <c:f>LAU!$C$192:$C$209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D2E-4319-9B9D-5BD06E0D36AC}"/>
            </c:ext>
          </c:extLst>
        </c:ser>
        <c:ser>
          <c:idx val="1"/>
          <c:order val="3"/>
          <c:tx>
            <c:strRef>
              <c:f>LAU!$B$5</c:f>
              <c:strCache>
                <c:ptCount val="1"/>
                <c:pt idx="0">
                  <c:v>Tris(2,3-dibromopropyl)phosphate, LogKoc: 3.2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LAU!$D$138:$D$155</c:f>
              <c:numCache>
                <c:formatCode>0.00E+00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1.03</c:v>
                </c:pt>
                <c:pt idx="11">
                  <c:v>1.08</c:v>
                </c:pt>
                <c:pt idx="12">
                  <c:v>1.1499999999999999</c:v>
                </c:pt>
                <c:pt idx="13">
                  <c:v>1.25</c:v>
                </c:pt>
                <c:pt idx="14">
                  <c:v>1.4</c:v>
                </c:pt>
                <c:pt idx="15">
                  <c:v>1.48</c:v>
                </c:pt>
                <c:pt idx="16">
                  <c:v>1.61</c:v>
                </c:pt>
                <c:pt idx="17">
                  <c:v>1.73</c:v>
                </c:pt>
              </c:numCache>
            </c:numRef>
          </c:xVal>
          <c:yVal>
            <c:numRef>
              <c:f>LAU!$C$138:$C$155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D2E-4319-9B9D-5BD06E0D36AC}"/>
            </c:ext>
          </c:extLst>
        </c:ser>
        <c:ser>
          <c:idx val="2"/>
          <c:order val="4"/>
          <c:tx>
            <c:strRef>
              <c:f>LAU!$B$6</c:f>
              <c:strCache>
                <c:ptCount val="1"/>
                <c:pt idx="0">
                  <c:v>Aldrin, LogKoc: 6.2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LAU!$D$156:$D$173</c:f>
              <c:numCache>
                <c:formatCode>0.00E+00</c:formatCode>
                <c:ptCount val="18"/>
                <c:pt idx="0">
                  <c:v>41.2</c:v>
                </c:pt>
                <c:pt idx="1">
                  <c:v>53.2</c:v>
                </c:pt>
                <c:pt idx="2">
                  <c:v>65.599999999999994</c:v>
                </c:pt>
                <c:pt idx="3">
                  <c:v>75.099999999999994</c:v>
                </c:pt>
                <c:pt idx="4">
                  <c:v>82.2</c:v>
                </c:pt>
                <c:pt idx="5">
                  <c:v>91.2</c:v>
                </c:pt>
                <c:pt idx="6">
                  <c:v>98.6</c:v>
                </c:pt>
                <c:pt idx="7">
                  <c:v>105</c:v>
                </c:pt>
                <c:pt idx="8">
                  <c:v>112</c:v>
                </c:pt>
                <c:pt idx="9">
                  <c:v>119</c:v>
                </c:pt>
                <c:pt idx="10">
                  <c:v>155</c:v>
                </c:pt>
                <c:pt idx="11">
                  <c:v>191</c:v>
                </c:pt>
                <c:pt idx="12">
                  <c:v>247</c:v>
                </c:pt>
                <c:pt idx="13">
                  <c:v>341</c:v>
                </c:pt>
                <c:pt idx="14">
                  <c:v>531</c:v>
                </c:pt>
                <c:pt idx="15">
                  <c:v>995</c:v>
                </c:pt>
                <c:pt idx="16">
                  <c:v>2360</c:v>
                </c:pt>
                <c:pt idx="17">
                  <c:v>7650</c:v>
                </c:pt>
              </c:numCache>
            </c:numRef>
          </c:xVal>
          <c:yVal>
            <c:numRef>
              <c:f>LAU!$C$156:$C$173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D2E-4319-9B9D-5BD06E0D36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894088"/>
        <c:axId val="616890808"/>
      </c:scatterChart>
      <c:valAx>
        <c:axId val="616894088"/>
        <c:scaling>
          <c:logBase val="10"/>
          <c:orientation val="minMax"/>
          <c:max val="9.9999999999999988E+29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DAF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E+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890808"/>
        <c:crosses val="autoZero"/>
        <c:crossBetween val="midCat"/>
      </c:valAx>
      <c:valAx>
        <c:axId val="616890808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Percentiles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894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33935221448105"/>
          <c:y val="0.75436740310373818"/>
          <c:w val="0.84611012628657023"/>
          <c:h val="0.21456463573121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Land Application
HWIR</a:t>
            </a:r>
          </a:p>
        </c:rich>
      </c:tx>
      <c:layout>
        <c:manualLayout>
          <c:xMode val="edge"/>
          <c:yMode val="edge"/>
          <c:x val="0.34271674155913756"/>
          <c:y val="1.294498381877022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3"/>
          <c:order val="0"/>
          <c:tx>
            <c:strRef>
              <c:f>LAU!$B$2</c:f>
              <c:strCache>
                <c:ptCount val="1"/>
                <c:pt idx="0">
                  <c:v>Formic acid, LogKoc: -2.7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LAU!$D$354:$D$371</c:f>
              <c:numCache>
                <c:formatCode>0.00E+00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1.01</c:v>
                </c:pt>
                <c:pt idx="9">
                  <c:v>1.02</c:v>
                </c:pt>
                <c:pt idx="10">
                  <c:v>1.0900000000000001</c:v>
                </c:pt>
                <c:pt idx="11">
                  <c:v>1.22</c:v>
                </c:pt>
                <c:pt idx="12">
                  <c:v>1.45</c:v>
                </c:pt>
                <c:pt idx="13">
                  <c:v>1.92</c:v>
                </c:pt>
                <c:pt idx="14">
                  <c:v>2.76</c:v>
                </c:pt>
                <c:pt idx="15">
                  <c:v>4.51</c:v>
                </c:pt>
                <c:pt idx="16">
                  <c:v>8.8000000000000007</c:v>
                </c:pt>
                <c:pt idx="17">
                  <c:v>22.6</c:v>
                </c:pt>
              </c:numCache>
            </c:numRef>
          </c:xVal>
          <c:yVal>
            <c:numRef>
              <c:f>LAU!$C$354:$C$371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96-410F-95B1-B61AD7469724}"/>
            </c:ext>
          </c:extLst>
        </c:ser>
        <c:ser>
          <c:idx val="0"/>
          <c:order val="1"/>
          <c:tx>
            <c:strRef>
              <c:f>LAU!$B$3</c:f>
              <c:strCache>
                <c:ptCount val="1"/>
                <c:pt idx="0">
                  <c:v>Epoxybutane 1,2-, LogKoc: 0.9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LAU!$D$300:$D$317</c:f>
              <c:numCache>
                <c:formatCode>0.00E+00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1.01</c:v>
                </c:pt>
                <c:pt idx="8">
                  <c:v>1.01</c:v>
                </c:pt>
                <c:pt idx="9">
                  <c:v>1.02</c:v>
                </c:pt>
                <c:pt idx="10">
                  <c:v>1.1000000000000001</c:v>
                </c:pt>
                <c:pt idx="11">
                  <c:v>1.24</c:v>
                </c:pt>
                <c:pt idx="12">
                  <c:v>1.48</c:v>
                </c:pt>
                <c:pt idx="13">
                  <c:v>1.95</c:v>
                </c:pt>
                <c:pt idx="14">
                  <c:v>2.84</c:v>
                </c:pt>
                <c:pt idx="15">
                  <c:v>4.6399999999999997</c:v>
                </c:pt>
                <c:pt idx="16">
                  <c:v>8.93</c:v>
                </c:pt>
                <c:pt idx="17">
                  <c:v>23.3</c:v>
                </c:pt>
              </c:numCache>
            </c:numRef>
          </c:xVal>
          <c:yVal>
            <c:numRef>
              <c:f>LAU!$C$300:$C$317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E96-410F-95B1-B61AD7469724}"/>
            </c:ext>
          </c:extLst>
        </c:ser>
        <c:ser>
          <c:idx val="4"/>
          <c:order val="2"/>
          <c:tx>
            <c:strRef>
              <c:f>LAU!$B$4</c:f>
              <c:strCache>
                <c:ptCount val="1"/>
                <c:pt idx="0">
                  <c:v>Carbon disulfide, LogKoc: 1.8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LAU!$D$372:$D$389</c:f>
              <c:numCache>
                <c:formatCode>0.00E+00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1.01</c:v>
                </c:pt>
                <c:pt idx="7">
                  <c:v>1.01</c:v>
                </c:pt>
                <c:pt idx="8">
                  <c:v>1.02</c:v>
                </c:pt>
                <c:pt idx="9">
                  <c:v>1.04</c:v>
                </c:pt>
                <c:pt idx="10">
                  <c:v>1.1399999999999999</c:v>
                </c:pt>
                <c:pt idx="11">
                  <c:v>1.29</c:v>
                </c:pt>
                <c:pt idx="12">
                  <c:v>1.58</c:v>
                </c:pt>
                <c:pt idx="13">
                  <c:v>2.0699999999999998</c:v>
                </c:pt>
                <c:pt idx="14">
                  <c:v>3.1</c:v>
                </c:pt>
                <c:pt idx="15">
                  <c:v>5.03</c:v>
                </c:pt>
                <c:pt idx="16">
                  <c:v>9.44</c:v>
                </c:pt>
                <c:pt idx="17">
                  <c:v>25.2</c:v>
                </c:pt>
              </c:numCache>
            </c:numRef>
          </c:xVal>
          <c:yVal>
            <c:numRef>
              <c:f>LAU!$C$372:$C$389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E96-410F-95B1-B61AD7469724}"/>
            </c:ext>
          </c:extLst>
        </c:ser>
        <c:ser>
          <c:idx val="1"/>
          <c:order val="3"/>
          <c:tx>
            <c:strRef>
              <c:f>LAU!$B$5</c:f>
              <c:strCache>
                <c:ptCount val="1"/>
                <c:pt idx="0">
                  <c:v>Tris(2,3-dibromopropyl)phosphate, LogKoc: 3.2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LAU!$D$318:$D$335</c:f>
              <c:numCache>
                <c:formatCode>0.00E+00</c:formatCode>
                <c:ptCount val="18"/>
                <c:pt idx="0">
                  <c:v>1</c:v>
                </c:pt>
                <c:pt idx="1">
                  <c:v>1.02</c:v>
                </c:pt>
                <c:pt idx="2">
                  <c:v>1.06</c:v>
                </c:pt>
                <c:pt idx="3">
                  <c:v>1.0900000000000001</c:v>
                </c:pt>
                <c:pt idx="4">
                  <c:v>1.1399999999999999</c:v>
                </c:pt>
                <c:pt idx="5">
                  <c:v>1.18</c:v>
                </c:pt>
                <c:pt idx="6">
                  <c:v>1.23</c:v>
                </c:pt>
                <c:pt idx="7">
                  <c:v>1.28</c:v>
                </c:pt>
                <c:pt idx="8">
                  <c:v>1.35</c:v>
                </c:pt>
                <c:pt idx="9">
                  <c:v>1.41</c:v>
                </c:pt>
                <c:pt idx="10">
                  <c:v>1.86</c:v>
                </c:pt>
                <c:pt idx="11">
                  <c:v>2.52</c:v>
                </c:pt>
                <c:pt idx="12">
                  <c:v>3.58</c:v>
                </c:pt>
                <c:pt idx="13">
                  <c:v>5.17</c:v>
                </c:pt>
                <c:pt idx="14">
                  <c:v>7.87</c:v>
                </c:pt>
                <c:pt idx="15">
                  <c:v>13.4</c:v>
                </c:pt>
                <c:pt idx="16">
                  <c:v>26.3</c:v>
                </c:pt>
                <c:pt idx="17">
                  <c:v>70.2</c:v>
                </c:pt>
              </c:numCache>
            </c:numRef>
          </c:xVal>
          <c:yVal>
            <c:numRef>
              <c:f>LAU!$C$318:$C$335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E96-410F-95B1-B61AD7469724}"/>
            </c:ext>
          </c:extLst>
        </c:ser>
        <c:ser>
          <c:idx val="2"/>
          <c:order val="4"/>
          <c:tx>
            <c:strRef>
              <c:f>LAU!$B$6</c:f>
              <c:strCache>
                <c:ptCount val="1"/>
                <c:pt idx="0">
                  <c:v>Aldrin, LogKoc: 6.2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LAU!$D$336:$D$353</c:f>
              <c:numCache>
                <c:formatCode>0.00E+00</c:formatCode>
                <c:ptCount val="18"/>
                <c:pt idx="0">
                  <c:v>105</c:v>
                </c:pt>
                <c:pt idx="1">
                  <c:v>166</c:v>
                </c:pt>
                <c:pt idx="2">
                  <c:v>244</c:v>
                </c:pt>
                <c:pt idx="3">
                  <c:v>423</c:v>
                </c:pt>
                <c:pt idx="4">
                  <c:v>854</c:v>
                </c:pt>
                <c:pt idx="5">
                  <c:v>1710</c:v>
                </c:pt>
                <c:pt idx="6">
                  <c:v>3440</c:v>
                </c:pt>
                <c:pt idx="7">
                  <c:v>7560</c:v>
                </c:pt>
                <c:pt idx="8">
                  <c:v>20700</c:v>
                </c:pt>
                <c:pt idx="9">
                  <c:v>74200</c:v>
                </c:pt>
                <c:pt idx="10">
                  <c:v>7570000</c:v>
                </c:pt>
                <c:pt idx="11">
                  <c:v>162000000</c:v>
                </c:pt>
                <c:pt idx="12">
                  <c:v>8160000000</c:v>
                </c:pt>
                <c:pt idx="13">
                  <c:v>606000000000</c:v>
                </c:pt>
                <c:pt idx="14">
                  <c:v>81800000000000</c:v>
                </c:pt>
                <c:pt idx="15">
                  <c:v>1.86E+16</c:v>
                </c:pt>
                <c:pt idx="16">
                  <c:v>5.3100000000000005E+21</c:v>
                </c:pt>
                <c:pt idx="17">
                  <c:v>1E+30</c:v>
                </c:pt>
              </c:numCache>
            </c:numRef>
          </c:xVal>
          <c:yVal>
            <c:numRef>
              <c:f>LAU!$C$336:$C$353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E96-410F-95B1-B61AD74697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894088"/>
        <c:axId val="616890808"/>
      </c:scatterChart>
      <c:valAx>
        <c:axId val="616894088"/>
        <c:scaling>
          <c:logBase val="10"/>
          <c:orientation val="minMax"/>
          <c:max val="9.9999999999999988E+29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DAF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E+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890808"/>
        <c:crosses val="autoZero"/>
        <c:crossBetween val="midCat"/>
      </c:valAx>
      <c:valAx>
        <c:axId val="616890808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Percentiles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894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33935221448105"/>
          <c:y val="0.75436740310373818"/>
          <c:w val="0.84611012628657023"/>
          <c:h val="0.21456463573121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Simulations!$C$70</c:f>
              <c:strCache>
                <c:ptCount val="1"/>
                <c:pt idx="0">
                  <c:v>64186_LAUNL.SAT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Simulations!$I$70:$I$87</c:f>
              <c:numCache>
                <c:formatCode>0.00E+00</c:formatCode>
                <c:ptCount val="18"/>
                <c:pt idx="0">
                  <c:v>5.83</c:v>
                </c:pt>
                <c:pt idx="1">
                  <c:v>7.87</c:v>
                </c:pt>
                <c:pt idx="2">
                  <c:v>11</c:v>
                </c:pt>
                <c:pt idx="3">
                  <c:v>13.6</c:v>
                </c:pt>
                <c:pt idx="4">
                  <c:v>16.100000000000001</c:v>
                </c:pt>
                <c:pt idx="5">
                  <c:v>17.899999999999999</c:v>
                </c:pt>
                <c:pt idx="6">
                  <c:v>22.3</c:v>
                </c:pt>
                <c:pt idx="7">
                  <c:v>26</c:v>
                </c:pt>
                <c:pt idx="8">
                  <c:v>28.6</c:v>
                </c:pt>
                <c:pt idx="9">
                  <c:v>32.200000000000003</c:v>
                </c:pt>
                <c:pt idx="10">
                  <c:v>55.3</c:v>
                </c:pt>
                <c:pt idx="11">
                  <c:v>104</c:v>
                </c:pt>
                <c:pt idx="12">
                  <c:v>260</c:v>
                </c:pt>
                <c:pt idx="13">
                  <c:v>543</c:v>
                </c:pt>
                <c:pt idx="14">
                  <c:v>1210</c:v>
                </c:pt>
                <c:pt idx="15">
                  <c:v>3220</c:v>
                </c:pt>
                <c:pt idx="16">
                  <c:v>11200</c:v>
                </c:pt>
                <c:pt idx="17">
                  <c:v>44700</c:v>
                </c:pt>
              </c:numCache>
            </c:numRef>
          </c:xVal>
          <c:yVal>
            <c:numRef>
              <c:f>Simulations!$H$70:$H$87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B4-4E84-B492-C5EED08824CC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Simulations!$K$71:$L$71</c:f>
              <c:numCache>
                <c:formatCode>0.00E+00</c:formatCode>
                <c:ptCount val="2"/>
                <c:pt idx="0">
                  <c:v>1</c:v>
                </c:pt>
                <c:pt idx="1">
                  <c:v>16.100000000000001</c:v>
                </c:pt>
              </c:numCache>
            </c:numRef>
          </c:xVal>
          <c:yVal>
            <c:numRef>
              <c:f>Simulations!$M$71:$N$71</c:f>
              <c:numCache>
                <c:formatCode>0.00E+00</c:formatCode>
                <c:ptCount val="2"/>
                <c:pt idx="0">
                  <c:v>5</c:v>
                </c:pt>
                <c:pt idx="1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4B4-4E84-B492-C5EED08824CC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Simulations!$K$72:$L$72</c:f>
              <c:numCache>
                <c:formatCode>0.00E+00</c:formatCode>
                <c:ptCount val="2"/>
                <c:pt idx="0">
                  <c:v>16.100000000000001</c:v>
                </c:pt>
                <c:pt idx="1">
                  <c:v>16.100000000000001</c:v>
                </c:pt>
              </c:numCache>
            </c:numRef>
          </c:xVal>
          <c:yVal>
            <c:numRef>
              <c:f>Simulations!$M$72:$N$72</c:f>
              <c:numCache>
                <c:formatCode>General</c:formatCode>
                <c:ptCount val="2"/>
                <c:pt idx="0">
                  <c:v>5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4B4-4E84-B492-C5EED08824CC}"/>
            </c:ext>
          </c:extLst>
        </c:ser>
        <c:ser>
          <c:idx val="3"/>
          <c:order val="3"/>
          <c:tx>
            <c:strRef>
              <c:f>Simulations!$K$74:$L$74</c:f>
              <c:strCache>
                <c:ptCount val="2"/>
                <c:pt idx="0">
                  <c:v>1.00E+00</c:v>
                </c:pt>
                <c:pt idx="1">
                  <c:v>3.22E+01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Simulations!$K$74:$L$74</c:f>
              <c:numCache>
                <c:formatCode>0.00E+00</c:formatCode>
                <c:ptCount val="2"/>
                <c:pt idx="0">
                  <c:v>1</c:v>
                </c:pt>
                <c:pt idx="1">
                  <c:v>32.200000000000003</c:v>
                </c:pt>
              </c:numCache>
            </c:numRef>
          </c:xVal>
          <c:yVal>
            <c:numRef>
              <c:f>Simulations!$M$74:$N$74</c:f>
              <c:numCache>
                <c:formatCode>0.00E+00</c:formatCode>
                <c:ptCount val="2"/>
                <c:pt idx="0">
                  <c:v>10</c:v>
                </c:pt>
                <c:pt idx="1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4B4-4E84-B492-C5EED08824CC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Simulations!$K$75:$L$75</c:f>
              <c:numCache>
                <c:formatCode>0.00E+00</c:formatCode>
                <c:ptCount val="2"/>
                <c:pt idx="0">
                  <c:v>32.200000000000003</c:v>
                </c:pt>
                <c:pt idx="1">
                  <c:v>32.200000000000003</c:v>
                </c:pt>
              </c:numCache>
            </c:numRef>
          </c:xVal>
          <c:yVal>
            <c:numRef>
              <c:f>Simulations!$M$75:$N$75</c:f>
              <c:numCache>
                <c:formatCode>General</c:formatCode>
                <c:ptCount val="2"/>
                <c:pt idx="0">
                  <c:v>10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4B4-4E84-B492-C5EED08824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0780864"/>
        <c:axId val="588040352"/>
      </c:scatterChart>
      <c:valAx>
        <c:axId val="240780864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040352"/>
        <c:crosses val="autoZero"/>
        <c:crossBetween val="midCat"/>
      </c:valAx>
      <c:valAx>
        <c:axId val="588040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0780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Unlined Impoundment
Ave. Env.</a:t>
            </a:r>
          </a:p>
        </c:rich>
      </c:tx>
      <c:layout>
        <c:manualLayout>
          <c:xMode val="edge"/>
          <c:yMode val="edge"/>
          <c:x val="0.34271674155913756"/>
          <c:y val="1.294498381877022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3"/>
          <c:order val="0"/>
          <c:tx>
            <c:strRef>
              <c:f>SI!$J$15</c:f>
              <c:strCache>
                <c:ptCount val="1"/>
                <c:pt idx="0">
                  <c:v>Formic acid, LogKoc: -2.7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SI!$E$780:$E$797</c:f>
              <c:numCache>
                <c:formatCode>0.00E+00</c:formatCode>
                <c:ptCount val="18"/>
                <c:pt idx="0">
                  <c:v>1</c:v>
                </c:pt>
                <c:pt idx="1">
                  <c:v>1.01</c:v>
                </c:pt>
                <c:pt idx="2">
                  <c:v>1.02</c:v>
                </c:pt>
                <c:pt idx="3">
                  <c:v>1.02</c:v>
                </c:pt>
                <c:pt idx="4">
                  <c:v>1.03</c:v>
                </c:pt>
                <c:pt idx="5">
                  <c:v>1.03</c:v>
                </c:pt>
                <c:pt idx="6">
                  <c:v>1.04</c:v>
                </c:pt>
                <c:pt idx="7">
                  <c:v>1.04</c:v>
                </c:pt>
                <c:pt idx="8">
                  <c:v>1.05</c:v>
                </c:pt>
                <c:pt idx="9">
                  <c:v>1.05</c:v>
                </c:pt>
                <c:pt idx="10">
                  <c:v>1.07</c:v>
                </c:pt>
                <c:pt idx="11">
                  <c:v>1.1100000000000001</c:v>
                </c:pt>
                <c:pt idx="12">
                  <c:v>1.1599999999999999</c:v>
                </c:pt>
                <c:pt idx="13">
                  <c:v>1.21</c:v>
                </c:pt>
                <c:pt idx="14">
                  <c:v>1.34</c:v>
                </c:pt>
                <c:pt idx="15">
                  <c:v>1.59</c:v>
                </c:pt>
                <c:pt idx="16">
                  <c:v>2.12</c:v>
                </c:pt>
                <c:pt idx="17">
                  <c:v>3.82</c:v>
                </c:pt>
              </c:numCache>
            </c:numRef>
          </c:xVal>
          <c:yVal>
            <c:numRef>
              <c:f>SI!$D$780:$D$797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0FA-4FDE-A313-4510B564D1AC}"/>
            </c:ext>
          </c:extLst>
        </c:ser>
        <c:ser>
          <c:idx val="0"/>
          <c:order val="1"/>
          <c:tx>
            <c:strRef>
              <c:f>SI!$J$16</c:f>
              <c:strCache>
                <c:ptCount val="1"/>
                <c:pt idx="0">
                  <c:v>Epoxybutane 1,2-, LogKoc: 0.9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SI!$E$618:$E$635</c:f>
              <c:numCache>
                <c:formatCode>0.00E+00</c:formatCode>
                <c:ptCount val="18"/>
                <c:pt idx="0">
                  <c:v>1</c:v>
                </c:pt>
                <c:pt idx="1">
                  <c:v>1.01</c:v>
                </c:pt>
                <c:pt idx="2">
                  <c:v>1.02</c:v>
                </c:pt>
                <c:pt idx="3">
                  <c:v>1.02</c:v>
                </c:pt>
                <c:pt idx="4">
                  <c:v>1.03</c:v>
                </c:pt>
                <c:pt idx="5">
                  <c:v>1.03</c:v>
                </c:pt>
                <c:pt idx="6">
                  <c:v>1.04</c:v>
                </c:pt>
                <c:pt idx="7">
                  <c:v>1.04</c:v>
                </c:pt>
                <c:pt idx="8">
                  <c:v>1.05</c:v>
                </c:pt>
                <c:pt idx="9">
                  <c:v>1.05</c:v>
                </c:pt>
                <c:pt idx="10">
                  <c:v>1.07</c:v>
                </c:pt>
                <c:pt idx="11">
                  <c:v>1.1100000000000001</c:v>
                </c:pt>
                <c:pt idx="12">
                  <c:v>1.1599999999999999</c:v>
                </c:pt>
                <c:pt idx="13">
                  <c:v>1.21</c:v>
                </c:pt>
                <c:pt idx="14">
                  <c:v>1.34</c:v>
                </c:pt>
                <c:pt idx="15">
                  <c:v>1.6</c:v>
                </c:pt>
                <c:pt idx="16">
                  <c:v>2.12</c:v>
                </c:pt>
                <c:pt idx="17">
                  <c:v>3.82</c:v>
                </c:pt>
              </c:numCache>
            </c:numRef>
          </c:xVal>
          <c:yVal>
            <c:numRef>
              <c:f>SI!$D$618:$D$635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0FA-4FDE-A313-4510B564D1AC}"/>
            </c:ext>
          </c:extLst>
        </c:ser>
        <c:ser>
          <c:idx val="4"/>
          <c:order val="2"/>
          <c:tx>
            <c:strRef>
              <c:f>SI!$J$17</c:f>
              <c:strCache>
                <c:ptCount val="1"/>
                <c:pt idx="0">
                  <c:v>Carbon disulfide, LogKoc: 1.8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SI!$E$834:$E$851</c:f>
              <c:numCache>
                <c:formatCode>0.00E+00</c:formatCode>
                <c:ptCount val="18"/>
                <c:pt idx="0">
                  <c:v>1</c:v>
                </c:pt>
                <c:pt idx="1">
                  <c:v>1.01</c:v>
                </c:pt>
                <c:pt idx="2">
                  <c:v>1.02</c:v>
                </c:pt>
                <c:pt idx="3">
                  <c:v>1.02</c:v>
                </c:pt>
                <c:pt idx="4">
                  <c:v>1.03</c:v>
                </c:pt>
                <c:pt idx="5">
                  <c:v>1.03</c:v>
                </c:pt>
                <c:pt idx="6">
                  <c:v>1.04</c:v>
                </c:pt>
                <c:pt idx="7">
                  <c:v>1.04</c:v>
                </c:pt>
                <c:pt idx="8">
                  <c:v>1.05</c:v>
                </c:pt>
                <c:pt idx="9">
                  <c:v>1.05</c:v>
                </c:pt>
                <c:pt idx="10">
                  <c:v>1.07</c:v>
                </c:pt>
                <c:pt idx="11">
                  <c:v>1.1100000000000001</c:v>
                </c:pt>
                <c:pt idx="12">
                  <c:v>1.1599999999999999</c:v>
                </c:pt>
                <c:pt idx="13">
                  <c:v>1.22</c:v>
                </c:pt>
                <c:pt idx="14">
                  <c:v>1.34</c:v>
                </c:pt>
                <c:pt idx="15">
                  <c:v>1.6</c:v>
                </c:pt>
                <c:pt idx="16">
                  <c:v>2.14</c:v>
                </c:pt>
                <c:pt idx="17">
                  <c:v>3.85</c:v>
                </c:pt>
              </c:numCache>
            </c:numRef>
          </c:xVal>
          <c:yVal>
            <c:numRef>
              <c:f>SI!$D$834:$D$851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0FA-4FDE-A313-4510B564D1AC}"/>
            </c:ext>
          </c:extLst>
        </c:ser>
        <c:ser>
          <c:idx val="1"/>
          <c:order val="3"/>
          <c:tx>
            <c:strRef>
              <c:f>SI!$J$18</c:f>
              <c:strCache>
                <c:ptCount val="1"/>
                <c:pt idx="0">
                  <c:v>Tris(2,3-dibromopropyl)phosphate, LogKoc: 3.2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SI!$E$672:$E$689</c:f>
              <c:numCache>
                <c:formatCode>0.00E+00</c:formatCode>
                <c:ptCount val="18"/>
                <c:pt idx="0">
                  <c:v>1.01</c:v>
                </c:pt>
                <c:pt idx="1">
                  <c:v>1.02</c:v>
                </c:pt>
                <c:pt idx="2">
                  <c:v>1.03</c:v>
                </c:pt>
                <c:pt idx="3">
                  <c:v>1.04</c:v>
                </c:pt>
                <c:pt idx="4">
                  <c:v>1.04</c:v>
                </c:pt>
                <c:pt idx="5">
                  <c:v>1.05</c:v>
                </c:pt>
                <c:pt idx="6">
                  <c:v>1.05</c:v>
                </c:pt>
                <c:pt idx="7">
                  <c:v>1.05</c:v>
                </c:pt>
                <c:pt idx="8">
                  <c:v>1.06</c:v>
                </c:pt>
                <c:pt idx="9">
                  <c:v>1.07</c:v>
                </c:pt>
                <c:pt idx="10">
                  <c:v>1.1100000000000001</c:v>
                </c:pt>
                <c:pt idx="11">
                  <c:v>1.1599999999999999</c:v>
                </c:pt>
                <c:pt idx="12">
                  <c:v>1.23</c:v>
                </c:pt>
                <c:pt idx="13">
                  <c:v>1.36</c:v>
                </c:pt>
                <c:pt idx="14">
                  <c:v>1.58</c:v>
                </c:pt>
                <c:pt idx="15">
                  <c:v>1.95</c:v>
                </c:pt>
                <c:pt idx="16">
                  <c:v>2.7</c:v>
                </c:pt>
                <c:pt idx="17">
                  <c:v>4.8899999999999997</c:v>
                </c:pt>
              </c:numCache>
            </c:numRef>
          </c:xVal>
          <c:yVal>
            <c:numRef>
              <c:f>SI!$D$672:$D$689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0FA-4FDE-A313-4510B564D1AC}"/>
            </c:ext>
          </c:extLst>
        </c:ser>
        <c:ser>
          <c:idx val="2"/>
          <c:order val="4"/>
          <c:tx>
            <c:strRef>
              <c:f>SI!$J$19</c:f>
              <c:strCache>
                <c:ptCount val="1"/>
                <c:pt idx="0">
                  <c:v>Aldrin, LogKoc: 6.2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SI!$E$726:$E$743</c:f>
              <c:numCache>
                <c:formatCode>0.00E+00</c:formatCode>
                <c:ptCount val="18"/>
                <c:pt idx="0">
                  <c:v>16.7</c:v>
                </c:pt>
                <c:pt idx="1">
                  <c:v>24.6</c:v>
                </c:pt>
                <c:pt idx="2">
                  <c:v>31.5</c:v>
                </c:pt>
                <c:pt idx="3">
                  <c:v>37.799999999999997</c:v>
                </c:pt>
                <c:pt idx="4">
                  <c:v>43.5</c:v>
                </c:pt>
                <c:pt idx="5">
                  <c:v>49.8</c:v>
                </c:pt>
                <c:pt idx="6">
                  <c:v>56.4</c:v>
                </c:pt>
                <c:pt idx="7">
                  <c:v>63.2</c:v>
                </c:pt>
                <c:pt idx="8">
                  <c:v>70.2</c:v>
                </c:pt>
                <c:pt idx="9">
                  <c:v>77.8</c:v>
                </c:pt>
                <c:pt idx="10">
                  <c:v>115</c:v>
                </c:pt>
                <c:pt idx="11">
                  <c:v>190</c:v>
                </c:pt>
                <c:pt idx="12">
                  <c:v>406</c:v>
                </c:pt>
                <c:pt idx="13">
                  <c:v>2070</c:v>
                </c:pt>
                <c:pt idx="14">
                  <c:v>25500</c:v>
                </c:pt>
                <c:pt idx="15">
                  <c:v>600000</c:v>
                </c:pt>
                <c:pt idx="16">
                  <c:v>4710000</c:v>
                </c:pt>
                <c:pt idx="17">
                  <c:v>69600000</c:v>
                </c:pt>
              </c:numCache>
            </c:numRef>
          </c:xVal>
          <c:yVal>
            <c:numRef>
              <c:f>SI!$D$726:$D$743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0FA-4FDE-A313-4510B564D1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894088"/>
        <c:axId val="616890808"/>
      </c:scatterChart>
      <c:valAx>
        <c:axId val="616894088"/>
        <c:scaling>
          <c:logBase val="10"/>
          <c:orientation val="minMax"/>
          <c:max val="9.9999999999999988E+29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DAF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E+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890808"/>
        <c:crosses val="autoZero"/>
        <c:crossBetween val="midCat"/>
      </c:valAx>
      <c:valAx>
        <c:axId val="616890808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Percentiles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894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33935221448105"/>
          <c:y val="0.75436740310373818"/>
          <c:w val="0.84611012628657023"/>
          <c:h val="0.21456463573121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Unlined Impoundment
Wet Env.</a:t>
            </a:r>
          </a:p>
        </c:rich>
      </c:tx>
      <c:layout>
        <c:manualLayout>
          <c:xMode val="edge"/>
          <c:yMode val="edge"/>
          <c:x val="0.34271674155913756"/>
          <c:y val="1.294498381877022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3"/>
          <c:order val="0"/>
          <c:tx>
            <c:strRef>
              <c:f>SI!$J$15</c:f>
              <c:strCache>
                <c:ptCount val="1"/>
                <c:pt idx="0">
                  <c:v>Formic acid, LogKoc: -2.7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SI!$E$510:$E$527</c:f>
              <c:numCache>
                <c:formatCode>0.00E+00</c:formatCode>
                <c:ptCount val="18"/>
                <c:pt idx="0">
                  <c:v>1.04</c:v>
                </c:pt>
                <c:pt idx="1">
                  <c:v>1.04</c:v>
                </c:pt>
                <c:pt idx="2">
                  <c:v>1.06</c:v>
                </c:pt>
                <c:pt idx="3">
                  <c:v>1.07</c:v>
                </c:pt>
                <c:pt idx="4">
                  <c:v>1.08</c:v>
                </c:pt>
                <c:pt idx="5">
                  <c:v>1.0900000000000001</c:v>
                </c:pt>
                <c:pt idx="6">
                  <c:v>1.0900000000000001</c:v>
                </c:pt>
                <c:pt idx="7">
                  <c:v>1.0900000000000001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1.1200000000000001</c:v>
                </c:pt>
                <c:pt idx="11">
                  <c:v>1.17</c:v>
                </c:pt>
                <c:pt idx="12">
                  <c:v>1.26</c:v>
                </c:pt>
                <c:pt idx="13">
                  <c:v>1.4</c:v>
                </c:pt>
                <c:pt idx="14">
                  <c:v>1.59</c:v>
                </c:pt>
                <c:pt idx="15">
                  <c:v>1.94</c:v>
                </c:pt>
                <c:pt idx="16">
                  <c:v>2.73</c:v>
                </c:pt>
                <c:pt idx="17">
                  <c:v>5.43</c:v>
                </c:pt>
              </c:numCache>
            </c:numRef>
          </c:xVal>
          <c:yVal>
            <c:numRef>
              <c:f>SI!$D$510:$D$527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1CF-44CE-A6AA-6A00DFDEA1E8}"/>
            </c:ext>
          </c:extLst>
        </c:ser>
        <c:ser>
          <c:idx val="0"/>
          <c:order val="1"/>
          <c:tx>
            <c:strRef>
              <c:f>SI!$J$16</c:f>
              <c:strCache>
                <c:ptCount val="1"/>
                <c:pt idx="0">
                  <c:v>Epoxybutane 1,2-, LogKoc: 0.9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SI!$E$348:$E$365</c:f>
              <c:numCache>
                <c:formatCode>0.00E+00</c:formatCode>
                <c:ptCount val="18"/>
                <c:pt idx="0">
                  <c:v>1.04</c:v>
                </c:pt>
                <c:pt idx="1">
                  <c:v>1.04</c:v>
                </c:pt>
                <c:pt idx="2">
                  <c:v>1.06</c:v>
                </c:pt>
                <c:pt idx="3">
                  <c:v>1.07</c:v>
                </c:pt>
                <c:pt idx="4">
                  <c:v>1.08</c:v>
                </c:pt>
                <c:pt idx="5">
                  <c:v>1.0900000000000001</c:v>
                </c:pt>
                <c:pt idx="6">
                  <c:v>1.0900000000000001</c:v>
                </c:pt>
                <c:pt idx="7">
                  <c:v>1.0900000000000001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1.1200000000000001</c:v>
                </c:pt>
                <c:pt idx="11">
                  <c:v>1.17</c:v>
                </c:pt>
                <c:pt idx="12">
                  <c:v>1.26</c:v>
                </c:pt>
                <c:pt idx="13">
                  <c:v>1.4</c:v>
                </c:pt>
                <c:pt idx="14">
                  <c:v>1.59</c:v>
                </c:pt>
                <c:pt idx="15">
                  <c:v>1.94</c:v>
                </c:pt>
                <c:pt idx="16">
                  <c:v>2.73</c:v>
                </c:pt>
                <c:pt idx="17">
                  <c:v>5.43</c:v>
                </c:pt>
              </c:numCache>
            </c:numRef>
          </c:xVal>
          <c:yVal>
            <c:numRef>
              <c:f>SI!$D$348:$D$365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1CF-44CE-A6AA-6A00DFDEA1E8}"/>
            </c:ext>
          </c:extLst>
        </c:ser>
        <c:ser>
          <c:idx val="4"/>
          <c:order val="2"/>
          <c:tx>
            <c:strRef>
              <c:f>SI!$J$17</c:f>
              <c:strCache>
                <c:ptCount val="1"/>
                <c:pt idx="0">
                  <c:v>Carbon disulfide, LogKoc: 1.8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SI!$E$564:$E$581</c:f>
              <c:numCache>
                <c:formatCode>0.00E+00</c:formatCode>
                <c:ptCount val="18"/>
                <c:pt idx="0">
                  <c:v>1.04</c:v>
                </c:pt>
                <c:pt idx="1">
                  <c:v>1.04</c:v>
                </c:pt>
                <c:pt idx="2">
                  <c:v>1.06</c:v>
                </c:pt>
                <c:pt idx="3">
                  <c:v>1.07</c:v>
                </c:pt>
                <c:pt idx="4">
                  <c:v>1.08</c:v>
                </c:pt>
                <c:pt idx="5">
                  <c:v>1.0900000000000001</c:v>
                </c:pt>
                <c:pt idx="6">
                  <c:v>1.0900000000000001</c:v>
                </c:pt>
                <c:pt idx="7">
                  <c:v>1.0900000000000001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1.1200000000000001</c:v>
                </c:pt>
                <c:pt idx="11">
                  <c:v>1.17</c:v>
                </c:pt>
                <c:pt idx="12">
                  <c:v>1.26</c:v>
                </c:pt>
                <c:pt idx="13">
                  <c:v>1.4</c:v>
                </c:pt>
                <c:pt idx="14">
                  <c:v>1.6</c:v>
                </c:pt>
                <c:pt idx="15">
                  <c:v>1.95</c:v>
                </c:pt>
                <c:pt idx="16">
                  <c:v>2.73</c:v>
                </c:pt>
                <c:pt idx="17">
                  <c:v>5.44</c:v>
                </c:pt>
              </c:numCache>
            </c:numRef>
          </c:xVal>
          <c:yVal>
            <c:numRef>
              <c:f>SI!$D$564:$D$581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1CF-44CE-A6AA-6A00DFDEA1E8}"/>
            </c:ext>
          </c:extLst>
        </c:ser>
        <c:ser>
          <c:idx val="1"/>
          <c:order val="3"/>
          <c:tx>
            <c:strRef>
              <c:f>SI!$J$18</c:f>
              <c:strCache>
                <c:ptCount val="1"/>
                <c:pt idx="0">
                  <c:v>Tris(2,3-dibromopropyl)phosphate, LogKoc: 3.2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SI!$E$402:$E$419</c:f>
              <c:numCache>
                <c:formatCode>0.00E+00</c:formatCode>
                <c:ptCount val="18"/>
                <c:pt idx="0">
                  <c:v>1.04</c:v>
                </c:pt>
                <c:pt idx="1">
                  <c:v>1.05</c:v>
                </c:pt>
                <c:pt idx="2">
                  <c:v>1.06</c:v>
                </c:pt>
                <c:pt idx="3">
                  <c:v>1.08</c:v>
                </c:pt>
                <c:pt idx="4">
                  <c:v>1.0900000000000001</c:v>
                </c:pt>
                <c:pt idx="5">
                  <c:v>1.0900000000000001</c:v>
                </c:pt>
                <c:pt idx="6">
                  <c:v>1.0900000000000001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1.1299999999999999</c:v>
                </c:pt>
                <c:pt idx="11">
                  <c:v>1.18</c:v>
                </c:pt>
                <c:pt idx="12">
                  <c:v>1.28</c:v>
                </c:pt>
                <c:pt idx="13">
                  <c:v>1.41</c:v>
                </c:pt>
                <c:pt idx="14">
                  <c:v>1.61</c:v>
                </c:pt>
                <c:pt idx="15">
                  <c:v>1.97</c:v>
                </c:pt>
                <c:pt idx="16">
                  <c:v>2.76</c:v>
                </c:pt>
                <c:pt idx="17">
                  <c:v>5.55</c:v>
                </c:pt>
              </c:numCache>
            </c:numRef>
          </c:xVal>
          <c:yVal>
            <c:numRef>
              <c:f>SI!$D$402:$D$419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1CF-44CE-A6AA-6A00DFDEA1E8}"/>
            </c:ext>
          </c:extLst>
        </c:ser>
        <c:ser>
          <c:idx val="2"/>
          <c:order val="4"/>
          <c:tx>
            <c:strRef>
              <c:f>SI!$J$19</c:f>
              <c:strCache>
                <c:ptCount val="1"/>
                <c:pt idx="0">
                  <c:v>Aldrin, LogKoc: 6.2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SI!$E$456:$E$473</c:f>
              <c:numCache>
                <c:formatCode>0.00E+00</c:formatCode>
                <c:ptCount val="18"/>
                <c:pt idx="0">
                  <c:v>7.5</c:v>
                </c:pt>
                <c:pt idx="1">
                  <c:v>9.86</c:v>
                </c:pt>
                <c:pt idx="2">
                  <c:v>12</c:v>
                </c:pt>
                <c:pt idx="3">
                  <c:v>13.8</c:v>
                </c:pt>
                <c:pt idx="4">
                  <c:v>15.2</c:v>
                </c:pt>
                <c:pt idx="5">
                  <c:v>16.899999999999999</c:v>
                </c:pt>
                <c:pt idx="6">
                  <c:v>18.7</c:v>
                </c:pt>
                <c:pt idx="7">
                  <c:v>20.5</c:v>
                </c:pt>
                <c:pt idx="8">
                  <c:v>22.5</c:v>
                </c:pt>
                <c:pt idx="9">
                  <c:v>24.3</c:v>
                </c:pt>
                <c:pt idx="10">
                  <c:v>34.5</c:v>
                </c:pt>
                <c:pt idx="11">
                  <c:v>45.7</c:v>
                </c:pt>
                <c:pt idx="12">
                  <c:v>62.6</c:v>
                </c:pt>
                <c:pt idx="13">
                  <c:v>83.7</c:v>
                </c:pt>
                <c:pt idx="14">
                  <c:v>110</c:v>
                </c:pt>
                <c:pt idx="15">
                  <c:v>161</c:v>
                </c:pt>
                <c:pt idx="16">
                  <c:v>295</c:v>
                </c:pt>
                <c:pt idx="17">
                  <c:v>948</c:v>
                </c:pt>
              </c:numCache>
            </c:numRef>
          </c:xVal>
          <c:yVal>
            <c:numRef>
              <c:f>SI!$D$456:$D$473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1CF-44CE-A6AA-6A00DFDEA1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894088"/>
        <c:axId val="616890808"/>
      </c:scatterChart>
      <c:valAx>
        <c:axId val="616894088"/>
        <c:scaling>
          <c:logBase val="10"/>
          <c:orientation val="minMax"/>
          <c:max val="9.9999999999999988E+29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DAF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E+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890808"/>
        <c:crosses val="autoZero"/>
        <c:crossBetween val="midCat"/>
      </c:valAx>
      <c:valAx>
        <c:axId val="616890808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Percentiles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894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33935221448105"/>
          <c:y val="0.75436740310373818"/>
          <c:w val="0.84611012628657023"/>
          <c:h val="0.21456463573121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Clay</a:t>
            </a:r>
            <a:r>
              <a:rPr lang="en-US" baseline="0"/>
              <a:t>-</a:t>
            </a:r>
            <a:r>
              <a:rPr lang="en-US"/>
              <a:t>lined Impoundment
Dry Env.</a:t>
            </a:r>
          </a:p>
        </c:rich>
      </c:tx>
      <c:layout>
        <c:manualLayout>
          <c:xMode val="edge"/>
          <c:yMode val="edge"/>
          <c:x val="0.34271674155913756"/>
          <c:y val="1.294498381877022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3"/>
          <c:order val="0"/>
          <c:tx>
            <c:strRef>
              <c:f>SI!$J$15</c:f>
              <c:strCache>
                <c:ptCount val="1"/>
                <c:pt idx="0">
                  <c:v>Formic acid, LogKoc: -2.7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SI!$E$204:$E$221</c:f>
              <c:numCache>
                <c:formatCode>0.00E+00</c:formatCode>
                <c:ptCount val="18"/>
                <c:pt idx="0">
                  <c:v>1.02</c:v>
                </c:pt>
                <c:pt idx="1">
                  <c:v>1.03</c:v>
                </c:pt>
                <c:pt idx="2">
                  <c:v>1.03</c:v>
                </c:pt>
                <c:pt idx="3">
                  <c:v>1.04</c:v>
                </c:pt>
                <c:pt idx="4">
                  <c:v>1.04</c:v>
                </c:pt>
                <c:pt idx="5">
                  <c:v>1.05</c:v>
                </c:pt>
                <c:pt idx="6">
                  <c:v>1.06</c:v>
                </c:pt>
                <c:pt idx="7">
                  <c:v>1.07</c:v>
                </c:pt>
                <c:pt idx="8">
                  <c:v>1.08</c:v>
                </c:pt>
                <c:pt idx="9">
                  <c:v>1.0900000000000001</c:v>
                </c:pt>
                <c:pt idx="10">
                  <c:v>1.17</c:v>
                </c:pt>
                <c:pt idx="11">
                  <c:v>1.26</c:v>
                </c:pt>
                <c:pt idx="12">
                  <c:v>1.41</c:v>
                </c:pt>
                <c:pt idx="13">
                  <c:v>1.69</c:v>
                </c:pt>
                <c:pt idx="14">
                  <c:v>2.33</c:v>
                </c:pt>
                <c:pt idx="15">
                  <c:v>4.54</c:v>
                </c:pt>
                <c:pt idx="16">
                  <c:v>17</c:v>
                </c:pt>
                <c:pt idx="17">
                  <c:v>69.8</c:v>
                </c:pt>
              </c:numCache>
            </c:numRef>
          </c:xVal>
          <c:yVal>
            <c:numRef>
              <c:f>SI!$D$204:$D$221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D5-433C-9051-980F80EDAE48}"/>
            </c:ext>
          </c:extLst>
        </c:ser>
        <c:ser>
          <c:idx val="0"/>
          <c:order val="1"/>
          <c:tx>
            <c:strRef>
              <c:f>SI!$J$16</c:f>
              <c:strCache>
                <c:ptCount val="1"/>
                <c:pt idx="0">
                  <c:v>Epoxybutane 1,2-, LogKoc: 0.9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SI!$E$42:$E$59</c:f>
              <c:numCache>
                <c:formatCode>0.00E+00</c:formatCode>
                <c:ptCount val="18"/>
                <c:pt idx="0">
                  <c:v>1.02</c:v>
                </c:pt>
                <c:pt idx="1">
                  <c:v>1.03</c:v>
                </c:pt>
                <c:pt idx="2">
                  <c:v>1.04</c:v>
                </c:pt>
                <c:pt idx="3">
                  <c:v>1.04</c:v>
                </c:pt>
                <c:pt idx="4">
                  <c:v>1.05</c:v>
                </c:pt>
                <c:pt idx="5">
                  <c:v>1.05</c:v>
                </c:pt>
                <c:pt idx="6">
                  <c:v>1.06</c:v>
                </c:pt>
                <c:pt idx="7">
                  <c:v>1.07</c:v>
                </c:pt>
                <c:pt idx="8">
                  <c:v>1.0900000000000001</c:v>
                </c:pt>
                <c:pt idx="9">
                  <c:v>1.1000000000000001</c:v>
                </c:pt>
                <c:pt idx="10">
                  <c:v>1.18</c:v>
                </c:pt>
                <c:pt idx="11">
                  <c:v>1.27</c:v>
                </c:pt>
                <c:pt idx="12">
                  <c:v>1.43</c:v>
                </c:pt>
                <c:pt idx="13">
                  <c:v>1.72</c:v>
                </c:pt>
                <c:pt idx="14">
                  <c:v>2.37</c:v>
                </c:pt>
                <c:pt idx="15">
                  <c:v>4.6500000000000004</c:v>
                </c:pt>
                <c:pt idx="16">
                  <c:v>17.100000000000001</c:v>
                </c:pt>
                <c:pt idx="17">
                  <c:v>68.8</c:v>
                </c:pt>
              </c:numCache>
            </c:numRef>
          </c:xVal>
          <c:yVal>
            <c:numRef>
              <c:f>SI!$D$42:$D$59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7D5-433C-9051-980F80EDAE48}"/>
            </c:ext>
          </c:extLst>
        </c:ser>
        <c:ser>
          <c:idx val="4"/>
          <c:order val="2"/>
          <c:tx>
            <c:strRef>
              <c:f>SI!$J$17</c:f>
              <c:strCache>
                <c:ptCount val="1"/>
                <c:pt idx="0">
                  <c:v>Carbon disulfide, LogKoc: 1.8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SI!$E$258:$E$275</c:f>
              <c:numCache>
                <c:formatCode>0.00E+00</c:formatCode>
                <c:ptCount val="18"/>
                <c:pt idx="0">
                  <c:v>1.03</c:v>
                </c:pt>
                <c:pt idx="1">
                  <c:v>1.04</c:v>
                </c:pt>
                <c:pt idx="2">
                  <c:v>1.05</c:v>
                </c:pt>
                <c:pt idx="3">
                  <c:v>1.05</c:v>
                </c:pt>
                <c:pt idx="4">
                  <c:v>1.06</c:v>
                </c:pt>
                <c:pt idx="5">
                  <c:v>1.07</c:v>
                </c:pt>
                <c:pt idx="6">
                  <c:v>1.0900000000000001</c:v>
                </c:pt>
                <c:pt idx="7">
                  <c:v>1.1000000000000001</c:v>
                </c:pt>
                <c:pt idx="8">
                  <c:v>1.1100000000000001</c:v>
                </c:pt>
                <c:pt idx="9">
                  <c:v>1.1299999999999999</c:v>
                </c:pt>
                <c:pt idx="10">
                  <c:v>1.21</c:v>
                </c:pt>
                <c:pt idx="11">
                  <c:v>1.33</c:v>
                </c:pt>
                <c:pt idx="12">
                  <c:v>1.51</c:v>
                </c:pt>
                <c:pt idx="13">
                  <c:v>1.83</c:v>
                </c:pt>
                <c:pt idx="14">
                  <c:v>2.58</c:v>
                </c:pt>
                <c:pt idx="15">
                  <c:v>5.0599999999999996</c:v>
                </c:pt>
                <c:pt idx="16">
                  <c:v>18.3</c:v>
                </c:pt>
                <c:pt idx="17">
                  <c:v>73.599999999999994</c:v>
                </c:pt>
              </c:numCache>
            </c:numRef>
          </c:xVal>
          <c:yVal>
            <c:numRef>
              <c:f>SI!$D$258:$D$275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7D5-433C-9051-980F80EDAE48}"/>
            </c:ext>
          </c:extLst>
        </c:ser>
        <c:ser>
          <c:idx val="1"/>
          <c:order val="3"/>
          <c:tx>
            <c:strRef>
              <c:f>SI!$J$18</c:f>
              <c:strCache>
                <c:ptCount val="1"/>
                <c:pt idx="0">
                  <c:v>Tris(2,3-dibromopropyl)phosphate, LogKoc: 3.2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SI!$E$96:$E$113</c:f>
              <c:numCache>
                <c:formatCode>0.00E+00</c:formatCode>
                <c:ptCount val="18"/>
                <c:pt idx="0">
                  <c:v>1.2</c:v>
                </c:pt>
                <c:pt idx="1">
                  <c:v>1.29</c:v>
                </c:pt>
                <c:pt idx="2">
                  <c:v>1.36</c:v>
                </c:pt>
                <c:pt idx="3">
                  <c:v>1.42</c:v>
                </c:pt>
                <c:pt idx="4">
                  <c:v>1.5</c:v>
                </c:pt>
                <c:pt idx="5">
                  <c:v>1.58</c:v>
                </c:pt>
                <c:pt idx="6">
                  <c:v>1.65</c:v>
                </c:pt>
                <c:pt idx="7">
                  <c:v>1.74</c:v>
                </c:pt>
                <c:pt idx="8">
                  <c:v>1.82</c:v>
                </c:pt>
                <c:pt idx="9">
                  <c:v>1.9</c:v>
                </c:pt>
                <c:pt idx="10">
                  <c:v>2.36</c:v>
                </c:pt>
                <c:pt idx="11">
                  <c:v>2.94</c:v>
                </c:pt>
                <c:pt idx="12">
                  <c:v>3.77</c:v>
                </c:pt>
                <c:pt idx="13">
                  <c:v>5.19</c:v>
                </c:pt>
                <c:pt idx="14">
                  <c:v>7.83</c:v>
                </c:pt>
                <c:pt idx="15">
                  <c:v>15.9</c:v>
                </c:pt>
                <c:pt idx="16">
                  <c:v>46.3</c:v>
                </c:pt>
                <c:pt idx="17">
                  <c:v>185</c:v>
                </c:pt>
              </c:numCache>
            </c:numRef>
          </c:xVal>
          <c:yVal>
            <c:numRef>
              <c:f>SI!$D$96:$D$113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7D5-433C-9051-980F80EDAE48}"/>
            </c:ext>
          </c:extLst>
        </c:ser>
        <c:ser>
          <c:idx val="2"/>
          <c:order val="4"/>
          <c:tx>
            <c:strRef>
              <c:f>SI!$J$19</c:f>
              <c:strCache>
                <c:ptCount val="1"/>
                <c:pt idx="0">
                  <c:v>Aldrin, LogKoc: 6.2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SI!$E$150:$E$167</c:f>
              <c:numCache>
                <c:formatCode>0.00E+00</c:formatCode>
                <c:ptCount val="18"/>
                <c:pt idx="0">
                  <c:v>1310</c:v>
                </c:pt>
                <c:pt idx="1">
                  <c:v>8530</c:v>
                </c:pt>
                <c:pt idx="2">
                  <c:v>51000</c:v>
                </c:pt>
                <c:pt idx="3">
                  <c:v>345000</c:v>
                </c:pt>
                <c:pt idx="4">
                  <c:v>2360000</c:v>
                </c:pt>
                <c:pt idx="5">
                  <c:v>9860000</c:v>
                </c:pt>
                <c:pt idx="6">
                  <c:v>25800000</c:v>
                </c:pt>
                <c:pt idx="7">
                  <c:v>63200000</c:v>
                </c:pt>
                <c:pt idx="8">
                  <c:v>157000000</c:v>
                </c:pt>
                <c:pt idx="9">
                  <c:v>332000000</c:v>
                </c:pt>
                <c:pt idx="10">
                  <c:v>13000000000</c:v>
                </c:pt>
                <c:pt idx="11">
                  <c:v>1120000000000</c:v>
                </c:pt>
                <c:pt idx="12">
                  <c:v>74500000000000</c:v>
                </c:pt>
                <c:pt idx="13">
                  <c:v>7820000000000000</c:v>
                </c:pt>
                <c:pt idx="14">
                  <c:v>3.07E+18</c:v>
                </c:pt>
                <c:pt idx="15">
                  <c:v>1E+30</c:v>
                </c:pt>
                <c:pt idx="16">
                  <c:v>1E+30</c:v>
                </c:pt>
                <c:pt idx="17">
                  <c:v>1E+30</c:v>
                </c:pt>
              </c:numCache>
            </c:numRef>
          </c:xVal>
          <c:yVal>
            <c:numRef>
              <c:f>SI!$D$150:$D$167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7D5-433C-9051-980F80EDAE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894088"/>
        <c:axId val="616890808"/>
      </c:scatterChart>
      <c:valAx>
        <c:axId val="616894088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DAF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E+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890808"/>
        <c:crosses val="autoZero"/>
        <c:crossBetween val="midCat"/>
      </c:valAx>
      <c:valAx>
        <c:axId val="616890808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Percentiles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894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33935221448105"/>
          <c:y val="0.75436740310373818"/>
          <c:w val="0.84611012628657023"/>
          <c:h val="0.21456463573121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Clay-lined Impoundment
Ave. Env.</a:t>
            </a:r>
          </a:p>
        </c:rich>
      </c:tx>
      <c:layout>
        <c:manualLayout>
          <c:xMode val="edge"/>
          <c:yMode val="edge"/>
          <c:x val="0.34271674155913756"/>
          <c:y val="1.294498381877022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3"/>
          <c:order val="0"/>
          <c:tx>
            <c:strRef>
              <c:f>SI!$J$15</c:f>
              <c:strCache>
                <c:ptCount val="1"/>
                <c:pt idx="0">
                  <c:v>Formic acid, LogKoc: -2.7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SI!$E$744:$E$761</c:f>
              <c:numCache>
                <c:formatCode>0.00E+00</c:formatCode>
                <c:ptCount val="18"/>
                <c:pt idx="0">
                  <c:v>1.08</c:v>
                </c:pt>
                <c:pt idx="1">
                  <c:v>1.0900000000000001</c:v>
                </c:pt>
                <c:pt idx="2">
                  <c:v>1.1100000000000001</c:v>
                </c:pt>
                <c:pt idx="3">
                  <c:v>1.1399999999999999</c:v>
                </c:pt>
                <c:pt idx="4">
                  <c:v>1.19</c:v>
                </c:pt>
                <c:pt idx="5">
                  <c:v>1.21</c:v>
                </c:pt>
                <c:pt idx="6">
                  <c:v>1.26</c:v>
                </c:pt>
                <c:pt idx="7">
                  <c:v>1.32</c:v>
                </c:pt>
                <c:pt idx="8">
                  <c:v>1.42</c:v>
                </c:pt>
                <c:pt idx="9">
                  <c:v>1.53</c:v>
                </c:pt>
                <c:pt idx="10">
                  <c:v>2.39</c:v>
                </c:pt>
                <c:pt idx="11">
                  <c:v>5.66</c:v>
                </c:pt>
                <c:pt idx="12">
                  <c:v>16.100000000000001</c:v>
                </c:pt>
                <c:pt idx="13">
                  <c:v>63.5</c:v>
                </c:pt>
                <c:pt idx="14">
                  <c:v>317</c:v>
                </c:pt>
                <c:pt idx="15">
                  <c:v>2600</c:v>
                </c:pt>
                <c:pt idx="16">
                  <c:v>54200</c:v>
                </c:pt>
                <c:pt idx="17">
                  <c:v>3100000</c:v>
                </c:pt>
              </c:numCache>
            </c:numRef>
          </c:xVal>
          <c:yVal>
            <c:numRef>
              <c:f>SI!$D$744:$D$761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3E-4008-8498-80DA0D9FB833}"/>
            </c:ext>
          </c:extLst>
        </c:ser>
        <c:ser>
          <c:idx val="0"/>
          <c:order val="1"/>
          <c:tx>
            <c:strRef>
              <c:f>SI!$J$16</c:f>
              <c:strCache>
                <c:ptCount val="1"/>
                <c:pt idx="0">
                  <c:v>Epoxybutane 1,2-, LogKoc: 0.9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SI!$E$582:$E$599</c:f>
              <c:numCache>
                <c:formatCode>0.00E+00</c:formatCode>
                <c:ptCount val="18"/>
                <c:pt idx="0">
                  <c:v>1.08</c:v>
                </c:pt>
                <c:pt idx="1">
                  <c:v>1.0900000000000001</c:v>
                </c:pt>
                <c:pt idx="2">
                  <c:v>1.1200000000000001</c:v>
                </c:pt>
                <c:pt idx="3">
                  <c:v>1.1599999999999999</c:v>
                </c:pt>
                <c:pt idx="4">
                  <c:v>1.2</c:v>
                </c:pt>
                <c:pt idx="5">
                  <c:v>1.22</c:v>
                </c:pt>
                <c:pt idx="6">
                  <c:v>1.28</c:v>
                </c:pt>
                <c:pt idx="7">
                  <c:v>1.34</c:v>
                </c:pt>
                <c:pt idx="8">
                  <c:v>1.44</c:v>
                </c:pt>
                <c:pt idx="9">
                  <c:v>1.55</c:v>
                </c:pt>
                <c:pt idx="10">
                  <c:v>2.4300000000000002</c:v>
                </c:pt>
                <c:pt idx="11">
                  <c:v>5.7</c:v>
                </c:pt>
                <c:pt idx="12">
                  <c:v>16.399999999999999</c:v>
                </c:pt>
                <c:pt idx="13">
                  <c:v>63.6</c:v>
                </c:pt>
                <c:pt idx="14">
                  <c:v>320</c:v>
                </c:pt>
                <c:pt idx="15">
                  <c:v>2600</c:v>
                </c:pt>
                <c:pt idx="16">
                  <c:v>51700</c:v>
                </c:pt>
                <c:pt idx="17">
                  <c:v>2830000</c:v>
                </c:pt>
              </c:numCache>
            </c:numRef>
          </c:xVal>
          <c:yVal>
            <c:numRef>
              <c:f>SI!$D$582:$D$599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93E-4008-8498-80DA0D9FB833}"/>
            </c:ext>
          </c:extLst>
        </c:ser>
        <c:ser>
          <c:idx val="4"/>
          <c:order val="2"/>
          <c:tx>
            <c:strRef>
              <c:f>SI!$J$17</c:f>
              <c:strCache>
                <c:ptCount val="1"/>
                <c:pt idx="0">
                  <c:v>Carbon disulfide, LogKoc: 1.8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SI!$E$798:$E$815</c:f>
              <c:numCache>
                <c:formatCode>0.00E+00</c:formatCode>
                <c:ptCount val="18"/>
                <c:pt idx="0">
                  <c:v>1.0900000000000001</c:v>
                </c:pt>
                <c:pt idx="1">
                  <c:v>1.1100000000000001</c:v>
                </c:pt>
                <c:pt idx="2">
                  <c:v>1.1599999999999999</c:v>
                </c:pt>
                <c:pt idx="3">
                  <c:v>1.19</c:v>
                </c:pt>
                <c:pt idx="4">
                  <c:v>1.23</c:v>
                </c:pt>
                <c:pt idx="5">
                  <c:v>1.27</c:v>
                </c:pt>
                <c:pt idx="6">
                  <c:v>1.33</c:v>
                </c:pt>
                <c:pt idx="7">
                  <c:v>1.41</c:v>
                </c:pt>
                <c:pt idx="8">
                  <c:v>1.53</c:v>
                </c:pt>
                <c:pt idx="9">
                  <c:v>1.6</c:v>
                </c:pt>
                <c:pt idx="10">
                  <c:v>2.5499999999999998</c:v>
                </c:pt>
                <c:pt idx="11">
                  <c:v>6.25</c:v>
                </c:pt>
                <c:pt idx="12">
                  <c:v>17.7</c:v>
                </c:pt>
                <c:pt idx="13">
                  <c:v>68</c:v>
                </c:pt>
                <c:pt idx="14">
                  <c:v>353</c:v>
                </c:pt>
                <c:pt idx="15">
                  <c:v>2880</c:v>
                </c:pt>
                <c:pt idx="16">
                  <c:v>56700</c:v>
                </c:pt>
                <c:pt idx="17">
                  <c:v>2990000</c:v>
                </c:pt>
              </c:numCache>
            </c:numRef>
          </c:xVal>
          <c:yVal>
            <c:numRef>
              <c:f>SI!$D$798:$D$815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93E-4008-8498-80DA0D9FB833}"/>
            </c:ext>
          </c:extLst>
        </c:ser>
        <c:ser>
          <c:idx val="1"/>
          <c:order val="3"/>
          <c:tx>
            <c:strRef>
              <c:f>SI!$J$18</c:f>
              <c:strCache>
                <c:ptCount val="1"/>
                <c:pt idx="0">
                  <c:v>Tris(2,3-dibromopropyl)phosphate, LogKoc: 3.2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SI!$E$636:$E$653</c:f>
              <c:numCache>
                <c:formatCode>0.00E+00</c:formatCode>
                <c:ptCount val="18"/>
                <c:pt idx="0">
                  <c:v>1.37</c:v>
                </c:pt>
                <c:pt idx="1">
                  <c:v>1.56</c:v>
                </c:pt>
                <c:pt idx="2">
                  <c:v>1.73</c:v>
                </c:pt>
                <c:pt idx="3">
                  <c:v>1.91</c:v>
                </c:pt>
                <c:pt idx="4">
                  <c:v>2.0699999999999998</c:v>
                </c:pt>
                <c:pt idx="5">
                  <c:v>2.27</c:v>
                </c:pt>
                <c:pt idx="6">
                  <c:v>2.5499999999999998</c:v>
                </c:pt>
                <c:pt idx="7">
                  <c:v>2.78</c:v>
                </c:pt>
                <c:pt idx="8">
                  <c:v>3.07</c:v>
                </c:pt>
                <c:pt idx="9">
                  <c:v>3.43</c:v>
                </c:pt>
                <c:pt idx="10">
                  <c:v>6.25</c:v>
                </c:pt>
                <c:pt idx="11">
                  <c:v>13.8</c:v>
                </c:pt>
                <c:pt idx="12">
                  <c:v>41.4</c:v>
                </c:pt>
                <c:pt idx="13">
                  <c:v>167</c:v>
                </c:pt>
                <c:pt idx="14">
                  <c:v>876</c:v>
                </c:pt>
                <c:pt idx="15">
                  <c:v>7560</c:v>
                </c:pt>
                <c:pt idx="16">
                  <c:v>196000</c:v>
                </c:pt>
                <c:pt idx="17">
                  <c:v>11600000</c:v>
                </c:pt>
              </c:numCache>
            </c:numRef>
          </c:xVal>
          <c:yVal>
            <c:numRef>
              <c:f>SI!$D$636:$D$653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93E-4008-8498-80DA0D9FB833}"/>
            </c:ext>
          </c:extLst>
        </c:ser>
        <c:ser>
          <c:idx val="2"/>
          <c:order val="4"/>
          <c:tx>
            <c:strRef>
              <c:f>SI!$J$19</c:f>
              <c:strCache>
                <c:ptCount val="1"/>
                <c:pt idx="0">
                  <c:v>Aldrin, LogKoc: 6.2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SI!$E$690:$E$707</c:f>
              <c:numCache>
                <c:formatCode>0.00E+00</c:formatCode>
                <c:ptCount val="18"/>
                <c:pt idx="0">
                  <c:v>835</c:v>
                </c:pt>
                <c:pt idx="1">
                  <c:v>2260</c:v>
                </c:pt>
                <c:pt idx="2">
                  <c:v>5990</c:v>
                </c:pt>
                <c:pt idx="3">
                  <c:v>20200</c:v>
                </c:pt>
                <c:pt idx="4">
                  <c:v>90600</c:v>
                </c:pt>
                <c:pt idx="5">
                  <c:v>368000</c:v>
                </c:pt>
                <c:pt idx="6">
                  <c:v>1680000</c:v>
                </c:pt>
                <c:pt idx="7">
                  <c:v>6960000</c:v>
                </c:pt>
                <c:pt idx="8">
                  <c:v>23500000</c:v>
                </c:pt>
                <c:pt idx="9">
                  <c:v>64800000</c:v>
                </c:pt>
                <c:pt idx="10">
                  <c:v>20500000000</c:v>
                </c:pt>
                <c:pt idx="11">
                  <c:v>24900000000000</c:v>
                </c:pt>
                <c:pt idx="12">
                  <c:v>3.11E+16</c:v>
                </c:pt>
                <c:pt idx="13">
                  <c:v>1E+30</c:v>
                </c:pt>
                <c:pt idx="14">
                  <c:v>1E+30</c:v>
                </c:pt>
                <c:pt idx="15">
                  <c:v>1E+30</c:v>
                </c:pt>
                <c:pt idx="16">
                  <c:v>1E+30</c:v>
                </c:pt>
                <c:pt idx="17">
                  <c:v>1E+30</c:v>
                </c:pt>
              </c:numCache>
            </c:numRef>
          </c:xVal>
          <c:yVal>
            <c:numRef>
              <c:f>SI!$D$690:$D$707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93E-4008-8498-80DA0D9FB8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894088"/>
        <c:axId val="616890808"/>
      </c:scatterChart>
      <c:valAx>
        <c:axId val="616894088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DAF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890808"/>
        <c:crosses val="autoZero"/>
        <c:crossBetween val="midCat"/>
      </c:valAx>
      <c:valAx>
        <c:axId val="616890808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Percentiles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894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33935221448105"/>
          <c:y val="0.75436740310373818"/>
          <c:w val="0.84611012628657023"/>
          <c:h val="0.21456463573121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Clay-lined Impoundment
Wet Env.</a:t>
            </a:r>
          </a:p>
        </c:rich>
      </c:tx>
      <c:layout>
        <c:manualLayout>
          <c:xMode val="edge"/>
          <c:yMode val="edge"/>
          <c:x val="0.34271674155913756"/>
          <c:y val="1.294498381877022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3"/>
          <c:order val="0"/>
          <c:tx>
            <c:strRef>
              <c:f>SI!$J$15</c:f>
              <c:strCache>
                <c:ptCount val="1"/>
                <c:pt idx="0">
                  <c:v>Formic acid, LogKoc: -2.7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SI!$E$474:$E$491</c:f>
              <c:numCache>
                <c:formatCode>0.00E+00</c:formatCode>
                <c:ptCount val="18"/>
                <c:pt idx="0">
                  <c:v>1.3</c:v>
                </c:pt>
                <c:pt idx="1">
                  <c:v>1.54</c:v>
                </c:pt>
                <c:pt idx="2">
                  <c:v>1.87</c:v>
                </c:pt>
                <c:pt idx="3">
                  <c:v>2.17</c:v>
                </c:pt>
                <c:pt idx="4">
                  <c:v>2.48</c:v>
                </c:pt>
                <c:pt idx="5">
                  <c:v>3.1</c:v>
                </c:pt>
                <c:pt idx="6">
                  <c:v>3.72</c:v>
                </c:pt>
                <c:pt idx="7">
                  <c:v>4.51</c:v>
                </c:pt>
                <c:pt idx="8">
                  <c:v>5.25</c:v>
                </c:pt>
                <c:pt idx="9">
                  <c:v>6.05</c:v>
                </c:pt>
                <c:pt idx="10">
                  <c:v>11.5</c:v>
                </c:pt>
                <c:pt idx="11">
                  <c:v>29.7</c:v>
                </c:pt>
                <c:pt idx="12">
                  <c:v>124</c:v>
                </c:pt>
                <c:pt idx="13">
                  <c:v>693</c:v>
                </c:pt>
                <c:pt idx="14">
                  <c:v>6110</c:v>
                </c:pt>
                <c:pt idx="15">
                  <c:v>124000</c:v>
                </c:pt>
                <c:pt idx="16">
                  <c:v>9070000</c:v>
                </c:pt>
                <c:pt idx="17">
                  <c:v>2740000000</c:v>
                </c:pt>
              </c:numCache>
            </c:numRef>
          </c:xVal>
          <c:yVal>
            <c:numRef>
              <c:f>SI!$D$474:$D$491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572-43BA-8E95-6690DAF8DEB4}"/>
            </c:ext>
          </c:extLst>
        </c:ser>
        <c:ser>
          <c:idx val="0"/>
          <c:order val="1"/>
          <c:tx>
            <c:strRef>
              <c:f>SI!$J$16</c:f>
              <c:strCache>
                <c:ptCount val="1"/>
                <c:pt idx="0">
                  <c:v>Epoxybutane 1,2-, LogKoc: 0.9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SI!$E$312:$E$329</c:f>
              <c:numCache>
                <c:formatCode>0.00E+00</c:formatCode>
                <c:ptCount val="18"/>
                <c:pt idx="0">
                  <c:v>1.3</c:v>
                </c:pt>
                <c:pt idx="1">
                  <c:v>1.54</c:v>
                </c:pt>
                <c:pt idx="2">
                  <c:v>1.88</c:v>
                </c:pt>
                <c:pt idx="3">
                  <c:v>2.1800000000000002</c:v>
                </c:pt>
                <c:pt idx="4">
                  <c:v>2.5</c:v>
                </c:pt>
                <c:pt idx="5">
                  <c:v>3.11</c:v>
                </c:pt>
                <c:pt idx="6">
                  <c:v>3.73</c:v>
                </c:pt>
                <c:pt idx="7">
                  <c:v>4.51</c:v>
                </c:pt>
                <c:pt idx="8">
                  <c:v>5.26</c:v>
                </c:pt>
                <c:pt idx="9">
                  <c:v>6.05</c:v>
                </c:pt>
                <c:pt idx="10">
                  <c:v>11.6</c:v>
                </c:pt>
                <c:pt idx="11">
                  <c:v>29.4</c:v>
                </c:pt>
                <c:pt idx="12">
                  <c:v>123</c:v>
                </c:pt>
                <c:pt idx="13">
                  <c:v>690</c:v>
                </c:pt>
                <c:pt idx="14">
                  <c:v>6090</c:v>
                </c:pt>
                <c:pt idx="15">
                  <c:v>121000</c:v>
                </c:pt>
                <c:pt idx="16">
                  <c:v>8080000</c:v>
                </c:pt>
                <c:pt idx="17">
                  <c:v>2480000000</c:v>
                </c:pt>
              </c:numCache>
            </c:numRef>
          </c:xVal>
          <c:yVal>
            <c:numRef>
              <c:f>SI!$D$312:$D$329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572-43BA-8E95-6690DAF8DEB4}"/>
            </c:ext>
          </c:extLst>
        </c:ser>
        <c:ser>
          <c:idx val="4"/>
          <c:order val="2"/>
          <c:tx>
            <c:strRef>
              <c:f>SI!$J$17</c:f>
              <c:strCache>
                <c:ptCount val="1"/>
                <c:pt idx="0">
                  <c:v>Carbon disulfide, LogKoc: 1.8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SI!$E$528:$E$545</c:f>
              <c:numCache>
                <c:formatCode>0.00E+00</c:formatCode>
                <c:ptCount val="18"/>
                <c:pt idx="0">
                  <c:v>1.31</c:v>
                </c:pt>
                <c:pt idx="1">
                  <c:v>1.55</c:v>
                </c:pt>
                <c:pt idx="2">
                  <c:v>1.89</c:v>
                </c:pt>
                <c:pt idx="3">
                  <c:v>2.2000000000000002</c:v>
                </c:pt>
                <c:pt idx="4">
                  <c:v>2.54</c:v>
                </c:pt>
                <c:pt idx="5">
                  <c:v>3.14</c:v>
                </c:pt>
                <c:pt idx="6">
                  <c:v>3.75</c:v>
                </c:pt>
                <c:pt idx="7">
                  <c:v>4.53</c:v>
                </c:pt>
                <c:pt idx="8">
                  <c:v>5.29</c:v>
                </c:pt>
                <c:pt idx="9">
                  <c:v>6.06</c:v>
                </c:pt>
                <c:pt idx="10">
                  <c:v>11.7</c:v>
                </c:pt>
                <c:pt idx="11">
                  <c:v>29.7</c:v>
                </c:pt>
                <c:pt idx="12">
                  <c:v>123</c:v>
                </c:pt>
                <c:pt idx="13">
                  <c:v>690</c:v>
                </c:pt>
                <c:pt idx="14">
                  <c:v>6050</c:v>
                </c:pt>
                <c:pt idx="15">
                  <c:v>120000</c:v>
                </c:pt>
                <c:pt idx="16">
                  <c:v>7980000</c:v>
                </c:pt>
                <c:pt idx="17">
                  <c:v>2380000000</c:v>
                </c:pt>
              </c:numCache>
            </c:numRef>
          </c:xVal>
          <c:yVal>
            <c:numRef>
              <c:f>SI!$D$528:$D$545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572-43BA-8E95-6690DAF8DEB4}"/>
            </c:ext>
          </c:extLst>
        </c:ser>
        <c:ser>
          <c:idx val="1"/>
          <c:order val="3"/>
          <c:tx>
            <c:strRef>
              <c:f>SI!$J$18</c:f>
              <c:strCache>
                <c:ptCount val="1"/>
                <c:pt idx="0">
                  <c:v>Tris(2,3-dibromopropyl)phosphate, LogKoc: 3.2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SI!$E$366:$E$383</c:f>
              <c:numCache>
                <c:formatCode>0.00E+00</c:formatCode>
                <c:ptCount val="18"/>
                <c:pt idx="0">
                  <c:v>1.49</c:v>
                </c:pt>
                <c:pt idx="1">
                  <c:v>2.04</c:v>
                </c:pt>
                <c:pt idx="2">
                  <c:v>2.48</c:v>
                </c:pt>
                <c:pt idx="3">
                  <c:v>3.03</c:v>
                </c:pt>
                <c:pt idx="4">
                  <c:v>3.51</c:v>
                </c:pt>
                <c:pt idx="5">
                  <c:v>4.17</c:v>
                </c:pt>
                <c:pt idx="6">
                  <c:v>4.96</c:v>
                </c:pt>
                <c:pt idx="7">
                  <c:v>5.87</c:v>
                </c:pt>
                <c:pt idx="8">
                  <c:v>6.68</c:v>
                </c:pt>
                <c:pt idx="9">
                  <c:v>7.56</c:v>
                </c:pt>
                <c:pt idx="10">
                  <c:v>14.7</c:v>
                </c:pt>
                <c:pt idx="11">
                  <c:v>39.299999999999997</c:v>
                </c:pt>
                <c:pt idx="12">
                  <c:v>166</c:v>
                </c:pt>
                <c:pt idx="13">
                  <c:v>856</c:v>
                </c:pt>
                <c:pt idx="14">
                  <c:v>8060</c:v>
                </c:pt>
                <c:pt idx="15">
                  <c:v>163000</c:v>
                </c:pt>
                <c:pt idx="16">
                  <c:v>11600000</c:v>
                </c:pt>
                <c:pt idx="17">
                  <c:v>3500000000</c:v>
                </c:pt>
              </c:numCache>
            </c:numRef>
          </c:xVal>
          <c:yVal>
            <c:numRef>
              <c:f>SI!$D$366:$D$383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572-43BA-8E95-6690DAF8DEB4}"/>
            </c:ext>
          </c:extLst>
        </c:ser>
        <c:ser>
          <c:idx val="2"/>
          <c:order val="4"/>
          <c:tx>
            <c:strRef>
              <c:f>SI!$J$19</c:f>
              <c:strCache>
                <c:ptCount val="1"/>
                <c:pt idx="0">
                  <c:v>Aldrin, LogKoc: 6.2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SI!$E$416:$E$441</c:f>
              <c:numCache>
                <c:formatCode>0.00E+00</c:formatCode>
                <c:ptCount val="26"/>
                <c:pt idx="0">
                  <c:v>1.61</c:v>
                </c:pt>
                <c:pt idx="1">
                  <c:v>1.97</c:v>
                </c:pt>
                <c:pt idx="2">
                  <c:v>2.76</c:v>
                </c:pt>
                <c:pt idx="3">
                  <c:v>5.55</c:v>
                </c:pt>
                <c:pt idx="4">
                  <c:v>573</c:v>
                </c:pt>
                <c:pt idx="5">
                  <c:v>1130</c:v>
                </c:pt>
                <c:pt idx="6">
                  <c:v>1810</c:v>
                </c:pt>
                <c:pt idx="7">
                  <c:v>2610</c:v>
                </c:pt>
                <c:pt idx="8">
                  <c:v>4200</c:v>
                </c:pt>
                <c:pt idx="9">
                  <c:v>6860</c:v>
                </c:pt>
                <c:pt idx="10">
                  <c:v>12800</c:v>
                </c:pt>
                <c:pt idx="11">
                  <c:v>23800</c:v>
                </c:pt>
                <c:pt idx="12">
                  <c:v>43800</c:v>
                </c:pt>
                <c:pt idx="13">
                  <c:v>78100</c:v>
                </c:pt>
                <c:pt idx="14">
                  <c:v>2150000</c:v>
                </c:pt>
                <c:pt idx="15">
                  <c:v>52400000</c:v>
                </c:pt>
                <c:pt idx="16">
                  <c:v>1080000000</c:v>
                </c:pt>
                <c:pt idx="17">
                  <c:v>36000000000</c:v>
                </c:pt>
                <c:pt idx="18">
                  <c:v>2170000000000</c:v>
                </c:pt>
                <c:pt idx="19">
                  <c:v>118000000000000</c:v>
                </c:pt>
                <c:pt idx="20">
                  <c:v>1.51E+16</c:v>
                </c:pt>
                <c:pt idx="21">
                  <c:v>1.98E+19</c:v>
                </c:pt>
                <c:pt idx="22">
                  <c:v>1250000000000</c:v>
                </c:pt>
                <c:pt idx="23">
                  <c:v>784000000000000</c:v>
                </c:pt>
                <c:pt idx="24">
                  <c:v>2.72E+17</c:v>
                </c:pt>
                <c:pt idx="25">
                  <c:v>4.68E+20</c:v>
                </c:pt>
              </c:numCache>
            </c:numRef>
          </c:xVal>
          <c:yVal>
            <c:numRef>
              <c:f>SI!$D$420:$D$437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572-43BA-8E95-6690DAF8DE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894088"/>
        <c:axId val="616890808"/>
      </c:scatterChart>
      <c:valAx>
        <c:axId val="616894088"/>
        <c:scaling>
          <c:logBase val="10"/>
          <c:orientation val="minMax"/>
          <c:max val="9.9999999999999988E+29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DAF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E+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890808"/>
        <c:crosses val="autoZero"/>
        <c:crossBetween val="midCat"/>
      </c:valAx>
      <c:valAx>
        <c:axId val="616890808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Percentiles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894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33935221448105"/>
          <c:y val="0.75436740310373818"/>
          <c:w val="0.84611012628657023"/>
          <c:h val="0.21456463573121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Unlined Impoundment
HWIR</a:t>
            </a:r>
          </a:p>
        </c:rich>
      </c:tx>
      <c:layout>
        <c:manualLayout>
          <c:xMode val="edge"/>
          <c:yMode val="edge"/>
          <c:x val="0.34271674155913756"/>
          <c:y val="1.2944983818770227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3"/>
          <c:order val="0"/>
          <c:tx>
            <c:strRef>
              <c:f>SI!$J$15</c:f>
              <c:strCache>
                <c:ptCount val="1"/>
                <c:pt idx="0">
                  <c:v>Formic acid, LogKoc: -2.7</c:v>
                </c:pt>
              </c:strCache>
            </c:strRef>
          </c:tx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SI!$E$1050:$E$1067</c:f>
              <c:numCache>
                <c:formatCode>0.00E+00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1.01</c:v>
                </c:pt>
                <c:pt idx="6">
                  <c:v>1.01</c:v>
                </c:pt>
                <c:pt idx="7">
                  <c:v>1.02</c:v>
                </c:pt>
                <c:pt idx="8">
                  <c:v>1.03</c:v>
                </c:pt>
                <c:pt idx="9">
                  <c:v>1.04</c:v>
                </c:pt>
                <c:pt idx="10">
                  <c:v>1.08</c:v>
                </c:pt>
                <c:pt idx="11">
                  <c:v>1.1399999999999999</c:v>
                </c:pt>
                <c:pt idx="12">
                  <c:v>1.23</c:v>
                </c:pt>
                <c:pt idx="13">
                  <c:v>1.39</c:v>
                </c:pt>
                <c:pt idx="14">
                  <c:v>1.7</c:v>
                </c:pt>
                <c:pt idx="15">
                  <c:v>2.4500000000000002</c:v>
                </c:pt>
                <c:pt idx="16">
                  <c:v>4.79</c:v>
                </c:pt>
                <c:pt idx="17">
                  <c:v>19</c:v>
                </c:pt>
              </c:numCache>
            </c:numRef>
          </c:xVal>
          <c:yVal>
            <c:numRef>
              <c:f>SI!$D$1050:$D$1067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646-4D42-BFD9-3088620BF234}"/>
            </c:ext>
          </c:extLst>
        </c:ser>
        <c:ser>
          <c:idx val="0"/>
          <c:order val="1"/>
          <c:tx>
            <c:strRef>
              <c:f>SI!$J$16</c:f>
              <c:strCache>
                <c:ptCount val="1"/>
                <c:pt idx="0">
                  <c:v>Epoxybutane 1,2-, LogKoc: 0.9</c:v>
                </c:pt>
              </c:strCache>
            </c:strRef>
          </c:tx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SI!$E$888:$E$905</c:f>
              <c:numCache>
                <c:formatCode>0.00E+00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1.01</c:v>
                </c:pt>
                <c:pt idx="6">
                  <c:v>1.01</c:v>
                </c:pt>
                <c:pt idx="7">
                  <c:v>1.02</c:v>
                </c:pt>
                <c:pt idx="8">
                  <c:v>1.03</c:v>
                </c:pt>
                <c:pt idx="9">
                  <c:v>1.04</c:v>
                </c:pt>
                <c:pt idx="10">
                  <c:v>1.08</c:v>
                </c:pt>
                <c:pt idx="11">
                  <c:v>1.1399999999999999</c:v>
                </c:pt>
                <c:pt idx="12">
                  <c:v>1.23</c:v>
                </c:pt>
                <c:pt idx="13">
                  <c:v>1.39</c:v>
                </c:pt>
                <c:pt idx="14">
                  <c:v>1.71</c:v>
                </c:pt>
                <c:pt idx="15">
                  <c:v>2.44</c:v>
                </c:pt>
                <c:pt idx="16">
                  <c:v>4.75</c:v>
                </c:pt>
                <c:pt idx="17">
                  <c:v>18.7</c:v>
                </c:pt>
              </c:numCache>
            </c:numRef>
          </c:xVal>
          <c:yVal>
            <c:numRef>
              <c:f>SI!$D$888:$D$905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646-4D42-BFD9-3088620BF234}"/>
            </c:ext>
          </c:extLst>
        </c:ser>
        <c:ser>
          <c:idx val="4"/>
          <c:order val="2"/>
          <c:tx>
            <c:strRef>
              <c:f>SI!$J$17</c:f>
              <c:strCache>
                <c:ptCount val="1"/>
                <c:pt idx="0">
                  <c:v>Carbon disulfide, LogKoc: 1.8</c:v>
                </c:pt>
              </c:strCache>
            </c:strRef>
          </c:tx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SI!$E$1104:$E$1121</c:f>
              <c:numCache>
                <c:formatCode>0.00E+00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1.01</c:v>
                </c:pt>
                <c:pt idx="6">
                  <c:v>1.02</c:v>
                </c:pt>
                <c:pt idx="7">
                  <c:v>1.02</c:v>
                </c:pt>
                <c:pt idx="8">
                  <c:v>1.03</c:v>
                </c:pt>
                <c:pt idx="9">
                  <c:v>1.04</c:v>
                </c:pt>
                <c:pt idx="10">
                  <c:v>1.0900000000000001</c:v>
                </c:pt>
                <c:pt idx="11">
                  <c:v>1.1399999999999999</c:v>
                </c:pt>
                <c:pt idx="12">
                  <c:v>1.23</c:v>
                </c:pt>
                <c:pt idx="13">
                  <c:v>1.4</c:v>
                </c:pt>
                <c:pt idx="14">
                  <c:v>1.73</c:v>
                </c:pt>
                <c:pt idx="15">
                  <c:v>2.4700000000000002</c:v>
                </c:pt>
                <c:pt idx="16">
                  <c:v>4.78</c:v>
                </c:pt>
                <c:pt idx="17">
                  <c:v>18.899999999999999</c:v>
                </c:pt>
              </c:numCache>
            </c:numRef>
          </c:xVal>
          <c:yVal>
            <c:numRef>
              <c:f>SI!$D$1104:$D$1121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646-4D42-BFD9-3088620BF234}"/>
            </c:ext>
          </c:extLst>
        </c:ser>
        <c:ser>
          <c:idx val="1"/>
          <c:order val="3"/>
          <c:tx>
            <c:strRef>
              <c:f>SI!$J$18</c:f>
              <c:strCache>
                <c:ptCount val="1"/>
                <c:pt idx="0">
                  <c:v>Tris(2,3-dibromopropyl)phosphate, LogKoc: 3.2</c:v>
                </c:pt>
              </c:strCache>
            </c:strRef>
          </c:tx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SI!$E$942:$E$959</c:f>
              <c:numCache>
                <c:formatCode>0.00E+00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1.01</c:v>
                </c:pt>
                <c:pt idx="3">
                  <c:v>1.02</c:v>
                </c:pt>
                <c:pt idx="4">
                  <c:v>1.03</c:v>
                </c:pt>
                <c:pt idx="5">
                  <c:v>1.03</c:v>
                </c:pt>
                <c:pt idx="6">
                  <c:v>1.04</c:v>
                </c:pt>
                <c:pt idx="7">
                  <c:v>1.05</c:v>
                </c:pt>
                <c:pt idx="8">
                  <c:v>1.06</c:v>
                </c:pt>
                <c:pt idx="9">
                  <c:v>1.08</c:v>
                </c:pt>
                <c:pt idx="10">
                  <c:v>1.1399999999999999</c:v>
                </c:pt>
                <c:pt idx="11">
                  <c:v>1.24</c:v>
                </c:pt>
                <c:pt idx="12">
                  <c:v>1.4</c:v>
                </c:pt>
                <c:pt idx="13">
                  <c:v>1.7</c:v>
                </c:pt>
                <c:pt idx="14">
                  <c:v>2.25</c:v>
                </c:pt>
                <c:pt idx="15">
                  <c:v>3.35</c:v>
                </c:pt>
                <c:pt idx="16">
                  <c:v>6.78</c:v>
                </c:pt>
                <c:pt idx="17">
                  <c:v>25.9</c:v>
                </c:pt>
              </c:numCache>
            </c:numRef>
          </c:xVal>
          <c:yVal>
            <c:numRef>
              <c:f>SI!$D$942:$D$959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646-4D42-BFD9-3088620BF234}"/>
            </c:ext>
          </c:extLst>
        </c:ser>
        <c:ser>
          <c:idx val="2"/>
          <c:order val="4"/>
          <c:tx>
            <c:strRef>
              <c:f>SI!$J$19</c:f>
              <c:strCache>
                <c:ptCount val="1"/>
                <c:pt idx="0">
                  <c:v>Aldrin, LogKoc: 6.2</c:v>
                </c:pt>
              </c:strCache>
            </c:strRef>
          </c:tx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SI!$E$996:$E$1013</c:f>
              <c:numCache>
                <c:formatCode>0.00E+00</c:formatCode>
                <c:ptCount val="18"/>
                <c:pt idx="0">
                  <c:v>12.9</c:v>
                </c:pt>
                <c:pt idx="1">
                  <c:v>19.3</c:v>
                </c:pt>
                <c:pt idx="2">
                  <c:v>26.3</c:v>
                </c:pt>
                <c:pt idx="3">
                  <c:v>32.299999999999997</c:v>
                </c:pt>
                <c:pt idx="4">
                  <c:v>38</c:v>
                </c:pt>
                <c:pt idx="5">
                  <c:v>45.1</c:v>
                </c:pt>
                <c:pt idx="6">
                  <c:v>52.4</c:v>
                </c:pt>
                <c:pt idx="7">
                  <c:v>60.1</c:v>
                </c:pt>
                <c:pt idx="8">
                  <c:v>67</c:v>
                </c:pt>
                <c:pt idx="9">
                  <c:v>75.900000000000006</c:v>
                </c:pt>
                <c:pt idx="10">
                  <c:v>121</c:v>
                </c:pt>
                <c:pt idx="11">
                  <c:v>206</c:v>
                </c:pt>
                <c:pt idx="12">
                  <c:v>497</c:v>
                </c:pt>
                <c:pt idx="13">
                  <c:v>2000</c:v>
                </c:pt>
                <c:pt idx="14">
                  <c:v>17000</c:v>
                </c:pt>
                <c:pt idx="15">
                  <c:v>301000</c:v>
                </c:pt>
                <c:pt idx="16">
                  <c:v>6960000</c:v>
                </c:pt>
                <c:pt idx="17">
                  <c:v>160000000</c:v>
                </c:pt>
              </c:numCache>
            </c:numRef>
          </c:xVal>
          <c:yVal>
            <c:numRef>
              <c:f>SI!$D$996:$D$1013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646-4D42-BFD9-3088620BF2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894088"/>
        <c:axId val="616890808"/>
      </c:scatterChart>
      <c:valAx>
        <c:axId val="616894088"/>
        <c:scaling>
          <c:logBase val="10"/>
          <c:orientation val="minMax"/>
          <c:max val="9.9999999999999988E+29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DAF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E+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890808"/>
        <c:crosses val="autoZero"/>
        <c:crossBetween val="midCat"/>
      </c:valAx>
      <c:valAx>
        <c:axId val="616890808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Percentiles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894088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11533935221448105"/>
          <c:y val="0.75436740310373818"/>
          <c:w val="0.84611012628657023"/>
          <c:h val="0.21456463573121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Clay-lined Impoundment
HWIR</a:t>
            </a:r>
          </a:p>
        </c:rich>
      </c:tx>
      <c:layout>
        <c:manualLayout>
          <c:xMode val="edge"/>
          <c:yMode val="edge"/>
          <c:x val="0.34271674155913756"/>
          <c:y val="1.2944983818770227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3"/>
          <c:order val="0"/>
          <c:tx>
            <c:strRef>
              <c:f>SI!$J$15</c:f>
              <c:strCache>
                <c:ptCount val="1"/>
                <c:pt idx="0">
                  <c:v>Formic acid, LogKoc: -2.7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SI!$E$1014:$E$1031</c:f>
              <c:numCache>
                <c:formatCode>0.00E+00</c:formatCode>
                <c:ptCount val="18"/>
                <c:pt idx="0">
                  <c:v>1.03</c:v>
                </c:pt>
                <c:pt idx="1">
                  <c:v>1.08</c:v>
                </c:pt>
                <c:pt idx="2">
                  <c:v>1.1200000000000001</c:v>
                </c:pt>
                <c:pt idx="3">
                  <c:v>1.18</c:v>
                </c:pt>
                <c:pt idx="4">
                  <c:v>1.25</c:v>
                </c:pt>
                <c:pt idx="5">
                  <c:v>1.35</c:v>
                </c:pt>
                <c:pt idx="6">
                  <c:v>1.46</c:v>
                </c:pt>
                <c:pt idx="7">
                  <c:v>1.63</c:v>
                </c:pt>
                <c:pt idx="8">
                  <c:v>1.82</c:v>
                </c:pt>
                <c:pt idx="9">
                  <c:v>2.0499999999999998</c:v>
                </c:pt>
                <c:pt idx="10">
                  <c:v>4.22</c:v>
                </c:pt>
                <c:pt idx="11">
                  <c:v>11.3</c:v>
                </c:pt>
                <c:pt idx="12">
                  <c:v>38.700000000000003</c:v>
                </c:pt>
                <c:pt idx="13">
                  <c:v>175</c:v>
                </c:pt>
                <c:pt idx="14">
                  <c:v>1190</c:v>
                </c:pt>
                <c:pt idx="15">
                  <c:v>16600</c:v>
                </c:pt>
                <c:pt idx="16">
                  <c:v>457000</c:v>
                </c:pt>
                <c:pt idx="17">
                  <c:v>46100000</c:v>
                </c:pt>
              </c:numCache>
            </c:numRef>
          </c:xVal>
          <c:yVal>
            <c:numRef>
              <c:f>SI!$D$1014:$D$1031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054-4307-A06F-08204E263321}"/>
            </c:ext>
          </c:extLst>
        </c:ser>
        <c:ser>
          <c:idx val="0"/>
          <c:order val="1"/>
          <c:tx>
            <c:strRef>
              <c:f>SI!$J$16</c:f>
              <c:strCache>
                <c:ptCount val="1"/>
                <c:pt idx="0">
                  <c:v>Epoxybutane 1,2-, LogKoc: 0.9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SI!$E$852:$E$869</c:f>
              <c:numCache>
                <c:formatCode>0.00E+00</c:formatCode>
                <c:ptCount val="18"/>
                <c:pt idx="0">
                  <c:v>1.03</c:v>
                </c:pt>
                <c:pt idx="1">
                  <c:v>1.08</c:v>
                </c:pt>
                <c:pt idx="2">
                  <c:v>1.1299999999999999</c:v>
                </c:pt>
                <c:pt idx="3">
                  <c:v>1.19</c:v>
                </c:pt>
                <c:pt idx="4">
                  <c:v>1.27</c:v>
                </c:pt>
                <c:pt idx="5">
                  <c:v>1.37</c:v>
                </c:pt>
                <c:pt idx="6">
                  <c:v>1.48</c:v>
                </c:pt>
                <c:pt idx="7">
                  <c:v>1.66</c:v>
                </c:pt>
                <c:pt idx="8">
                  <c:v>1.87</c:v>
                </c:pt>
                <c:pt idx="9">
                  <c:v>2.1</c:v>
                </c:pt>
                <c:pt idx="10">
                  <c:v>4.26</c:v>
                </c:pt>
                <c:pt idx="11">
                  <c:v>11.4</c:v>
                </c:pt>
                <c:pt idx="12">
                  <c:v>39.4</c:v>
                </c:pt>
                <c:pt idx="13">
                  <c:v>168</c:v>
                </c:pt>
                <c:pt idx="14">
                  <c:v>1180</c:v>
                </c:pt>
                <c:pt idx="15">
                  <c:v>16200</c:v>
                </c:pt>
                <c:pt idx="16">
                  <c:v>422000</c:v>
                </c:pt>
                <c:pt idx="17">
                  <c:v>37800000</c:v>
                </c:pt>
              </c:numCache>
            </c:numRef>
          </c:xVal>
          <c:yVal>
            <c:numRef>
              <c:f>SI!$D$852:$D$869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D054-4307-A06F-08204E263321}"/>
            </c:ext>
          </c:extLst>
        </c:ser>
        <c:ser>
          <c:idx val="4"/>
          <c:order val="2"/>
          <c:tx>
            <c:strRef>
              <c:f>SI!$J$17</c:f>
              <c:strCache>
                <c:ptCount val="1"/>
                <c:pt idx="0">
                  <c:v>Carbon disulfide, LogKoc: 1.8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SI!$E$1068:$E$1085</c:f>
              <c:numCache>
                <c:formatCode>0.00E+00</c:formatCode>
                <c:ptCount val="18"/>
                <c:pt idx="0">
                  <c:v>1.05</c:v>
                </c:pt>
                <c:pt idx="1">
                  <c:v>1.1000000000000001</c:v>
                </c:pt>
                <c:pt idx="2">
                  <c:v>1.1599999999999999</c:v>
                </c:pt>
                <c:pt idx="3">
                  <c:v>1.22</c:v>
                </c:pt>
                <c:pt idx="4">
                  <c:v>1.31</c:v>
                </c:pt>
                <c:pt idx="5">
                  <c:v>1.41</c:v>
                </c:pt>
                <c:pt idx="6">
                  <c:v>1.55</c:v>
                </c:pt>
                <c:pt idx="7">
                  <c:v>1.73</c:v>
                </c:pt>
                <c:pt idx="8">
                  <c:v>1.98</c:v>
                </c:pt>
                <c:pt idx="9">
                  <c:v>2.23</c:v>
                </c:pt>
                <c:pt idx="10">
                  <c:v>4.59</c:v>
                </c:pt>
                <c:pt idx="11">
                  <c:v>12.2</c:v>
                </c:pt>
                <c:pt idx="12">
                  <c:v>41</c:v>
                </c:pt>
                <c:pt idx="13">
                  <c:v>181</c:v>
                </c:pt>
                <c:pt idx="14">
                  <c:v>1260</c:v>
                </c:pt>
                <c:pt idx="15">
                  <c:v>17100</c:v>
                </c:pt>
                <c:pt idx="16">
                  <c:v>453000</c:v>
                </c:pt>
                <c:pt idx="17">
                  <c:v>38200000</c:v>
                </c:pt>
              </c:numCache>
            </c:numRef>
          </c:xVal>
          <c:yVal>
            <c:numRef>
              <c:f>SI!$D$1068:$D$1088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  <c:pt idx="18">
                  <c:v>1</c:v>
                </c:pt>
                <c:pt idx="19">
                  <c:v>2</c:v>
                </c:pt>
                <c:pt idx="20">
                  <c:v>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D054-4307-A06F-08204E263321}"/>
            </c:ext>
          </c:extLst>
        </c:ser>
        <c:ser>
          <c:idx val="1"/>
          <c:order val="3"/>
          <c:tx>
            <c:strRef>
              <c:f>SI!$J$18</c:f>
              <c:strCache>
                <c:ptCount val="1"/>
                <c:pt idx="0">
                  <c:v>Tris(2,3-dibromopropyl)phosphate, LogKoc: 3.2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SI!$E$906:$E$923</c:f>
              <c:numCache>
                <c:formatCode>0.00E+00</c:formatCode>
                <c:ptCount val="18"/>
                <c:pt idx="0">
                  <c:v>1.22</c:v>
                </c:pt>
                <c:pt idx="1">
                  <c:v>1.38</c:v>
                </c:pt>
                <c:pt idx="2">
                  <c:v>1.55</c:v>
                </c:pt>
                <c:pt idx="3">
                  <c:v>1.84</c:v>
                </c:pt>
                <c:pt idx="4">
                  <c:v>2.13</c:v>
                </c:pt>
                <c:pt idx="5">
                  <c:v>2.4300000000000002</c:v>
                </c:pt>
                <c:pt idx="6">
                  <c:v>2.78</c:v>
                </c:pt>
                <c:pt idx="7">
                  <c:v>3.31</c:v>
                </c:pt>
                <c:pt idx="8">
                  <c:v>3.9</c:v>
                </c:pt>
                <c:pt idx="9">
                  <c:v>4.6100000000000003</c:v>
                </c:pt>
                <c:pt idx="10">
                  <c:v>10.8</c:v>
                </c:pt>
                <c:pt idx="11">
                  <c:v>27.9</c:v>
                </c:pt>
                <c:pt idx="12">
                  <c:v>96.8</c:v>
                </c:pt>
                <c:pt idx="13">
                  <c:v>472</c:v>
                </c:pt>
                <c:pt idx="14">
                  <c:v>3470</c:v>
                </c:pt>
                <c:pt idx="15">
                  <c:v>46800</c:v>
                </c:pt>
                <c:pt idx="16">
                  <c:v>1480000</c:v>
                </c:pt>
                <c:pt idx="17">
                  <c:v>131000000</c:v>
                </c:pt>
              </c:numCache>
            </c:numRef>
          </c:xVal>
          <c:yVal>
            <c:numRef>
              <c:f>SI!$D$906:$D$923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D054-4307-A06F-08204E263321}"/>
            </c:ext>
          </c:extLst>
        </c:ser>
        <c:ser>
          <c:idx val="2"/>
          <c:order val="4"/>
          <c:tx>
            <c:strRef>
              <c:f>SI!$J$19</c:f>
              <c:strCache>
                <c:ptCount val="1"/>
                <c:pt idx="0">
                  <c:v>Aldrin, LogKoc: 6.2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SI!$E$960:$E$977</c:f>
              <c:numCache>
                <c:formatCode>0.00E+00</c:formatCode>
                <c:ptCount val="18"/>
                <c:pt idx="0">
                  <c:v>362</c:v>
                </c:pt>
                <c:pt idx="1">
                  <c:v>1400</c:v>
                </c:pt>
                <c:pt idx="2">
                  <c:v>6250</c:v>
                </c:pt>
                <c:pt idx="3">
                  <c:v>35200</c:v>
                </c:pt>
                <c:pt idx="4">
                  <c:v>180000</c:v>
                </c:pt>
                <c:pt idx="5">
                  <c:v>1140000</c:v>
                </c:pt>
                <c:pt idx="6">
                  <c:v>4890000</c:v>
                </c:pt>
                <c:pt idx="7">
                  <c:v>16000000</c:v>
                </c:pt>
                <c:pt idx="8">
                  <c:v>52500000</c:v>
                </c:pt>
                <c:pt idx="9">
                  <c:v>147000000</c:v>
                </c:pt>
                <c:pt idx="10">
                  <c:v>35600000000</c:v>
                </c:pt>
                <c:pt idx="11">
                  <c:v>17800000000000</c:v>
                </c:pt>
                <c:pt idx="12">
                  <c:v>5140000000000000</c:v>
                </c:pt>
                <c:pt idx="13">
                  <c:v>2.53E+19</c:v>
                </c:pt>
                <c:pt idx="14">
                  <c:v>1E+30</c:v>
                </c:pt>
                <c:pt idx="15">
                  <c:v>1E+30</c:v>
                </c:pt>
                <c:pt idx="16">
                  <c:v>1E+30</c:v>
                </c:pt>
                <c:pt idx="17">
                  <c:v>1E+30</c:v>
                </c:pt>
              </c:numCache>
            </c:numRef>
          </c:xVal>
          <c:yVal>
            <c:numRef>
              <c:f>SI!$D$960:$D$977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D054-4307-A06F-08204E2633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894088"/>
        <c:axId val="616890808"/>
      </c:scatterChart>
      <c:valAx>
        <c:axId val="616894088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DAF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E+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890808"/>
        <c:crosses val="autoZero"/>
        <c:crossBetween val="midCat"/>
      </c:valAx>
      <c:valAx>
        <c:axId val="616890808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Percentiles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894088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11533935221448105"/>
          <c:y val="0.75436740310373818"/>
          <c:w val="0.84611012628657023"/>
          <c:h val="0.21456463573121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Composite-</a:t>
            </a:r>
            <a:r>
              <a:rPr lang="en-US"/>
              <a:t>lined Impoundment
Dry Env.</a:t>
            </a:r>
          </a:p>
        </c:rich>
      </c:tx>
      <c:layout>
        <c:manualLayout>
          <c:xMode val="edge"/>
          <c:yMode val="edge"/>
          <c:x val="0.29850499054110385"/>
          <c:y val="1.81229773462783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3"/>
          <c:order val="0"/>
          <c:tx>
            <c:strRef>
              <c:f>SI!$J$15</c:f>
              <c:strCache>
                <c:ptCount val="1"/>
                <c:pt idx="0">
                  <c:v>Formic acid, LogKoc: -2.7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SI!$E$222:$E$239</c:f>
              <c:numCache>
                <c:formatCode>0.00E+00</c:formatCode>
                <c:ptCount val="18"/>
                <c:pt idx="0">
                  <c:v>838</c:v>
                </c:pt>
                <c:pt idx="1">
                  <c:v>2380</c:v>
                </c:pt>
                <c:pt idx="2">
                  <c:v>5340</c:v>
                </c:pt>
                <c:pt idx="3">
                  <c:v>13500</c:v>
                </c:pt>
                <c:pt idx="4">
                  <c:v>31600</c:v>
                </c:pt>
                <c:pt idx="5">
                  <c:v>78100</c:v>
                </c:pt>
                <c:pt idx="6">
                  <c:v>193000</c:v>
                </c:pt>
                <c:pt idx="7">
                  <c:v>455000</c:v>
                </c:pt>
                <c:pt idx="8">
                  <c:v>1330000</c:v>
                </c:pt>
                <c:pt idx="9">
                  <c:v>2980000</c:v>
                </c:pt>
                <c:pt idx="10">
                  <c:v>411000000</c:v>
                </c:pt>
                <c:pt idx="11">
                  <c:v>50100000000</c:v>
                </c:pt>
                <c:pt idx="12">
                  <c:v>12800000000000</c:v>
                </c:pt>
                <c:pt idx="13">
                  <c:v>2.28E+16</c:v>
                </c:pt>
                <c:pt idx="14">
                  <c:v>9.5699999999999995E+21</c:v>
                </c:pt>
                <c:pt idx="15">
                  <c:v>1E+30</c:v>
                </c:pt>
                <c:pt idx="16">
                  <c:v>1E+30</c:v>
                </c:pt>
                <c:pt idx="17">
                  <c:v>1E+30</c:v>
                </c:pt>
              </c:numCache>
            </c:numRef>
          </c:xVal>
          <c:yVal>
            <c:numRef>
              <c:f>SI!$D$222:$D$239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BDC-4057-9E3E-8197C9AEDD80}"/>
            </c:ext>
          </c:extLst>
        </c:ser>
        <c:ser>
          <c:idx val="0"/>
          <c:order val="1"/>
          <c:tx>
            <c:strRef>
              <c:f>SI!$J$16</c:f>
              <c:strCache>
                <c:ptCount val="1"/>
                <c:pt idx="0">
                  <c:v>Epoxybutane 1,2-, LogKoc: 0.9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SI!$E$60:$E$77</c:f>
              <c:numCache>
                <c:formatCode>0.00E+00</c:formatCode>
                <c:ptCount val="18"/>
                <c:pt idx="0">
                  <c:v>1360</c:v>
                </c:pt>
                <c:pt idx="1">
                  <c:v>3480</c:v>
                </c:pt>
                <c:pt idx="2">
                  <c:v>7970</c:v>
                </c:pt>
                <c:pt idx="3">
                  <c:v>15200</c:v>
                </c:pt>
                <c:pt idx="4">
                  <c:v>27600</c:v>
                </c:pt>
                <c:pt idx="5">
                  <c:v>48000</c:v>
                </c:pt>
                <c:pt idx="6">
                  <c:v>82000</c:v>
                </c:pt>
                <c:pt idx="7">
                  <c:v>157000</c:v>
                </c:pt>
                <c:pt idx="8">
                  <c:v>267000</c:v>
                </c:pt>
                <c:pt idx="9">
                  <c:v>485000</c:v>
                </c:pt>
                <c:pt idx="10">
                  <c:v>11500000</c:v>
                </c:pt>
                <c:pt idx="11">
                  <c:v>413000000</c:v>
                </c:pt>
                <c:pt idx="12">
                  <c:v>32800000000</c:v>
                </c:pt>
                <c:pt idx="13">
                  <c:v>9760000000000</c:v>
                </c:pt>
                <c:pt idx="14">
                  <c:v>2.11E+16</c:v>
                </c:pt>
                <c:pt idx="15">
                  <c:v>6.8200000000000003E+23</c:v>
                </c:pt>
                <c:pt idx="16">
                  <c:v>1E+30</c:v>
                </c:pt>
                <c:pt idx="17">
                  <c:v>1E+30</c:v>
                </c:pt>
              </c:numCache>
            </c:numRef>
          </c:xVal>
          <c:yVal>
            <c:numRef>
              <c:f>SI!$D$60:$D$77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BDC-4057-9E3E-8197C9AEDD80}"/>
            </c:ext>
          </c:extLst>
        </c:ser>
        <c:ser>
          <c:idx val="4"/>
          <c:order val="2"/>
          <c:tx>
            <c:strRef>
              <c:f>SI!$J$17</c:f>
              <c:strCache>
                <c:ptCount val="1"/>
                <c:pt idx="0">
                  <c:v>Carbon disulfide, LogKoc: 1.8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SI!$E$276:$E$293</c:f>
              <c:numCache>
                <c:formatCode>0.00E+00</c:formatCode>
                <c:ptCount val="18"/>
                <c:pt idx="0">
                  <c:v>1800</c:v>
                </c:pt>
                <c:pt idx="1">
                  <c:v>4130</c:v>
                </c:pt>
                <c:pt idx="2">
                  <c:v>9420</c:v>
                </c:pt>
                <c:pt idx="3">
                  <c:v>17500</c:v>
                </c:pt>
                <c:pt idx="4">
                  <c:v>31000</c:v>
                </c:pt>
                <c:pt idx="5">
                  <c:v>56500</c:v>
                </c:pt>
                <c:pt idx="6">
                  <c:v>99300</c:v>
                </c:pt>
                <c:pt idx="7">
                  <c:v>182000</c:v>
                </c:pt>
                <c:pt idx="8">
                  <c:v>337000</c:v>
                </c:pt>
                <c:pt idx="9">
                  <c:v>608000</c:v>
                </c:pt>
                <c:pt idx="10">
                  <c:v>16100000</c:v>
                </c:pt>
                <c:pt idx="11">
                  <c:v>529000000</c:v>
                </c:pt>
                <c:pt idx="12">
                  <c:v>51400000000</c:v>
                </c:pt>
                <c:pt idx="13">
                  <c:v>14900000000000</c:v>
                </c:pt>
                <c:pt idx="14">
                  <c:v>2.88E+16</c:v>
                </c:pt>
                <c:pt idx="15">
                  <c:v>7.8999999999999997E+24</c:v>
                </c:pt>
                <c:pt idx="16">
                  <c:v>1E+30</c:v>
                </c:pt>
                <c:pt idx="17">
                  <c:v>1E+30</c:v>
                </c:pt>
              </c:numCache>
            </c:numRef>
          </c:xVal>
          <c:yVal>
            <c:numRef>
              <c:f>SI!$D$276:$D$293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BDC-4057-9E3E-8197C9AEDD80}"/>
            </c:ext>
          </c:extLst>
        </c:ser>
        <c:ser>
          <c:idx val="1"/>
          <c:order val="3"/>
          <c:tx>
            <c:strRef>
              <c:f>SI!$J$18</c:f>
              <c:strCache>
                <c:ptCount val="1"/>
                <c:pt idx="0">
                  <c:v>Tris(2,3-dibromopropyl)phosphate, LogKoc: 3.2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SI!$E$114:$E$131</c:f>
              <c:numCache>
                <c:formatCode>0.00E+00</c:formatCode>
                <c:ptCount val="18"/>
                <c:pt idx="0">
                  <c:v>19800</c:v>
                </c:pt>
                <c:pt idx="1">
                  <c:v>487000</c:v>
                </c:pt>
                <c:pt idx="2">
                  <c:v>8580000</c:v>
                </c:pt>
                <c:pt idx="3">
                  <c:v>65800000</c:v>
                </c:pt>
                <c:pt idx="4">
                  <c:v>420000000</c:v>
                </c:pt>
                <c:pt idx="5">
                  <c:v>2740000000</c:v>
                </c:pt>
                <c:pt idx="6">
                  <c:v>20000000000</c:v>
                </c:pt>
                <c:pt idx="7">
                  <c:v>135000000000</c:v>
                </c:pt>
                <c:pt idx="8">
                  <c:v>928000000000</c:v>
                </c:pt>
                <c:pt idx="9">
                  <c:v>6880000000000</c:v>
                </c:pt>
                <c:pt idx="10">
                  <c:v>1.09E+17</c:v>
                </c:pt>
                <c:pt idx="11">
                  <c:v>1.33E+23</c:v>
                </c:pt>
                <c:pt idx="12">
                  <c:v>1E+30</c:v>
                </c:pt>
                <c:pt idx="13">
                  <c:v>1E+30</c:v>
                </c:pt>
                <c:pt idx="14">
                  <c:v>1E+30</c:v>
                </c:pt>
                <c:pt idx="15">
                  <c:v>1E+30</c:v>
                </c:pt>
                <c:pt idx="16">
                  <c:v>1E+30</c:v>
                </c:pt>
                <c:pt idx="17">
                  <c:v>1E+30</c:v>
                </c:pt>
              </c:numCache>
            </c:numRef>
          </c:xVal>
          <c:yVal>
            <c:numRef>
              <c:f>SI!$D$114:$D$131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BDC-4057-9E3E-8197C9AEDD80}"/>
            </c:ext>
          </c:extLst>
        </c:ser>
        <c:ser>
          <c:idx val="2"/>
          <c:order val="4"/>
          <c:tx>
            <c:strRef>
              <c:f>SI!$J$19</c:f>
              <c:strCache>
                <c:ptCount val="1"/>
                <c:pt idx="0">
                  <c:v>Aldrin, LogKoc: 6.2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SI!$E$168:$E$185</c:f>
              <c:numCache>
                <c:formatCode>0.00E+00</c:formatCode>
                <c:ptCount val="18"/>
                <c:pt idx="0">
                  <c:v>1E+30</c:v>
                </c:pt>
                <c:pt idx="1">
                  <c:v>1E+30</c:v>
                </c:pt>
                <c:pt idx="2">
                  <c:v>1E+30</c:v>
                </c:pt>
                <c:pt idx="3">
                  <c:v>1E+30</c:v>
                </c:pt>
                <c:pt idx="4">
                  <c:v>1E+30</c:v>
                </c:pt>
                <c:pt idx="5">
                  <c:v>1E+30</c:v>
                </c:pt>
                <c:pt idx="6">
                  <c:v>1E+30</c:v>
                </c:pt>
                <c:pt idx="7">
                  <c:v>1E+30</c:v>
                </c:pt>
                <c:pt idx="8">
                  <c:v>1E+30</c:v>
                </c:pt>
                <c:pt idx="9">
                  <c:v>1E+30</c:v>
                </c:pt>
                <c:pt idx="10">
                  <c:v>1E+30</c:v>
                </c:pt>
                <c:pt idx="11">
                  <c:v>1E+30</c:v>
                </c:pt>
                <c:pt idx="12">
                  <c:v>1E+30</c:v>
                </c:pt>
                <c:pt idx="13">
                  <c:v>1E+30</c:v>
                </c:pt>
                <c:pt idx="14">
                  <c:v>1E+30</c:v>
                </c:pt>
                <c:pt idx="15">
                  <c:v>1E+30</c:v>
                </c:pt>
                <c:pt idx="16">
                  <c:v>1E+30</c:v>
                </c:pt>
                <c:pt idx="17">
                  <c:v>1E+30</c:v>
                </c:pt>
              </c:numCache>
            </c:numRef>
          </c:xVal>
          <c:yVal>
            <c:numRef>
              <c:f>SI!$D$168:$D$185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BDC-4057-9E3E-8197C9AEDD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894088"/>
        <c:axId val="616890808"/>
      </c:scatterChart>
      <c:valAx>
        <c:axId val="616894088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DAF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890808"/>
        <c:crosses val="autoZero"/>
        <c:crossBetween val="midCat"/>
      </c:valAx>
      <c:valAx>
        <c:axId val="616890808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Percentiles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894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33935221448105"/>
          <c:y val="0.75436740310373818"/>
          <c:w val="0.84611012628657023"/>
          <c:h val="0.21456463573121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95250</xdr:colOff>
      <xdr:row>0</xdr:row>
      <xdr:rowOff>133349</xdr:rowOff>
    </xdr:from>
    <xdr:to>
      <xdr:col>19</xdr:col>
      <xdr:colOff>66675</xdr:colOff>
      <xdr:row>26</xdr:row>
      <xdr:rowOff>85724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35BE91F-BA0F-4208-8F21-BBC0A324DBD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133350</xdr:colOff>
      <xdr:row>0</xdr:row>
      <xdr:rowOff>142875</xdr:rowOff>
    </xdr:from>
    <xdr:to>
      <xdr:col>28</xdr:col>
      <xdr:colOff>104775</xdr:colOff>
      <xdr:row>26</xdr:row>
      <xdr:rowOff>95250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8BD9DE3-95D7-4477-B3AD-6C1330B7D2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28</xdr:col>
      <xdr:colOff>171450</xdr:colOff>
      <xdr:row>0</xdr:row>
      <xdr:rowOff>142875</xdr:rowOff>
    </xdr:from>
    <xdr:to>
      <xdr:col>37</xdr:col>
      <xdr:colOff>142875</xdr:colOff>
      <xdr:row>26</xdr:row>
      <xdr:rowOff>95250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87D38A2-1935-43A6-B57B-5FE4EE9FDC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104775</xdr:colOff>
      <xdr:row>26</xdr:row>
      <xdr:rowOff>76200</xdr:rowOff>
    </xdr:from>
    <xdr:to>
      <xdr:col>19</xdr:col>
      <xdr:colOff>76200</xdr:colOff>
      <xdr:row>52</xdr:row>
      <xdr:rowOff>28575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B77011C-6E92-46D5-9D5B-F9BDB736A7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142875</xdr:colOff>
      <xdr:row>26</xdr:row>
      <xdr:rowOff>133350</xdr:rowOff>
    </xdr:from>
    <xdr:to>
      <xdr:col>28</xdr:col>
      <xdr:colOff>114300</xdr:colOff>
      <xdr:row>52</xdr:row>
      <xdr:rowOff>85725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5822E22-7083-4B55-A306-34780C2874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28</xdr:col>
      <xdr:colOff>180975</xdr:colOff>
      <xdr:row>26</xdr:row>
      <xdr:rowOff>123825</xdr:rowOff>
    </xdr:from>
    <xdr:to>
      <xdr:col>37</xdr:col>
      <xdr:colOff>152400</xdr:colOff>
      <xdr:row>52</xdr:row>
      <xdr:rowOff>76200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A1EE94F-CF31-4573-B7AA-5A6A7E419E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37</xdr:col>
      <xdr:colOff>228600</xdr:colOff>
      <xdr:row>0</xdr:row>
      <xdr:rowOff>152400</xdr:rowOff>
    </xdr:from>
    <xdr:to>
      <xdr:col>46</xdr:col>
      <xdr:colOff>200025</xdr:colOff>
      <xdr:row>26</xdr:row>
      <xdr:rowOff>104775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57C4BE22-1645-4FA3-8219-94F92AFB2A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37</xdr:col>
      <xdr:colOff>228600</xdr:colOff>
      <xdr:row>26</xdr:row>
      <xdr:rowOff>123825</xdr:rowOff>
    </xdr:from>
    <xdr:to>
      <xdr:col>46</xdr:col>
      <xdr:colOff>200025</xdr:colOff>
      <xdr:row>52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4ADB6FF-9236-481D-926D-333EB32C37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104775</xdr:colOff>
      <xdr:row>52</xdr:row>
      <xdr:rowOff>85725</xdr:rowOff>
    </xdr:from>
    <xdr:to>
      <xdr:col>19</xdr:col>
      <xdr:colOff>66675</xdr:colOff>
      <xdr:row>78</xdr:row>
      <xdr:rowOff>38100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D687DA16-D6BD-4377-AC82-BEF9CC8228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19</xdr:col>
      <xdr:colOff>133350</xdr:colOff>
      <xdr:row>52</xdr:row>
      <xdr:rowOff>133350</xdr:rowOff>
    </xdr:from>
    <xdr:to>
      <xdr:col>28</xdr:col>
      <xdr:colOff>104775</xdr:colOff>
      <xdr:row>78</xdr:row>
      <xdr:rowOff>85725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AA69F3CF-7222-4DA3-87B3-49AF73552E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28</xdr:col>
      <xdr:colOff>180975</xdr:colOff>
      <xdr:row>52</xdr:row>
      <xdr:rowOff>123825</xdr:rowOff>
    </xdr:from>
    <xdr:to>
      <xdr:col>37</xdr:col>
      <xdr:colOff>152400</xdr:colOff>
      <xdr:row>78</xdr:row>
      <xdr:rowOff>76200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45492C2A-37F3-4A9E-887E-A1E65B6E26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37</xdr:col>
      <xdr:colOff>238125</xdr:colOff>
      <xdr:row>52</xdr:row>
      <xdr:rowOff>114300</xdr:rowOff>
    </xdr:from>
    <xdr:to>
      <xdr:col>46</xdr:col>
      <xdr:colOff>209550</xdr:colOff>
      <xdr:row>78</xdr:row>
      <xdr:rowOff>66675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696B5730-6A8E-4611-98D5-1B5EF1DF6B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0</xdr:row>
      <xdr:rowOff>47625</xdr:rowOff>
    </xdr:from>
    <xdr:to>
      <xdr:col>6</xdr:col>
      <xdr:colOff>76200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71494ED-0BC4-4744-9BF4-78E8E7B220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123825</xdr:colOff>
      <xdr:row>0</xdr:row>
      <xdr:rowOff>38100</xdr:rowOff>
    </xdr:from>
    <xdr:to>
      <xdr:col>12</xdr:col>
      <xdr:colOff>542925</xdr:colOff>
      <xdr:row>25</xdr:row>
      <xdr:rowOff>180975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722551F-ED6B-4FAF-B834-E2EA2D5E20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561975</xdr:colOff>
      <xdr:row>0</xdr:row>
      <xdr:rowOff>28575</xdr:rowOff>
    </xdr:from>
    <xdr:to>
      <xdr:col>21</xdr:col>
      <xdr:colOff>533400</xdr:colOff>
      <xdr:row>25</xdr:row>
      <xdr:rowOff>171450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DB7548A-F60F-4834-9CD3-4F83C554F9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561975</xdr:colOff>
      <xdr:row>0</xdr:row>
      <xdr:rowOff>28575</xdr:rowOff>
    </xdr:from>
    <xdr:to>
      <xdr:col>30</xdr:col>
      <xdr:colOff>533400</xdr:colOff>
      <xdr:row>25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A56FB25-E986-4505-8799-146693D2E0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190500</xdr:colOff>
      <xdr:row>76</xdr:row>
      <xdr:rowOff>76200</xdr:rowOff>
    </xdr:from>
    <xdr:to>
      <xdr:col>17</xdr:col>
      <xdr:colOff>495300</xdr:colOff>
      <xdr:row>90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88F3522-E7C3-4AFA-B82F-D611AFD067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50E37-6F30-4500-90F3-F15D530AB6B1}">
  <dimension ref="A1:L55"/>
  <sheetViews>
    <sheetView workbookViewId="0">
      <pane ySplit="13" topLeftCell="A14" activePane="bottomLeft" state="frozen"/>
      <selection pane="bottomLeft" activeCell="A14" sqref="A14"/>
    </sheetView>
  </sheetViews>
  <sheetFormatPr defaultRowHeight="15"/>
  <cols>
    <col min="1" max="1" width="12.85546875" customWidth="1"/>
    <col min="2" max="2" width="23.7109375" customWidth="1"/>
    <col min="3" max="3" width="32.28515625" bestFit="1" customWidth="1"/>
    <col min="4" max="4" width="9.28515625" bestFit="1" customWidth="1"/>
    <col min="5" max="5" width="10.140625" bestFit="1" customWidth="1"/>
    <col min="6" max="6" width="9.5703125" bestFit="1" customWidth="1"/>
    <col min="7" max="7" width="11.5703125" bestFit="1" customWidth="1"/>
    <col min="8" max="8" width="13.7109375" bestFit="1" customWidth="1"/>
    <col min="9" max="9" width="12" customWidth="1"/>
    <col min="10" max="10" width="9.140625" style="6"/>
    <col min="11" max="11" width="27" style="6" customWidth="1"/>
    <col min="12" max="12" width="22.42578125" style="6" customWidth="1"/>
    <col min="13" max="13" width="11.5703125" customWidth="1"/>
  </cols>
  <sheetData>
    <row r="1" spans="1:11">
      <c r="A1" s="38" t="s">
        <v>0</v>
      </c>
      <c r="B1" s="38"/>
      <c r="C1" s="38" t="s">
        <v>1</v>
      </c>
      <c r="D1" s="38" t="s">
        <v>2</v>
      </c>
      <c r="E1" s="38" t="s">
        <v>3</v>
      </c>
      <c r="F1" s="83" t="s">
        <v>4</v>
      </c>
      <c r="G1" s="83"/>
      <c r="H1" s="83"/>
      <c r="I1" s="83"/>
    </row>
    <row r="2" spans="1:11">
      <c r="A2" s="39">
        <v>64186</v>
      </c>
      <c r="B2" s="40" t="s">
        <v>5</v>
      </c>
      <c r="C2" s="40" t="s">
        <v>6</v>
      </c>
      <c r="D2" s="41">
        <v>-2.7000570000000002</v>
      </c>
      <c r="E2" s="42">
        <v>5</v>
      </c>
      <c r="F2" s="43">
        <f>H33</f>
        <v>1</v>
      </c>
      <c r="G2" s="45">
        <f>H18</f>
        <v>1</v>
      </c>
      <c r="H2" s="44">
        <f>H28</f>
        <v>1</v>
      </c>
      <c r="I2" s="52">
        <f>H23</f>
        <v>16.100000000000001</v>
      </c>
      <c r="K2" s="55" t="s">
        <v>7</v>
      </c>
    </row>
    <row r="3" spans="1:11">
      <c r="A3" s="39">
        <v>106887</v>
      </c>
      <c r="B3" s="40" t="s">
        <v>8</v>
      </c>
      <c r="C3" s="53" t="s">
        <v>9</v>
      </c>
      <c r="D3" s="41">
        <v>0.90300000000000002</v>
      </c>
      <c r="E3" s="42">
        <v>5</v>
      </c>
      <c r="F3" s="43">
        <f>H30</f>
        <v>1</v>
      </c>
      <c r="G3" s="45">
        <f>H15</f>
        <v>1</v>
      </c>
      <c r="H3" s="44">
        <f>H25</f>
        <v>1</v>
      </c>
      <c r="I3" s="54">
        <f>H25</f>
        <v>1</v>
      </c>
      <c r="K3" s="56" t="s">
        <v>10</v>
      </c>
    </row>
    <row r="4" spans="1:11">
      <c r="A4" s="39">
        <v>75150</v>
      </c>
      <c r="B4" s="40" t="s">
        <v>11</v>
      </c>
      <c r="C4" s="40" t="s">
        <v>12</v>
      </c>
      <c r="D4" s="41">
        <v>1.84</v>
      </c>
      <c r="E4" s="42">
        <v>5</v>
      </c>
      <c r="F4" s="43">
        <f>H34</f>
        <v>1</v>
      </c>
      <c r="G4" s="45">
        <f>H19</f>
        <v>1</v>
      </c>
      <c r="H4" s="44">
        <f>H29</f>
        <v>1</v>
      </c>
      <c r="I4" s="52">
        <f>H24</f>
        <v>32.299999999999997</v>
      </c>
      <c r="K4" s="57" t="s">
        <v>13</v>
      </c>
    </row>
    <row r="5" spans="1:11">
      <c r="A5" s="39">
        <v>126727</v>
      </c>
      <c r="B5" s="40" t="s">
        <v>14</v>
      </c>
      <c r="C5" s="40" t="s">
        <v>15</v>
      </c>
      <c r="D5" s="41">
        <v>3.19</v>
      </c>
      <c r="E5" s="42">
        <v>5</v>
      </c>
      <c r="F5" s="43">
        <f>H31</f>
        <v>1</v>
      </c>
      <c r="G5" s="45">
        <f>H16</f>
        <v>1.1399999999999999</v>
      </c>
      <c r="H5" s="44">
        <f>H26</f>
        <v>1.28</v>
      </c>
      <c r="I5" s="52">
        <f>H21</f>
        <v>82</v>
      </c>
      <c r="K5" s="58" t="s">
        <v>16</v>
      </c>
    </row>
    <row r="6" spans="1:11">
      <c r="A6" s="39">
        <v>309002</v>
      </c>
      <c r="B6" s="40" t="s">
        <v>17</v>
      </c>
      <c r="C6" s="40" t="s">
        <v>18</v>
      </c>
      <c r="D6" s="41">
        <v>6.18</v>
      </c>
      <c r="E6" s="42">
        <v>5</v>
      </c>
      <c r="F6" s="48">
        <f>H32</f>
        <v>82.2</v>
      </c>
      <c r="G6" s="49">
        <f>H17</f>
        <v>854</v>
      </c>
      <c r="H6" s="50">
        <f>H27</f>
        <v>6130</v>
      </c>
      <c r="I6" s="51">
        <f>H22</f>
        <v>1E+30</v>
      </c>
    </row>
    <row r="7" spans="1:11">
      <c r="A7" s="46"/>
      <c r="B7" s="47"/>
      <c r="C7" s="47"/>
      <c r="D7" s="16"/>
      <c r="E7" s="16"/>
      <c r="F7" s="16"/>
      <c r="G7" s="16"/>
      <c r="H7" s="16"/>
      <c r="I7" s="16"/>
      <c r="J7" s="16"/>
    </row>
    <row r="8" spans="1:11">
      <c r="A8" s="39">
        <v>64186</v>
      </c>
      <c r="B8" s="40" t="s">
        <v>5</v>
      </c>
      <c r="C8" s="40" t="s">
        <v>6</v>
      </c>
      <c r="D8" s="41">
        <v>-2.7000570000000002</v>
      </c>
      <c r="E8" s="42">
        <v>10</v>
      </c>
      <c r="F8" s="43">
        <f>H54</f>
        <v>1</v>
      </c>
      <c r="G8" s="44">
        <f>H49</f>
        <v>1.01</v>
      </c>
      <c r="H8" s="45">
        <f>H39</f>
        <v>1.02</v>
      </c>
      <c r="I8" s="52">
        <f>H44</f>
        <v>32.200000000000003</v>
      </c>
    </row>
    <row r="9" spans="1:11">
      <c r="A9" s="39">
        <v>106887</v>
      </c>
      <c r="B9" s="40" t="s">
        <v>8</v>
      </c>
      <c r="C9" s="40" t="s">
        <v>9</v>
      </c>
      <c r="D9" s="41">
        <v>0.90300000000000002</v>
      </c>
      <c r="E9" s="42">
        <v>10</v>
      </c>
      <c r="F9" s="43">
        <f>H51</f>
        <v>1</v>
      </c>
      <c r="G9" s="45">
        <f>H36</f>
        <v>1.02</v>
      </c>
      <c r="H9" s="44">
        <f>H46</f>
        <v>1.02</v>
      </c>
      <c r="I9" s="52">
        <f>H41</f>
        <v>54.2</v>
      </c>
    </row>
    <row r="10" spans="1:11">
      <c r="A10" s="39">
        <v>75150</v>
      </c>
      <c r="B10" s="40" t="s">
        <v>11</v>
      </c>
      <c r="C10" s="40" t="s">
        <v>12</v>
      </c>
      <c r="D10" s="41">
        <v>1.84</v>
      </c>
      <c r="E10" s="42">
        <v>10</v>
      </c>
      <c r="F10" s="43">
        <f>H55</f>
        <v>1</v>
      </c>
      <c r="G10" s="45">
        <f>H40</f>
        <v>1.04</v>
      </c>
      <c r="H10" s="44">
        <f>H50</f>
        <v>1.04</v>
      </c>
      <c r="I10" s="52">
        <f>H45</f>
        <v>67.7</v>
      </c>
    </row>
    <row r="11" spans="1:11">
      <c r="A11" s="39">
        <v>126727</v>
      </c>
      <c r="B11" s="40" t="s">
        <v>14</v>
      </c>
      <c r="C11" s="40" t="s">
        <v>15</v>
      </c>
      <c r="D11" s="41">
        <v>3.19</v>
      </c>
      <c r="E11" s="42">
        <v>10</v>
      </c>
      <c r="F11" s="43">
        <f>H52</f>
        <v>1</v>
      </c>
      <c r="G11" s="45">
        <f>H37</f>
        <v>1.41</v>
      </c>
      <c r="H11" s="44">
        <f>H47</f>
        <v>1.63</v>
      </c>
      <c r="I11" s="52">
        <f>H42</f>
        <v>187</v>
      </c>
    </row>
    <row r="12" spans="1:11">
      <c r="A12" s="39">
        <v>309002</v>
      </c>
      <c r="B12" s="40" t="s">
        <v>17</v>
      </c>
      <c r="C12" s="40" t="s">
        <v>18</v>
      </c>
      <c r="D12" s="41">
        <v>6.18</v>
      </c>
      <c r="E12" s="42">
        <v>10</v>
      </c>
      <c r="F12" s="48">
        <f>H53</f>
        <v>119</v>
      </c>
      <c r="G12" s="49">
        <f>H38</f>
        <v>74200</v>
      </c>
      <c r="H12" s="50">
        <f>H48</f>
        <v>1800000</v>
      </c>
      <c r="I12" s="51">
        <f>H43</f>
        <v>1E+30</v>
      </c>
    </row>
    <row r="14" spans="1:11" s="37" customFormat="1">
      <c r="B14" s="37" t="s">
        <v>19</v>
      </c>
      <c r="C14" s="37" t="s">
        <v>20</v>
      </c>
      <c r="D14" s="37" t="s">
        <v>21</v>
      </c>
      <c r="E14" s="37" t="s">
        <v>22</v>
      </c>
      <c r="F14" s="37" t="s">
        <v>23</v>
      </c>
      <c r="G14" s="37" t="s">
        <v>24</v>
      </c>
      <c r="H14" s="37" t="s">
        <v>25</v>
      </c>
    </row>
    <row r="15" spans="1:11">
      <c r="A15" t="s">
        <v>26</v>
      </c>
      <c r="B15" t="s">
        <v>27</v>
      </c>
      <c r="C15">
        <v>10000</v>
      </c>
      <c r="D15">
        <v>1</v>
      </c>
      <c r="E15">
        <v>1</v>
      </c>
      <c r="F15" s="28">
        <v>1000000</v>
      </c>
      <c r="G15">
        <v>5</v>
      </c>
      <c r="H15" s="28">
        <v>1</v>
      </c>
    </row>
    <row r="16" spans="1:11">
      <c r="A16" t="s">
        <v>26</v>
      </c>
      <c r="B16" t="s">
        <v>28</v>
      </c>
      <c r="C16">
        <v>10000</v>
      </c>
      <c r="D16">
        <v>1</v>
      </c>
      <c r="E16">
        <v>1</v>
      </c>
      <c r="F16" s="28">
        <v>1000000</v>
      </c>
      <c r="G16">
        <v>5</v>
      </c>
      <c r="H16" s="28">
        <v>1.1399999999999999</v>
      </c>
    </row>
    <row r="17" spans="1:8">
      <c r="A17" t="s">
        <v>26</v>
      </c>
      <c r="B17" t="s">
        <v>29</v>
      </c>
      <c r="C17">
        <v>10000</v>
      </c>
      <c r="D17">
        <v>1</v>
      </c>
      <c r="E17">
        <v>1</v>
      </c>
      <c r="F17" s="28">
        <v>1000000</v>
      </c>
      <c r="G17">
        <v>5</v>
      </c>
      <c r="H17" s="28">
        <v>854</v>
      </c>
    </row>
    <row r="18" spans="1:8">
      <c r="A18" t="s">
        <v>26</v>
      </c>
      <c r="B18" t="s">
        <v>30</v>
      </c>
      <c r="C18">
        <v>10000</v>
      </c>
      <c r="D18">
        <v>1</v>
      </c>
      <c r="E18">
        <v>1</v>
      </c>
      <c r="F18" s="28">
        <v>1000000</v>
      </c>
      <c r="G18">
        <v>5</v>
      </c>
      <c r="H18" s="28">
        <v>1</v>
      </c>
    </row>
    <row r="19" spans="1:8">
      <c r="A19" t="s">
        <v>26</v>
      </c>
      <c r="B19" t="s">
        <v>31</v>
      </c>
      <c r="C19">
        <v>10000</v>
      </c>
      <c r="D19">
        <v>1</v>
      </c>
      <c r="E19">
        <v>1</v>
      </c>
      <c r="F19" s="28">
        <v>1000000</v>
      </c>
      <c r="G19">
        <v>5</v>
      </c>
      <c r="H19" s="28">
        <v>1</v>
      </c>
    </row>
    <row r="20" spans="1:8">
      <c r="A20" t="s">
        <v>32</v>
      </c>
      <c r="B20" t="s">
        <v>27</v>
      </c>
      <c r="C20">
        <v>10000</v>
      </c>
      <c r="D20">
        <v>1</v>
      </c>
      <c r="E20">
        <v>1</v>
      </c>
      <c r="F20" s="28">
        <v>1000000</v>
      </c>
      <c r="G20">
        <v>5</v>
      </c>
      <c r="H20" s="28">
        <v>26</v>
      </c>
    </row>
    <row r="21" spans="1:8">
      <c r="A21" t="s">
        <v>32</v>
      </c>
      <c r="B21" t="s">
        <v>28</v>
      </c>
      <c r="C21">
        <v>10000</v>
      </c>
      <c r="D21">
        <v>1</v>
      </c>
      <c r="E21">
        <v>1</v>
      </c>
      <c r="F21" s="28">
        <v>1000000</v>
      </c>
      <c r="G21">
        <v>5</v>
      </c>
      <c r="H21" s="28">
        <v>82</v>
      </c>
    </row>
    <row r="22" spans="1:8">
      <c r="A22" t="s">
        <v>32</v>
      </c>
      <c r="B22" t="s">
        <v>29</v>
      </c>
      <c r="C22">
        <v>10000</v>
      </c>
      <c r="D22">
        <v>1</v>
      </c>
      <c r="E22">
        <v>1</v>
      </c>
      <c r="F22" s="28">
        <v>1000000</v>
      </c>
      <c r="G22">
        <v>5</v>
      </c>
      <c r="H22" s="28">
        <v>1E+30</v>
      </c>
    </row>
    <row r="23" spans="1:8">
      <c r="A23" t="s">
        <v>32</v>
      </c>
      <c r="B23" t="s">
        <v>30</v>
      </c>
      <c r="C23">
        <v>10000</v>
      </c>
      <c r="D23">
        <v>1</v>
      </c>
      <c r="E23">
        <v>1</v>
      </c>
      <c r="F23" s="28">
        <v>1000000</v>
      </c>
      <c r="G23">
        <v>5</v>
      </c>
      <c r="H23" s="28">
        <v>16.100000000000001</v>
      </c>
    </row>
    <row r="24" spans="1:8">
      <c r="A24" t="s">
        <v>32</v>
      </c>
      <c r="B24" t="s">
        <v>31</v>
      </c>
      <c r="C24">
        <v>10000</v>
      </c>
      <c r="D24">
        <v>1</v>
      </c>
      <c r="E24">
        <v>1</v>
      </c>
      <c r="F24" s="28">
        <v>1000000</v>
      </c>
      <c r="G24">
        <v>5</v>
      </c>
      <c r="H24" s="28">
        <v>32.299999999999997</v>
      </c>
    </row>
    <row r="25" spans="1:8">
      <c r="A25" t="s">
        <v>33</v>
      </c>
      <c r="B25" t="s">
        <v>27</v>
      </c>
      <c r="C25">
        <v>10000</v>
      </c>
      <c r="D25">
        <v>1</v>
      </c>
      <c r="E25">
        <v>1</v>
      </c>
      <c r="F25" s="28">
        <v>1000000</v>
      </c>
      <c r="G25">
        <v>5</v>
      </c>
      <c r="H25" s="28">
        <v>1</v>
      </c>
    </row>
    <row r="26" spans="1:8">
      <c r="A26" t="s">
        <v>33</v>
      </c>
      <c r="B26" t="s">
        <v>28</v>
      </c>
      <c r="C26">
        <v>10000</v>
      </c>
      <c r="D26">
        <v>1</v>
      </c>
      <c r="E26">
        <v>1</v>
      </c>
      <c r="F26" s="28">
        <v>1000000</v>
      </c>
      <c r="G26">
        <v>5</v>
      </c>
      <c r="H26" s="28">
        <v>1.28</v>
      </c>
    </row>
    <row r="27" spans="1:8">
      <c r="A27" t="s">
        <v>33</v>
      </c>
      <c r="B27" t="s">
        <v>29</v>
      </c>
      <c r="C27">
        <v>10000</v>
      </c>
      <c r="D27">
        <v>1</v>
      </c>
      <c r="E27">
        <v>1</v>
      </c>
      <c r="F27" s="28">
        <v>1000000</v>
      </c>
      <c r="G27">
        <v>5</v>
      </c>
      <c r="H27" s="28">
        <v>6130</v>
      </c>
    </row>
    <row r="28" spans="1:8">
      <c r="A28" t="s">
        <v>33</v>
      </c>
      <c r="B28" t="s">
        <v>30</v>
      </c>
      <c r="C28">
        <v>10000</v>
      </c>
      <c r="D28">
        <v>1</v>
      </c>
      <c r="E28">
        <v>1</v>
      </c>
      <c r="F28" s="28">
        <v>1000000</v>
      </c>
      <c r="G28">
        <v>5</v>
      </c>
      <c r="H28" s="28">
        <v>1</v>
      </c>
    </row>
    <row r="29" spans="1:8">
      <c r="A29" t="s">
        <v>33</v>
      </c>
      <c r="B29" t="s">
        <v>31</v>
      </c>
      <c r="C29">
        <v>10000</v>
      </c>
      <c r="D29">
        <v>1</v>
      </c>
      <c r="E29">
        <v>1</v>
      </c>
      <c r="F29" s="28">
        <v>1000000</v>
      </c>
      <c r="G29">
        <v>5</v>
      </c>
      <c r="H29" s="28">
        <v>1</v>
      </c>
    </row>
    <row r="30" spans="1:8">
      <c r="A30" t="s">
        <v>34</v>
      </c>
      <c r="B30" t="s">
        <v>27</v>
      </c>
      <c r="C30">
        <v>10000</v>
      </c>
      <c r="D30">
        <v>1</v>
      </c>
      <c r="E30">
        <v>1</v>
      </c>
      <c r="F30" s="28">
        <v>1000000</v>
      </c>
      <c r="G30">
        <v>5</v>
      </c>
      <c r="H30" s="28">
        <v>1</v>
      </c>
    </row>
    <row r="31" spans="1:8">
      <c r="A31" t="s">
        <v>34</v>
      </c>
      <c r="B31" t="s">
        <v>28</v>
      </c>
      <c r="C31">
        <v>10000</v>
      </c>
      <c r="D31">
        <v>1</v>
      </c>
      <c r="E31">
        <v>1</v>
      </c>
      <c r="F31" s="28">
        <v>1000000</v>
      </c>
      <c r="G31">
        <v>5</v>
      </c>
      <c r="H31" s="28">
        <v>1</v>
      </c>
    </row>
    <row r="32" spans="1:8">
      <c r="A32" t="s">
        <v>34</v>
      </c>
      <c r="B32" t="s">
        <v>29</v>
      </c>
      <c r="C32">
        <v>10000</v>
      </c>
      <c r="D32">
        <v>1</v>
      </c>
      <c r="E32">
        <v>1</v>
      </c>
      <c r="F32" s="28">
        <v>1000000</v>
      </c>
      <c r="G32">
        <v>5</v>
      </c>
      <c r="H32" s="28">
        <v>82.2</v>
      </c>
    </row>
    <row r="33" spans="1:8">
      <c r="A33" t="s">
        <v>34</v>
      </c>
      <c r="B33" t="s">
        <v>30</v>
      </c>
      <c r="C33">
        <v>10000</v>
      </c>
      <c r="D33">
        <v>1</v>
      </c>
      <c r="E33">
        <v>1</v>
      </c>
      <c r="F33" s="28">
        <v>1000000</v>
      </c>
      <c r="G33">
        <v>5</v>
      </c>
      <c r="H33" s="28">
        <v>1</v>
      </c>
    </row>
    <row r="34" spans="1:8">
      <c r="A34" t="s">
        <v>34</v>
      </c>
      <c r="B34" t="s">
        <v>31</v>
      </c>
      <c r="C34">
        <v>10000</v>
      </c>
      <c r="D34">
        <v>1</v>
      </c>
      <c r="E34">
        <v>1</v>
      </c>
      <c r="F34" s="28">
        <v>1000000</v>
      </c>
      <c r="G34">
        <v>5</v>
      </c>
      <c r="H34" s="28">
        <v>1</v>
      </c>
    </row>
    <row r="35" spans="1:8">
      <c r="B35" s="37" t="s">
        <v>19</v>
      </c>
      <c r="C35" s="37" t="s">
        <v>20</v>
      </c>
      <c r="D35" s="37" t="s">
        <v>21</v>
      </c>
      <c r="E35" s="37" t="s">
        <v>22</v>
      </c>
      <c r="F35" s="37" t="s">
        <v>23</v>
      </c>
      <c r="G35" s="37" t="s">
        <v>24</v>
      </c>
      <c r="H35" s="37" t="s">
        <v>25</v>
      </c>
    </row>
    <row r="36" spans="1:8">
      <c r="A36" t="s">
        <v>26</v>
      </c>
      <c r="B36" t="s">
        <v>27</v>
      </c>
      <c r="C36">
        <v>10000</v>
      </c>
      <c r="D36">
        <v>1</v>
      </c>
      <c r="E36">
        <v>1</v>
      </c>
      <c r="F36" s="28">
        <v>1000000</v>
      </c>
      <c r="G36">
        <v>10</v>
      </c>
      <c r="H36" s="28">
        <v>1.02</v>
      </c>
    </row>
    <row r="37" spans="1:8">
      <c r="A37" t="s">
        <v>26</v>
      </c>
      <c r="B37" t="s">
        <v>28</v>
      </c>
      <c r="C37">
        <v>10000</v>
      </c>
      <c r="D37">
        <v>1</v>
      </c>
      <c r="E37">
        <v>1</v>
      </c>
      <c r="F37" s="28">
        <v>1000000</v>
      </c>
      <c r="G37">
        <v>10</v>
      </c>
      <c r="H37" s="28">
        <v>1.41</v>
      </c>
    </row>
    <row r="38" spans="1:8">
      <c r="A38" t="s">
        <v>26</v>
      </c>
      <c r="B38" t="s">
        <v>29</v>
      </c>
      <c r="C38">
        <v>10000</v>
      </c>
      <c r="D38">
        <v>1</v>
      </c>
      <c r="E38">
        <v>1</v>
      </c>
      <c r="F38" s="28">
        <v>1000000</v>
      </c>
      <c r="G38">
        <v>10</v>
      </c>
      <c r="H38" s="28">
        <v>74200</v>
      </c>
    </row>
    <row r="39" spans="1:8">
      <c r="A39" t="s">
        <v>26</v>
      </c>
      <c r="B39" t="s">
        <v>30</v>
      </c>
      <c r="C39">
        <v>10000</v>
      </c>
      <c r="D39">
        <v>1</v>
      </c>
      <c r="E39">
        <v>1</v>
      </c>
      <c r="F39" s="28">
        <v>1000000</v>
      </c>
      <c r="G39">
        <v>10</v>
      </c>
      <c r="H39" s="28">
        <v>1.02</v>
      </c>
    </row>
    <row r="40" spans="1:8">
      <c r="A40" t="s">
        <v>26</v>
      </c>
      <c r="B40" t="s">
        <v>31</v>
      </c>
      <c r="C40">
        <v>10000</v>
      </c>
      <c r="D40">
        <v>1</v>
      </c>
      <c r="E40">
        <v>1</v>
      </c>
      <c r="F40" s="28">
        <v>1000000</v>
      </c>
      <c r="G40">
        <v>10</v>
      </c>
      <c r="H40" s="28">
        <v>1.04</v>
      </c>
    </row>
    <row r="41" spans="1:8">
      <c r="A41" t="s">
        <v>32</v>
      </c>
      <c r="B41" t="s">
        <v>27</v>
      </c>
      <c r="C41">
        <v>10000</v>
      </c>
      <c r="D41">
        <v>1</v>
      </c>
      <c r="E41">
        <v>1</v>
      </c>
      <c r="F41" s="28">
        <v>1000000</v>
      </c>
      <c r="G41">
        <v>10</v>
      </c>
      <c r="H41" s="28">
        <v>54.2</v>
      </c>
    </row>
    <row r="42" spans="1:8">
      <c r="A42" t="s">
        <v>32</v>
      </c>
      <c r="B42" t="s">
        <v>28</v>
      </c>
      <c r="C42">
        <v>10000</v>
      </c>
      <c r="D42">
        <v>1</v>
      </c>
      <c r="E42">
        <v>1</v>
      </c>
      <c r="F42" s="28">
        <v>1000000</v>
      </c>
      <c r="G42">
        <v>10</v>
      </c>
      <c r="H42" s="28">
        <v>187</v>
      </c>
    </row>
    <row r="43" spans="1:8">
      <c r="A43" t="s">
        <v>32</v>
      </c>
      <c r="B43" t="s">
        <v>29</v>
      </c>
      <c r="C43">
        <v>10000</v>
      </c>
      <c r="D43">
        <v>1</v>
      </c>
      <c r="E43">
        <v>1</v>
      </c>
      <c r="F43" s="28">
        <v>1000000</v>
      </c>
      <c r="G43">
        <v>10</v>
      </c>
      <c r="H43" s="28">
        <v>1E+30</v>
      </c>
    </row>
    <row r="44" spans="1:8">
      <c r="A44" t="s">
        <v>32</v>
      </c>
      <c r="B44" t="s">
        <v>30</v>
      </c>
      <c r="C44">
        <v>10000</v>
      </c>
      <c r="D44">
        <v>1</v>
      </c>
      <c r="E44">
        <v>1</v>
      </c>
      <c r="F44" s="28">
        <v>1000000</v>
      </c>
      <c r="G44">
        <v>10</v>
      </c>
      <c r="H44" s="28">
        <v>32.200000000000003</v>
      </c>
    </row>
    <row r="45" spans="1:8">
      <c r="A45" t="s">
        <v>32</v>
      </c>
      <c r="B45" t="s">
        <v>31</v>
      </c>
      <c r="C45">
        <v>10000</v>
      </c>
      <c r="D45">
        <v>1</v>
      </c>
      <c r="E45">
        <v>1</v>
      </c>
      <c r="F45" s="28">
        <v>1000000</v>
      </c>
      <c r="G45">
        <v>10</v>
      </c>
      <c r="H45" s="28">
        <v>67.7</v>
      </c>
    </row>
    <row r="46" spans="1:8">
      <c r="A46" t="s">
        <v>33</v>
      </c>
      <c r="B46" t="s">
        <v>27</v>
      </c>
      <c r="C46">
        <v>10000</v>
      </c>
      <c r="D46">
        <v>1</v>
      </c>
      <c r="E46">
        <v>1</v>
      </c>
      <c r="F46" s="28">
        <v>1000000</v>
      </c>
      <c r="G46">
        <v>10</v>
      </c>
      <c r="H46" s="28">
        <v>1.02</v>
      </c>
    </row>
    <row r="47" spans="1:8">
      <c r="A47" t="s">
        <v>33</v>
      </c>
      <c r="B47" t="s">
        <v>28</v>
      </c>
      <c r="C47">
        <v>10000</v>
      </c>
      <c r="D47">
        <v>1</v>
      </c>
      <c r="E47">
        <v>1</v>
      </c>
      <c r="F47" s="28">
        <v>1000000</v>
      </c>
      <c r="G47">
        <v>10</v>
      </c>
      <c r="H47" s="28">
        <v>1.63</v>
      </c>
    </row>
    <row r="48" spans="1:8">
      <c r="A48" t="s">
        <v>33</v>
      </c>
      <c r="B48" t="s">
        <v>29</v>
      </c>
      <c r="C48">
        <v>10000</v>
      </c>
      <c r="D48">
        <v>1</v>
      </c>
      <c r="E48">
        <v>1</v>
      </c>
      <c r="F48" s="28">
        <v>1000000</v>
      </c>
      <c r="G48">
        <v>10</v>
      </c>
      <c r="H48" s="28">
        <v>1800000</v>
      </c>
    </row>
    <row r="49" spans="1:8">
      <c r="A49" t="s">
        <v>33</v>
      </c>
      <c r="B49" t="s">
        <v>30</v>
      </c>
      <c r="C49">
        <v>10000</v>
      </c>
      <c r="D49">
        <v>1</v>
      </c>
      <c r="E49">
        <v>1</v>
      </c>
      <c r="F49" s="28">
        <v>1000000</v>
      </c>
      <c r="G49">
        <v>10</v>
      </c>
      <c r="H49" s="28">
        <v>1.01</v>
      </c>
    </row>
    <row r="50" spans="1:8">
      <c r="A50" t="s">
        <v>33</v>
      </c>
      <c r="B50" t="s">
        <v>31</v>
      </c>
      <c r="C50">
        <v>10000</v>
      </c>
      <c r="D50">
        <v>1</v>
      </c>
      <c r="E50">
        <v>1</v>
      </c>
      <c r="F50" s="28">
        <v>1000000</v>
      </c>
      <c r="G50">
        <v>10</v>
      </c>
      <c r="H50" s="28">
        <v>1.04</v>
      </c>
    </row>
    <row r="51" spans="1:8">
      <c r="A51" t="s">
        <v>34</v>
      </c>
      <c r="B51" t="s">
        <v>27</v>
      </c>
      <c r="C51">
        <v>10000</v>
      </c>
      <c r="D51">
        <v>1</v>
      </c>
      <c r="E51">
        <v>1</v>
      </c>
      <c r="F51" s="28">
        <v>1000000</v>
      </c>
      <c r="G51">
        <v>10</v>
      </c>
      <c r="H51" s="28">
        <v>1</v>
      </c>
    </row>
    <row r="52" spans="1:8">
      <c r="A52" t="s">
        <v>34</v>
      </c>
      <c r="B52" t="s">
        <v>28</v>
      </c>
      <c r="C52">
        <v>10000</v>
      </c>
      <c r="D52">
        <v>1</v>
      </c>
      <c r="E52">
        <v>1</v>
      </c>
      <c r="F52" s="28">
        <v>1000000</v>
      </c>
      <c r="G52">
        <v>10</v>
      </c>
      <c r="H52" s="28">
        <v>1</v>
      </c>
    </row>
    <row r="53" spans="1:8">
      <c r="A53" t="s">
        <v>34</v>
      </c>
      <c r="B53" t="s">
        <v>29</v>
      </c>
      <c r="C53">
        <v>10000</v>
      </c>
      <c r="D53">
        <v>1</v>
      </c>
      <c r="E53">
        <v>1</v>
      </c>
      <c r="F53" s="28">
        <v>1000000</v>
      </c>
      <c r="G53">
        <v>10</v>
      </c>
      <c r="H53" s="28">
        <v>119</v>
      </c>
    </row>
    <row r="54" spans="1:8">
      <c r="A54" t="s">
        <v>34</v>
      </c>
      <c r="B54" t="s">
        <v>30</v>
      </c>
      <c r="C54">
        <v>10000</v>
      </c>
      <c r="D54">
        <v>1</v>
      </c>
      <c r="E54">
        <v>1</v>
      </c>
      <c r="F54" s="28">
        <v>1000000</v>
      </c>
      <c r="G54">
        <v>10</v>
      </c>
      <c r="H54" s="28">
        <v>1</v>
      </c>
    </row>
    <row r="55" spans="1:8">
      <c r="A55" t="s">
        <v>34</v>
      </c>
      <c r="B55" t="s">
        <v>31</v>
      </c>
      <c r="C55">
        <v>10000</v>
      </c>
      <c r="D55">
        <v>1</v>
      </c>
      <c r="E55">
        <v>1</v>
      </c>
      <c r="F55" s="28">
        <v>1000000</v>
      </c>
      <c r="G55">
        <v>10</v>
      </c>
      <c r="H55" s="28">
        <v>1</v>
      </c>
    </row>
  </sheetData>
  <mergeCells count="1">
    <mergeCell ref="F1:I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CCA3C7-C7C5-40BB-8575-B901912D358D}">
  <dimension ref="A1:L1121"/>
  <sheetViews>
    <sheetView tabSelected="1" workbookViewId="0"/>
  </sheetViews>
  <sheetFormatPr defaultRowHeight="15"/>
  <cols>
    <col min="1" max="1" width="10.5703125" bestFit="1" customWidth="1"/>
    <col min="2" max="2" width="19.140625" customWidth="1"/>
    <col min="3" max="3" width="20.28515625" customWidth="1"/>
    <col min="4" max="4" width="13.42578125" customWidth="1"/>
    <col min="9" max="9" width="12" customWidth="1"/>
    <col min="10" max="10" width="42" customWidth="1"/>
  </cols>
  <sheetData>
    <row r="1" spans="1:12" ht="15" customHeight="1">
      <c r="A1" s="38" t="s">
        <v>0</v>
      </c>
      <c r="B1" s="38" t="s">
        <v>0</v>
      </c>
      <c r="C1" s="38" t="s">
        <v>1</v>
      </c>
      <c r="D1" s="38" t="s">
        <v>2</v>
      </c>
      <c r="E1" s="38" t="s">
        <v>3</v>
      </c>
      <c r="F1" s="84" t="s">
        <v>35</v>
      </c>
      <c r="G1" s="85"/>
      <c r="H1" s="85"/>
      <c r="I1" s="86"/>
      <c r="J1" s="6"/>
      <c r="K1" s="6"/>
      <c r="L1" s="6"/>
    </row>
    <row r="2" spans="1:12">
      <c r="A2" s="39">
        <v>64186</v>
      </c>
      <c r="B2" s="40" t="s">
        <v>5</v>
      </c>
      <c r="C2" s="40" t="s">
        <v>6</v>
      </c>
      <c r="D2" s="68">
        <v>-2.7000570000000002</v>
      </c>
      <c r="E2" s="42">
        <v>5</v>
      </c>
      <c r="F2" s="63">
        <v>1.08</v>
      </c>
      <c r="G2" s="61">
        <v>1</v>
      </c>
      <c r="H2" s="60">
        <v>1</v>
      </c>
      <c r="I2" s="62">
        <v>1.03</v>
      </c>
      <c r="J2" s="55" t="s">
        <v>7</v>
      </c>
      <c r="K2" s="6"/>
    </row>
    <row r="3" spans="1:12">
      <c r="A3" s="39">
        <v>106887</v>
      </c>
      <c r="B3" s="40" t="s">
        <v>8</v>
      </c>
      <c r="C3" s="53" t="s">
        <v>9</v>
      </c>
      <c r="D3" s="68">
        <v>0.90300000000000002</v>
      </c>
      <c r="E3" s="42">
        <v>5</v>
      </c>
      <c r="F3" s="63">
        <v>1.08</v>
      </c>
      <c r="G3" s="61">
        <v>1</v>
      </c>
      <c r="H3" s="60">
        <v>1</v>
      </c>
      <c r="I3" s="62">
        <v>1.03</v>
      </c>
      <c r="J3" s="56" t="s">
        <v>10</v>
      </c>
      <c r="K3" s="6"/>
    </row>
    <row r="4" spans="1:12">
      <c r="A4" s="39">
        <v>75150</v>
      </c>
      <c r="B4" s="40" t="s">
        <v>11</v>
      </c>
      <c r="C4" s="40" t="s">
        <v>12</v>
      </c>
      <c r="D4" s="68">
        <v>1.84</v>
      </c>
      <c r="E4" s="42">
        <v>5</v>
      </c>
      <c r="F4" s="63">
        <v>1.08</v>
      </c>
      <c r="G4" s="61">
        <v>1</v>
      </c>
      <c r="H4" s="60">
        <v>1</v>
      </c>
      <c r="I4" s="62">
        <v>1.03</v>
      </c>
      <c r="J4" s="57" t="s">
        <v>13</v>
      </c>
      <c r="K4" s="6"/>
    </row>
    <row r="5" spans="1:12">
      <c r="A5" s="39">
        <v>126727</v>
      </c>
      <c r="B5" s="40" t="s">
        <v>14</v>
      </c>
      <c r="C5" s="40" t="s">
        <v>15</v>
      </c>
      <c r="D5" s="68">
        <v>3.19</v>
      </c>
      <c r="E5" s="42">
        <v>5</v>
      </c>
      <c r="F5" s="63">
        <v>1.0900000000000001</v>
      </c>
      <c r="G5" s="61">
        <v>1</v>
      </c>
      <c r="H5" s="60">
        <v>1.03</v>
      </c>
      <c r="I5" s="62">
        <v>1.04</v>
      </c>
      <c r="J5" s="58" t="s">
        <v>16</v>
      </c>
      <c r="K5" s="6"/>
    </row>
    <row r="6" spans="1:12">
      <c r="A6" s="39">
        <v>309002</v>
      </c>
      <c r="B6" s="40" t="s">
        <v>17</v>
      </c>
      <c r="C6" s="40" t="s">
        <v>18</v>
      </c>
      <c r="D6" s="68">
        <v>6.18</v>
      </c>
      <c r="E6" s="42">
        <v>5</v>
      </c>
      <c r="F6" s="63">
        <v>15.2</v>
      </c>
      <c r="G6" s="61">
        <v>39.1</v>
      </c>
      <c r="H6" s="60">
        <v>38</v>
      </c>
      <c r="I6" s="62">
        <v>43.5</v>
      </c>
      <c r="J6" s="6"/>
      <c r="K6" s="6"/>
    </row>
    <row r="7" spans="1:12">
      <c r="A7" s="38" t="s">
        <v>0</v>
      </c>
      <c r="B7" s="38" t="s">
        <v>0</v>
      </c>
      <c r="C7" s="38" t="s">
        <v>1</v>
      </c>
      <c r="D7" s="38" t="s">
        <v>2</v>
      </c>
      <c r="E7" s="38" t="s">
        <v>3</v>
      </c>
      <c r="F7" s="84" t="s">
        <v>35</v>
      </c>
      <c r="G7" s="85"/>
      <c r="H7" s="85"/>
      <c r="I7" s="86"/>
      <c r="J7" s="6"/>
      <c r="K7" s="6"/>
    </row>
    <row r="8" spans="1:12">
      <c r="A8" s="39">
        <v>64186</v>
      </c>
      <c r="B8" s="40" t="s">
        <v>5</v>
      </c>
      <c r="C8" s="40" t="s">
        <v>6</v>
      </c>
      <c r="D8" s="68">
        <v>-2.7000570000000002</v>
      </c>
      <c r="E8" s="42">
        <v>10</v>
      </c>
      <c r="F8" s="63">
        <v>1.1000000000000001</v>
      </c>
      <c r="G8" s="61">
        <v>1</v>
      </c>
      <c r="H8" s="60">
        <v>1.04</v>
      </c>
      <c r="I8" s="62">
        <v>1.05</v>
      </c>
      <c r="J8" s="6"/>
      <c r="K8" s="6"/>
    </row>
    <row r="9" spans="1:12">
      <c r="A9" s="39">
        <v>106887</v>
      </c>
      <c r="B9" s="40" t="s">
        <v>8</v>
      </c>
      <c r="C9" s="40" t="s">
        <v>9</v>
      </c>
      <c r="D9" s="68">
        <v>0.90300000000000002</v>
      </c>
      <c r="E9" s="42">
        <v>10</v>
      </c>
      <c r="F9" s="63">
        <v>1.1000000000000001</v>
      </c>
      <c r="G9" s="61">
        <v>1</v>
      </c>
      <c r="H9" s="60">
        <v>1.04</v>
      </c>
      <c r="I9" s="62">
        <v>1.05</v>
      </c>
      <c r="J9" s="6"/>
      <c r="K9" s="6"/>
    </row>
    <row r="10" spans="1:12">
      <c r="A10" s="39">
        <v>75150</v>
      </c>
      <c r="B10" s="40" t="s">
        <v>11</v>
      </c>
      <c r="C10" s="40" t="s">
        <v>12</v>
      </c>
      <c r="D10" s="68">
        <v>1.84</v>
      </c>
      <c r="E10" s="42">
        <v>10</v>
      </c>
      <c r="F10" s="63">
        <v>1.1000000000000001</v>
      </c>
      <c r="G10" s="61">
        <v>1</v>
      </c>
      <c r="H10" s="60">
        <v>1.04</v>
      </c>
      <c r="I10" s="62">
        <v>1.05</v>
      </c>
      <c r="J10" s="6"/>
      <c r="K10" s="6"/>
    </row>
    <row r="11" spans="1:12">
      <c r="A11" s="39">
        <v>126727</v>
      </c>
      <c r="B11" s="40" t="s">
        <v>14</v>
      </c>
      <c r="C11" s="40" t="s">
        <v>15</v>
      </c>
      <c r="D11" s="68">
        <v>3.19</v>
      </c>
      <c r="E11" s="42">
        <v>10</v>
      </c>
      <c r="F11" s="63">
        <v>1.1000000000000001</v>
      </c>
      <c r="G11" s="61">
        <v>1</v>
      </c>
      <c r="H11" s="60">
        <v>1.08</v>
      </c>
      <c r="I11" s="62">
        <v>1.07</v>
      </c>
      <c r="J11" s="6"/>
      <c r="K11" s="6"/>
    </row>
    <row r="12" spans="1:12">
      <c r="A12" s="39">
        <v>309002</v>
      </c>
      <c r="B12" s="40" t="s">
        <v>17</v>
      </c>
      <c r="C12" s="40" t="s">
        <v>18</v>
      </c>
      <c r="D12" s="68">
        <v>6.18</v>
      </c>
      <c r="E12" s="42">
        <v>10</v>
      </c>
      <c r="F12" s="63">
        <v>24.3</v>
      </c>
      <c r="G12" s="61">
        <v>59.3</v>
      </c>
      <c r="H12" s="60">
        <v>75.900000000000006</v>
      </c>
      <c r="I12" s="62">
        <v>77.8</v>
      </c>
      <c r="J12" s="6"/>
      <c r="K12" s="6"/>
    </row>
    <row r="13" spans="1:12">
      <c r="D13" s="69"/>
      <c r="J13" s="6"/>
      <c r="K13" s="6"/>
      <c r="L13" s="6"/>
    </row>
    <row r="14" spans="1:12" ht="15" customHeight="1">
      <c r="A14" s="38" t="s">
        <v>0</v>
      </c>
      <c r="B14" s="38" t="s">
        <v>0</v>
      </c>
      <c r="C14" s="38" t="s">
        <v>1</v>
      </c>
      <c r="D14" s="70" t="s">
        <v>2</v>
      </c>
      <c r="E14" s="38" t="s">
        <v>3</v>
      </c>
      <c r="F14" s="84" t="s">
        <v>36</v>
      </c>
      <c r="G14" s="85"/>
      <c r="H14" s="85"/>
      <c r="I14" s="86"/>
      <c r="J14" s="6"/>
      <c r="K14" s="6"/>
      <c r="L14" s="6"/>
    </row>
    <row r="15" spans="1:12">
      <c r="A15" s="39">
        <v>64186</v>
      </c>
      <c r="B15" s="40" t="s">
        <v>5</v>
      </c>
      <c r="C15" s="40" t="s">
        <v>6</v>
      </c>
      <c r="D15" s="81">
        <v>-2.7000570000000002</v>
      </c>
      <c r="E15" s="42">
        <v>5</v>
      </c>
      <c r="F15" s="61">
        <v>1.04</v>
      </c>
      <c r="G15" s="60">
        <v>1.25</v>
      </c>
      <c r="H15" s="62">
        <v>1.19</v>
      </c>
      <c r="I15" s="63">
        <v>2.48</v>
      </c>
      <c r="J15" t="str">
        <f>_xlfn.CONCAT(C15,", LogKoc: ",TEXT(D15,"0.0"))</f>
        <v>Formic acid, LogKoc: -2.7</v>
      </c>
      <c r="K15" s="6"/>
    </row>
    <row r="16" spans="1:12">
      <c r="A16" s="39">
        <v>106887</v>
      </c>
      <c r="B16" s="40" t="s">
        <v>8</v>
      </c>
      <c r="C16" s="53" t="s">
        <v>9</v>
      </c>
      <c r="D16" s="81">
        <v>0.90300000000000002</v>
      </c>
      <c r="E16" s="42">
        <v>5</v>
      </c>
      <c r="F16" s="61">
        <v>1.05</v>
      </c>
      <c r="G16" s="60">
        <v>1.27</v>
      </c>
      <c r="H16" s="62">
        <v>1.2</v>
      </c>
      <c r="I16" s="63">
        <v>2.5</v>
      </c>
      <c r="J16" t="str">
        <f t="shared" ref="J16:J19" si="0">_xlfn.CONCAT(C16,", LogKoc: ",TEXT(D16,"0.0"))</f>
        <v>Epoxybutane 1,2-, LogKoc: 0.9</v>
      </c>
      <c r="K16" s="6"/>
    </row>
    <row r="17" spans="1:12">
      <c r="A17" s="39">
        <v>75150</v>
      </c>
      <c r="B17" s="40" t="s">
        <v>11</v>
      </c>
      <c r="C17" s="40" t="s">
        <v>12</v>
      </c>
      <c r="D17" s="81">
        <v>1.84</v>
      </c>
      <c r="E17" s="42">
        <v>5</v>
      </c>
      <c r="F17" s="61">
        <v>1.06</v>
      </c>
      <c r="G17" s="60">
        <v>1.31</v>
      </c>
      <c r="H17" s="62">
        <v>1.23</v>
      </c>
      <c r="I17" s="63">
        <v>2.54</v>
      </c>
      <c r="J17" t="str">
        <f t="shared" si="0"/>
        <v>Carbon disulfide, LogKoc: 1.8</v>
      </c>
      <c r="K17" s="6"/>
    </row>
    <row r="18" spans="1:12">
      <c r="A18" s="39">
        <v>126727</v>
      </c>
      <c r="B18" s="40" t="s">
        <v>14</v>
      </c>
      <c r="C18" s="40" t="s">
        <v>15</v>
      </c>
      <c r="D18" s="81">
        <v>3.19</v>
      </c>
      <c r="E18" s="42">
        <v>5</v>
      </c>
      <c r="F18" s="61">
        <v>1.5</v>
      </c>
      <c r="G18" s="60">
        <v>2.13</v>
      </c>
      <c r="H18" s="62">
        <v>2.0699999999999998</v>
      </c>
      <c r="I18" s="63">
        <v>3.51</v>
      </c>
      <c r="J18" t="str">
        <f t="shared" si="0"/>
        <v>Tris(2,3-dibromopropyl)phosphate, LogKoc: 3.2</v>
      </c>
      <c r="K18" s="6"/>
    </row>
    <row r="19" spans="1:12">
      <c r="A19" s="39">
        <v>309002</v>
      </c>
      <c r="B19" s="40" t="s">
        <v>17</v>
      </c>
      <c r="C19" s="40" t="s">
        <v>18</v>
      </c>
      <c r="D19" s="81">
        <v>6.18</v>
      </c>
      <c r="E19" s="42">
        <v>5</v>
      </c>
      <c r="F19" s="67">
        <v>4200</v>
      </c>
      <c r="G19" s="66">
        <v>90600</v>
      </c>
      <c r="H19" s="64">
        <v>180000</v>
      </c>
      <c r="I19" s="65">
        <v>2360000</v>
      </c>
      <c r="J19" t="str">
        <f t="shared" si="0"/>
        <v>Aldrin, LogKoc: 6.2</v>
      </c>
      <c r="K19" s="6"/>
    </row>
    <row r="20" spans="1:12">
      <c r="A20" s="38" t="s">
        <v>0</v>
      </c>
      <c r="B20" s="38" t="s">
        <v>0</v>
      </c>
      <c r="C20" s="38" t="s">
        <v>1</v>
      </c>
      <c r="D20" s="38" t="s">
        <v>2</v>
      </c>
      <c r="E20" s="38" t="s">
        <v>3</v>
      </c>
      <c r="F20" s="84" t="s">
        <v>35</v>
      </c>
      <c r="G20" s="85"/>
      <c r="H20" s="85"/>
      <c r="I20" s="86"/>
      <c r="J20" s="6"/>
      <c r="K20" s="6"/>
    </row>
    <row r="21" spans="1:12">
      <c r="A21" s="39">
        <v>64186</v>
      </c>
      <c r="B21" s="40" t="s">
        <v>5</v>
      </c>
      <c r="C21" s="40" t="s">
        <v>6</v>
      </c>
      <c r="D21" s="68">
        <v>-2.7000570000000002</v>
      </c>
      <c r="E21" s="42">
        <v>10</v>
      </c>
      <c r="F21" s="61">
        <v>1.0900000000000001</v>
      </c>
      <c r="G21" s="60">
        <v>2.0499999999999998</v>
      </c>
      <c r="H21" s="62">
        <v>1.53</v>
      </c>
      <c r="I21" s="63">
        <v>6.05</v>
      </c>
      <c r="J21" s="6"/>
      <c r="K21" s="6"/>
    </row>
    <row r="22" spans="1:12">
      <c r="A22" s="39">
        <v>106887</v>
      </c>
      <c r="B22" s="40" t="s">
        <v>8</v>
      </c>
      <c r="C22" s="40" t="s">
        <v>9</v>
      </c>
      <c r="D22" s="68">
        <v>0.90300000000000002</v>
      </c>
      <c r="E22" s="42">
        <v>10</v>
      </c>
      <c r="F22" s="61">
        <v>1.1000000000000001</v>
      </c>
      <c r="G22" s="60">
        <v>2.1</v>
      </c>
      <c r="H22" s="62">
        <v>1.55</v>
      </c>
      <c r="I22" s="63">
        <v>6.05</v>
      </c>
      <c r="J22" s="6"/>
      <c r="K22" s="6"/>
    </row>
    <row r="23" spans="1:12">
      <c r="A23" s="39">
        <v>75150</v>
      </c>
      <c r="B23" s="40" t="s">
        <v>11</v>
      </c>
      <c r="C23" s="40" t="s">
        <v>12</v>
      </c>
      <c r="D23" s="68">
        <v>1.84</v>
      </c>
      <c r="E23" s="42">
        <v>10</v>
      </c>
      <c r="F23" s="61">
        <v>1.1299999999999999</v>
      </c>
      <c r="G23" s="60">
        <v>2.23</v>
      </c>
      <c r="H23" s="62">
        <v>1.6</v>
      </c>
      <c r="I23" s="63">
        <v>6.06</v>
      </c>
      <c r="J23" s="6"/>
      <c r="K23" s="6"/>
    </row>
    <row r="24" spans="1:12">
      <c r="A24" s="39">
        <v>126727</v>
      </c>
      <c r="B24" s="40" t="s">
        <v>14</v>
      </c>
      <c r="C24" s="40" t="s">
        <v>15</v>
      </c>
      <c r="D24" s="68">
        <v>3.19</v>
      </c>
      <c r="E24" s="42">
        <v>10</v>
      </c>
      <c r="F24" s="61">
        <v>1.9</v>
      </c>
      <c r="G24" s="62">
        <v>3.43</v>
      </c>
      <c r="H24" s="60">
        <v>4.6100000000000003</v>
      </c>
      <c r="I24" s="63">
        <v>7.56</v>
      </c>
      <c r="J24" s="6"/>
      <c r="K24" s="6"/>
    </row>
    <row r="25" spans="1:12">
      <c r="A25" s="39">
        <v>309002</v>
      </c>
      <c r="B25" s="40" t="s">
        <v>17</v>
      </c>
      <c r="C25" s="40" t="s">
        <v>18</v>
      </c>
      <c r="D25" s="68">
        <v>6.18</v>
      </c>
      <c r="E25" s="42">
        <v>10</v>
      </c>
      <c r="F25" s="67">
        <v>78100</v>
      </c>
      <c r="G25" s="66">
        <v>64800000</v>
      </c>
      <c r="H25" s="64">
        <v>147000000</v>
      </c>
      <c r="I25" s="65">
        <v>332000000</v>
      </c>
      <c r="J25" s="6"/>
      <c r="K25" s="6"/>
    </row>
    <row r="26" spans="1:12">
      <c r="D26" s="69"/>
      <c r="F26" s="59"/>
      <c r="G26" s="59"/>
      <c r="H26" s="59"/>
      <c r="I26" s="59"/>
      <c r="J26" s="6"/>
      <c r="K26" s="6"/>
      <c r="L26" s="6"/>
    </row>
    <row r="27" spans="1:12" ht="15" customHeight="1">
      <c r="A27" s="38" t="s">
        <v>0</v>
      </c>
      <c r="B27" s="38" t="s">
        <v>0</v>
      </c>
      <c r="C27" s="38" t="s">
        <v>1</v>
      </c>
      <c r="D27" s="70" t="s">
        <v>2</v>
      </c>
      <c r="E27" s="38" t="s">
        <v>3</v>
      </c>
      <c r="F27" s="87" t="s">
        <v>37</v>
      </c>
      <c r="G27" s="88"/>
      <c r="H27" s="88"/>
      <c r="I27" s="89"/>
      <c r="J27" s="6"/>
      <c r="K27" s="6"/>
      <c r="L27" s="6"/>
    </row>
    <row r="28" spans="1:12">
      <c r="A28" s="39">
        <v>64186</v>
      </c>
      <c r="B28" s="40" t="s">
        <v>5</v>
      </c>
      <c r="C28" s="40" t="s">
        <v>6</v>
      </c>
      <c r="D28" s="68">
        <v>-2.7000570000000002</v>
      </c>
      <c r="E28" s="42">
        <v>5</v>
      </c>
      <c r="F28" s="65">
        <v>31600</v>
      </c>
      <c r="G28" s="67">
        <v>414000</v>
      </c>
      <c r="H28" s="66">
        <v>454000</v>
      </c>
      <c r="I28" s="64">
        <v>546000</v>
      </c>
      <c r="K28" s="6"/>
    </row>
    <row r="29" spans="1:12">
      <c r="A29" s="39">
        <v>106887</v>
      </c>
      <c r="B29" s="40" t="s">
        <v>8</v>
      </c>
      <c r="C29" s="53" t="s">
        <v>9</v>
      </c>
      <c r="D29" s="68">
        <v>0.90300000000000002</v>
      </c>
      <c r="E29" s="42">
        <v>5</v>
      </c>
      <c r="F29" s="65">
        <v>27600</v>
      </c>
      <c r="G29" s="66">
        <v>377000</v>
      </c>
      <c r="H29" s="64">
        <v>469000</v>
      </c>
      <c r="I29" s="67">
        <v>565000</v>
      </c>
      <c r="K29" s="6"/>
    </row>
    <row r="30" spans="1:12">
      <c r="A30" s="39">
        <v>75150</v>
      </c>
      <c r="B30" s="40" t="s">
        <v>11</v>
      </c>
      <c r="C30" s="40" t="s">
        <v>12</v>
      </c>
      <c r="D30" s="68">
        <v>1.84</v>
      </c>
      <c r="E30" s="42">
        <v>5</v>
      </c>
      <c r="F30" s="65">
        <v>31000</v>
      </c>
      <c r="G30" s="66">
        <v>499000</v>
      </c>
      <c r="H30" s="64">
        <v>650000</v>
      </c>
      <c r="I30" s="67">
        <v>708000</v>
      </c>
      <c r="K30" s="6"/>
    </row>
    <row r="31" spans="1:12">
      <c r="A31" s="39">
        <v>126727</v>
      </c>
      <c r="B31" s="40" t="s">
        <v>14</v>
      </c>
      <c r="C31" s="40" t="s">
        <v>15</v>
      </c>
      <c r="D31" s="68">
        <v>3.19</v>
      </c>
      <c r="E31" s="42">
        <v>5</v>
      </c>
      <c r="F31" s="67">
        <v>47800000</v>
      </c>
      <c r="G31" s="65">
        <v>420000000</v>
      </c>
      <c r="H31" s="66">
        <v>2200000000</v>
      </c>
      <c r="I31" s="64">
        <v>5420000000</v>
      </c>
      <c r="K31" s="6"/>
    </row>
    <row r="32" spans="1:12">
      <c r="A32" s="39">
        <v>309002</v>
      </c>
      <c r="B32" s="40" t="s">
        <v>17</v>
      </c>
      <c r="C32" s="40" t="s">
        <v>18</v>
      </c>
      <c r="D32" s="68">
        <v>6.18</v>
      </c>
      <c r="E32" s="42">
        <v>5</v>
      </c>
      <c r="F32" s="67">
        <v>2.2800000000000002E+25</v>
      </c>
      <c r="G32" s="65">
        <v>1E+30</v>
      </c>
      <c r="H32" s="64">
        <v>1E+30</v>
      </c>
      <c r="I32" s="66">
        <v>1E+30</v>
      </c>
      <c r="J32" s="6"/>
      <c r="K32" s="6"/>
    </row>
    <row r="33" spans="1:12">
      <c r="A33" s="38" t="s">
        <v>0</v>
      </c>
      <c r="B33" s="38" t="s">
        <v>0</v>
      </c>
      <c r="C33" s="38" t="s">
        <v>1</v>
      </c>
      <c r="D33" s="38" t="s">
        <v>2</v>
      </c>
      <c r="E33" s="38" t="s">
        <v>3</v>
      </c>
      <c r="F33" s="84" t="s">
        <v>35</v>
      </c>
      <c r="G33" s="85"/>
      <c r="H33" s="85"/>
      <c r="I33" s="86"/>
      <c r="J33" s="6"/>
      <c r="K33" s="6"/>
    </row>
    <row r="34" spans="1:12">
      <c r="A34" s="39">
        <v>64186</v>
      </c>
      <c r="B34" s="40" t="s">
        <v>5</v>
      </c>
      <c r="C34" s="40" t="s">
        <v>6</v>
      </c>
      <c r="D34" s="68">
        <v>-2.7000570000000002</v>
      </c>
      <c r="E34" s="42">
        <v>10</v>
      </c>
      <c r="F34" s="65">
        <v>2980000</v>
      </c>
      <c r="G34" s="67">
        <v>10200000</v>
      </c>
      <c r="H34" s="64">
        <v>67000000</v>
      </c>
      <c r="I34" s="66">
        <v>95400000</v>
      </c>
      <c r="J34" s="6"/>
      <c r="K34" s="6"/>
    </row>
    <row r="35" spans="1:12">
      <c r="A35" s="39">
        <v>106887</v>
      </c>
      <c r="B35" s="40" t="s">
        <v>8</v>
      </c>
      <c r="C35" s="40" t="s">
        <v>9</v>
      </c>
      <c r="D35" s="68">
        <v>0.90300000000000002</v>
      </c>
      <c r="E35" s="42">
        <v>10</v>
      </c>
      <c r="F35" s="65">
        <v>485000</v>
      </c>
      <c r="G35" s="67">
        <v>8930000</v>
      </c>
      <c r="H35" s="64">
        <v>12200000</v>
      </c>
      <c r="I35" s="66">
        <v>12300000</v>
      </c>
      <c r="J35" s="6"/>
      <c r="K35" s="6"/>
    </row>
    <row r="36" spans="1:12">
      <c r="A36" s="39">
        <v>75150</v>
      </c>
      <c r="B36" s="40" t="s">
        <v>11</v>
      </c>
      <c r="C36" s="40" t="s">
        <v>12</v>
      </c>
      <c r="D36" s="68">
        <v>1.84</v>
      </c>
      <c r="E36" s="42">
        <v>10</v>
      </c>
      <c r="F36" s="65">
        <v>608000</v>
      </c>
      <c r="G36" s="67">
        <v>10800000</v>
      </c>
      <c r="H36" s="66">
        <v>16000000</v>
      </c>
      <c r="I36" s="64">
        <v>18300000</v>
      </c>
      <c r="J36" s="6"/>
      <c r="K36" s="6"/>
    </row>
    <row r="37" spans="1:12">
      <c r="A37" s="39">
        <v>126727</v>
      </c>
      <c r="B37" s="40" t="s">
        <v>14</v>
      </c>
      <c r="C37" s="40" t="s">
        <v>15</v>
      </c>
      <c r="D37" s="68">
        <v>3.19</v>
      </c>
      <c r="E37" s="42">
        <v>10</v>
      </c>
      <c r="F37" s="67">
        <v>82600000000</v>
      </c>
      <c r="G37" s="65">
        <v>6880000000000</v>
      </c>
      <c r="H37" s="64">
        <v>195000000000000</v>
      </c>
      <c r="I37" s="66">
        <v>224000000000000</v>
      </c>
      <c r="J37" s="6"/>
      <c r="K37" s="6"/>
    </row>
    <row r="38" spans="1:12">
      <c r="A38" s="39">
        <v>309002</v>
      </c>
      <c r="B38" s="40" t="s">
        <v>17</v>
      </c>
      <c r="C38" s="40" t="s">
        <v>18</v>
      </c>
      <c r="D38" s="68">
        <v>6.18</v>
      </c>
      <c r="E38" s="42">
        <v>10</v>
      </c>
      <c r="F38" s="65">
        <v>1E+30</v>
      </c>
      <c r="G38" s="67">
        <v>1E+30</v>
      </c>
      <c r="H38" s="64">
        <v>1E+30</v>
      </c>
      <c r="I38" s="66">
        <v>1E+30</v>
      </c>
      <c r="J38" s="6"/>
      <c r="K38" s="6"/>
    </row>
    <row r="39" spans="1:12">
      <c r="J39" s="6"/>
      <c r="K39" s="6"/>
      <c r="L39" s="6"/>
    </row>
    <row r="40" spans="1:12">
      <c r="B40" t="s">
        <v>38</v>
      </c>
    </row>
    <row r="41" spans="1:12">
      <c r="A41" s="82" t="s">
        <v>39</v>
      </c>
      <c r="B41" s="82" t="s">
        <v>19</v>
      </c>
      <c r="C41" s="82" t="s">
        <v>40</v>
      </c>
      <c r="D41" s="82" t="s">
        <v>3</v>
      </c>
      <c r="E41" s="82" t="s">
        <v>41</v>
      </c>
    </row>
    <row r="42" spans="1:12">
      <c r="A42" s="71" t="s">
        <v>32</v>
      </c>
      <c r="B42" s="71">
        <v>106887</v>
      </c>
      <c r="C42" s="71" t="s">
        <v>42</v>
      </c>
      <c r="D42" s="71">
        <v>1</v>
      </c>
      <c r="E42" s="72">
        <v>1.02</v>
      </c>
    </row>
    <row r="43" spans="1:12">
      <c r="A43" s="71" t="s">
        <v>32</v>
      </c>
      <c r="B43" s="71">
        <v>106887</v>
      </c>
      <c r="C43" s="71" t="s">
        <v>42</v>
      </c>
      <c r="D43" s="71">
        <v>2</v>
      </c>
      <c r="E43" s="72">
        <v>1.03</v>
      </c>
    </row>
    <row r="44" spans="1:12">
      <c r="A44" s="71" t="s">
        <v>32</v>
      </c>
      <c r="B44" s="71">
        <v>106887</v>
      </c>
      <c r="C44" s="71" t="s">
        <v>42</v>
      </c>
      <c r="D44" s="71">
        <v>3</v>
      </c>
      <c r="E44" s="72">
        <v>1.04</v>
      </c>
    </row>
    <row r="45" spans="1:12">
      <c r="A45" s="71" t="s">
        <v>32</v>
      </c>
      <c r="B45" s="71">
        <v>106887</v>
      </c>
      <c r="C45" s="71" t="s">
        <v>42</v>
      </c>
      <c r="D45" s="71">
        <v>4</v>
      </c>
      <c r="E45" s="72">
        <v>1.04</v>
      </c>
    </row>
    <row r="46" spans="1:12">
      <c r="A46" s="71" t="s">
        <v>32</v>
      </c>
      <c r="B46" s="71">
        <v>106887</v>
      </c>
      <c r="C46" s="71" t="s">
        <v>42</v>
      </c>
      <c r="D46" s="71">
        <v>5</v>
      </c>
      <c r="E46" s="72">
        <v>1.05</v>
      </c>
    </row>
    <row r="47" spans="1:12">
      <c r="A47" s="71" t="s">
        <v>32</v>
      </c>
      <c r="B47" s="71">
        <v>106887</v>
      </c>
      <c r="C47" s="71" t="s">
        <v>42</v>
      </c>
      <c r="D47" s="71">
        <v>6</v>
      </c>
      <c r="E47" s="72">
        <v>1.05</v>
      </c>
    </row>
    <row r="48" spans="1:12">
      <c r="A48" s="71" t="s">
        <v>32</v>
      </c>
      <c r="B48" s="71">
        <v>106887</v>
      </c>
      <c r="C48" s="71" t="s">
        <v>42</v>
      </c>
      <c r="D48" s="71">
        <v>7</v>
      </c>
      <c r="E48" s="72">
        <v>1.06</v>
      </c>
    </row>
    <row r="49" spans="1:5">
      <c r="A49" s="71" t="s">
        <v>32</v>
      </c>
      <c r="B49" s="71">
        <v>106887</v>
      </c>
      <c r="C49" s="71" t="s">
        <v>42</v>
      </c>
      <c r="D49" s="71">
        <v>8</v>
      </c>
      <c r="E49" s="72">
        <v>1.07</v>
      </c>
    </row>
    <row r="50" spans="1:5">
      <c r="A50" s="71" t="s">
        <v>32</v>
      </c>
      <c r="B50" s="71">
        <v>106887</v>
      </c>
      <c r="C50" s="71" t="s">
        <v>42</v>
      </c>
      <c r="D50" s="71">
        <v>9</v>
      </c>
      <c r="E50" s="72">
        <v>1.0900000000000001</v>
      </c>
    </row>
    <row r="51" spans="1:5">
      <c r="A51" s="71" t="s">
        <v>32</v>
      </c>
      <c r="B51" s="71">
        <v>106887</v>
      </c>
      <c r="C51" s="71" t="s">
        <v>42</v>
      </c>
      <c r="D51" s="71">
        <v>10</v>
      </c>
      <c r="E51" s="72">
        <v>1.1000000000000001</v>
      </c>
    </row>
    <row r="52" spans="1:5">
      <c r="A52" s="71" t="s">
        <v>32</v>
      </c>
      <c r="B52" s="71">
        <v>106887</v>
      </c>
      <c r="C52" s="71" t="s">
        <v>42</v>
      </c>
      <c r="D52" s="71">
        <v>15</v>
      </c>
      <c r="E52" s="72">
        <v>1.18</v>
      </c>
    </row>
    <row r="53" spans="1:5">
      <c r="A53" s="71" t="s">
        <v>32</v>
      </c>
      <c r="B53" s="71">
        <v>106887</v>
      </c>
      <c r="C53" s="71" t="s">
        <v>42</v>
      </c>
      <c r="D53" s="71">
        <v>20</v>
      </c>
      <c r="E53" s="72">
        <v>1.27</v>
      </c>
    </row>
    <row r="54" spans="1:5">
      <c r="A54" s="71" t="s">
        <v>32</v>
      </c>
      <c r="B54" s="71">
        <v>106887</v>
      </c>
      <c r="C54" s="71" t="s">
        <v>42</v>
      </c>
      <c r="D54" s="71">
        <v>25</v>
      </c>
      <c r="E54" s="72">
        <v>1.43</v>
      </c>
    </row>
    <row r="55" spans="1:5">
      <c r="A55" s="71" t="s">
        <v>32</v>
      </c>
      <c r="B55" s="71">
        <v>106887</v>
      </c>
      <c r="C55" s="71" t="s">
        <v>42</v>
      </c>
      <c r="D55" s="71">
        <v>30</v>
      </c>
      <c r="E55" s="72">
        <v>1.72</v>
      </c>
    </row>
    <row r="56" spans="1:5">
      <c r="A56" s="71" t="s">
        <v>32</v>
      </c>
      <c r="B56" s="71">
        <v>106887</v>
      </c>
      <c r="C56" s="71" t="s">
        <v>42</v>
      </c>
      <c r="D56" s="71">
        <v>35</v>
      </c>
      <c r="E56" s="72">
        <v>2.37</v>
      </c>
    </row>
    <row r="57" spans="1:5">
      <c r="A57" s="71" t="s">
        <v>32</v>
      </c>
      <c r="B57" s="71">
        <v>106887</v>
      </c>
      <c r="C57" s="71" t="s">
        <v>42</v>
      </c>
      <c r="D57" s="71">
        <v>40</v>
      </c>
      <c r="E57" s="72">
        <v>4.6500000000000004</v>
      </c>
    </row>
    <row r="58" spans="1:5">
      <c r="A58" s="71" t="s">
        <v>32</v>
      </c>
      <c r="B58" s="71">
        <v>106887</v>
      </c>
      <c r="C58" s="71" t="s">
        <v>42</v>
      </c>
      <c r="D58" s="71">
        <v>45</v>
      </c>
      <c r="E58" s="72">
        <v>17.100000000000001</v>
      </c>
    </row>
    <row r="59" spans="1:5">
      <c r="A59" s="71" t="s">
        <v>32</v>
      </c>
      <c r="B59" s="71">
        <v>106887</v>
      </c>
      <c r="C59" s="71" t="s">
        <v>42</v>
      </c>
      <c r="D59" s="71">
        <v>50</v>
      </c>
      <c r="E59" s="72">
        <v>68.8</v>
      </c>
    </row>
    <row r="60" spans="1:5">
      <c r="A60" s="71" t="s">
        <v>32</v>
      </c>
      <c r="B60" s="71">
        <v>106887</v>
      </c>
      <c r="C60" s="71" t="s">
        <v>43</v>
      </c>
      <c r="D60" s="71">
        <v>1</v>
      </c>
      <c r="E60" s="72">
        <v>1360</v>
      </c>
    </row>
    <row r="61" spans="1:5">
      <c r="A61" s="71" t="s">
        <v>32</v>
      </c>
      <c r="B61" s="71">
        <v>106887</v>
      </c>
      <c r="C61" s="71" t="s">
        <v>43</v>
      </c>
      <c r="D61" s="71">
        <v>2</v>
      </c>
      <c r="E61" s="72">
        <v>3480</v>
      </c>
    </row>
    <row r="62" spans="1:5">
      <c r="A62" s="71" t="s">
        <v>32</v>
      </c>
      <c r="B62" s="71">
        <v>106887</v>
      </c>
      <c r="C62" s="71" t="s">
        <v>43</v>
      </c>
      <c r="D62" s="71">
        <v>3</v>
      </c>
      <c r="E62" s="72">
        <v>7970</v>
      </c>
    </row>
    <row r="63" spans="1:5">
      <c r="A63" s="71" t="s">
        <v>32</v>
      </c>
      <c r="B63" s="71">
        <v>106887</v>
      </c>
      <c r="C63" s="71" t="s">
        <v>43</v>
      </c>
      <c r="D63" s="71">
        <v>4</v>
      </c>
      <c r="E63" s="72">
        <v>15200</v>
      </c>
    </row>
    <row r="64" spans="1:5">
      <c r="A64" s="71" t="s">
        <v>32</v>
      </c>
      <c r="B64" s="71">
        <v>106887</v>
      </c>
      <c r="C64" s="71" t="s">
        <v>43</v>
      </c>
      <c r="D64" s="71">
        <v>5</v>
      </c>
      <c r="E64" s="72">
        <v>27600</v>
      </c>
    </row>
    <row r="65" spans="1:5">
      <c r="A65" s="71" t="s">
        <v>32</v>
      </c>
      <c r="B65" s="71">
        <v>106887</v>
      </c>
      <c r="C65" s="71" t="s">
        <v>43</v>
      </c>
      <c r="D65" s="71">
        <v>6</v>
      </c>
      <c r="E65" s="72">
        <v>48000</v>
      </c>
    </row>
    <row r="66" spans="1:5">
      <c r="A66" s="71" t="s">
        <v>32</v>
      </c>
      <c r="B66" s="71">
        <v>106887</v>
      </c>
      <c r="C66" s="71" t="s">
        <v>43</v>
      </c>
      <c r="D66" s="71">
        <v>7</v>
      </c>
      <c r="E66" s="72">
        <v>82000</v>
      </c>
    </row>
    <row r="67" spans="1:5">
      <c r="A67" s="71" t="s">
        <v>32</v>
      </c>
      <c r="B67" s="71">
        <v>106887</v>
      </c>
      <c r="C67" s="71" t="s">
        <v>43</v>
      </c>
      <c r="D67" s="71">
        <v>8</v>
      </c>
      <c r="E67" s="72">
        <v>157000</v>
      </c>
    </row>
    <row r="68" spans="1:5">
      <c r="A68" s="71" t="s">
        <v>32</v>
      </c>
      <c r="B68" s="71">
        <v>106887</v>
      </c>
      <c r="C68" s="71" t="s">
        <v>43</v>
      </c>
      <c r="D68" s="71">
        <v>9</v>
      </c>
      <c r="E68" s="72">
        <v>267000</v>
      </c>
    </row>
    <row r="69" spans="1:5">
      <c r="A69" s="71" t="s">
        <v>32</v>
      </c>
      <c r="B69" s="71">
        <v>106887</v>
      </c>
      <c r="C69" s="71" t="s">
        <v>43</v>
      </c>
      <c r="D69" s="71">
        <v>10</v>
      </c>
      <c r="E69" s="72">
        <v>485000</v>
      </c>
    </row>
    <row r="70" spans="1:5">
      <c r="A70" s="71" t="s">
        <v>32</v>
      </c>
      <c r="B70" s="71">
        <v>106887</v>
      </c>
      <c r="C70" s="71" t="s">
        <v>43</v>
      </c>
      <c r="D70" s="71">
        <v>15</v>
      </c>
      <c r="E70" s="72">
        <v>11500000</v>
      </c>
    </row>
    <row r="71" spans="1:5">
      <c r="A71" s="71" t="s">
        <v>32</v>
      </c>
      <c r="B71" s="71">
        <v>106887</v>
      </c>
      <c r="C71" s="71" t="s">
        <v>43</v>
      </c>
      <c r="D71" s="71">
        <v>20</v>
      </c>
      <c r="E71" s="72">
        <v>413000000</v>
      </c>
    </row>
    <row r="72" spans="1:5">
      <c r="A72" s="71" t="s">
        <v>32</v>
      </c>
      <c r="B72" s="71">
        <v>106887</v>
      </c>
      <c r="C72" s="71" t="s">
        <v>43</v>
      </c>
      <c r="D72" s="71">
        <v>25</v>
      </c>
      <c r="E72" s="72">
        <v>32800000000</v>
      </c>
    </row>
    <row r="73" spans="1:5">
      <c r="A73" s="71" t="s">
        <v>32</v>
      </c>
      <c r="B73" s="71">
        <v>106887</v>
      </c>
      <c r="C73" s="71" t="s">
        <v>43</v>
      </c>
      <c r="D73" s="71">
        <v>30</v>
      </c>
      <c r="E73" s="72">
        <v>9760000000000</v>
      </c>
    </row>
    <row r="74" spans="1:5">
      <c r="A74" s="71" t="s">
        <v>32</v>
      </c>
      <c r="B74" s="71">
        <v>106887</v>
      </c>
      <c r="C74" s="71" t="s">
        <v>43</v>
      </c>
      <c r="D74" s="71">
        <v>35</v>
      </c>
      <c r="E74" s="72">
        <v>2.11E+16</v>
      </c>
    </row>
    <row r="75" spans="1:5">
      <c r="A75" s="71" t="s">
        <v>32</v>
      </c>
      <c r="B75" s="71">
        <v>106887</v>
      </c>
      <c r="C75" s="71" t="s">
        <v>43</v>
      </c>
      <c r="D75" s="71">
        <v>40</v>
      </c>
      <c r="E75" s="72">
        <v>6.8200000000000003E+23</v>
      </c>
    </row>
    <row r="76" spans="1:5">
      <c r="A76" s="71" t="s">
        <v>32</v>
      </c>
      <c r="B76" s="71">
        <v>106887</v>
      </c>
      <c r="C76" s="71" t="s">
        <v>43</v>
      </c>
      <c r="D76" s="71">
        <v>45</v>
      </c>
      <c r="E76" s="72">
        <v>1E+30</v>
      </c>
    </row>
    <row r="77" spans="1:5">
      <c r="A77" s="71" t="s">
        <v>32</v>
      </c>
      <c r="B77" s="71">
        <v>106887</v>
      </c>
      <c r="C77" s="71" t="s">
        <v>43</v>
      </c>
      <c r="D77" s="71">
        <v>50</v>
      </c>
      <c r="E77" s="72">
        <v>1E+30</v>
      </c>
    </row>
    <row r="78" spans="1:5">
      <c r="A78" s="71" t="s">
        <v>32</v>
      </c>
      <c r="B78" s="71">
        <v>106887</v>
      </c>
      <c r="C78" s="71" t="s">
        <v>44</v>
      </c>
      <c r="D78" s="71">
        <v>1</v>
      </c>
      <c r="E78" s="72">
        <v>1</v>
      </c>
    </row>
    <row r="79" spans="1:5">
      <c r="A79" s="71" t="s">
        <v>32</v>
      </c>
      <c r="B79" s="71">
        <v>106887</v>
      </c>
      <c r="C79" s="71" t="s">
        <v>44</v>
      </c>
      <c r="D79" s="71">
        <v>2</v>
      </c>
      <c r="E79" s="72">
        <v>1</v>
      </c>
    </row>
    <row r="80" spans="1:5">
      <c r="A80" s="71" t="s">
        <v>32</v>
      </c>
      <c r="B80" s="71">
        <v>106887</v>
      </c>
      <c r="C80" s="71" t="s">
        <v>44</v>
      </c>
      <c r="D80" s="71">
        <v>3</v>
      </c>
      <c r="E80" s="72">
        <v>1</v>
      </c>
    </row>
    <row r="81" spans="1:5">
      <c r="A81" s="71" t="s">
        <v>32</v>
      </c>
      <c r="B81" s="71">
        <v>106887</v>
      </c>
      <c r="C81" s="71" t="s">
        <v>44</v>
      </c>
      <c r="D81" s="71">
        <v>4</v>
      </c>
      <c r="E81" s="72">
        <v>1</v>
      </c>
    </row>
    <row r="82" spans="1:5">
      <c r="A82" s="71" t="s">
        <v>32</v>
      </c>
      <c r="B82" s="71">
        <v>106887</v>
      </c>
      <c r="C82" s="71" t="s">
        <v>44</v>
      </c>
      <c r="D82" s="71">
        <v>5</v>
      </c>
      <c r="E82" s="72">
        <v>1</v>
      </c>
    </row>
    <row r="83" spans="1:5">
      <c r="A83" s="71" t="s">
        <v>32</v>
      </c>
      <c r="B83" s="71">
        <v>106887</v>
      </c>
      <c r="C83" s="71" t="s">
        <v>44</v>
      </c>
      <c r="D83" s="71">
        <v>6</v>
      </c>
      <c r="E83" s="72">
        <v>1</v>
      </c>
    </row>
    <row r="84" spans="1:5">
      <c r="A84" s="71" t="s">
        <v>32</v>
      </c>
      <c r="B84" s="71">
        <v>106887</v>
      </c>
      <c r="C84" s="71" t="s">
        <v>44</v>
      </c>
      <c r="D84" s="71">
        <v>7</v>
      </c>
      <c r="E84" s="72">
        <v>1</v>
      </c>
    </row>
    <row r="85" spans="1:5">
      <c r="A85" s="71" t="s">
        <v>32</v>
      </c>
      <c r="B85" s="71">
        <v>106887</v>
      </c>
      <c r="C85" s="71" t="s">
        <v>44</v>
      </c>
      <c r="D85" s="71">
        <v>8</v>
      </c>
      <c r="E85" s="72">
        <v>1</v>
      </c>
    </row>
    <row r="86" spans="1:5">
      <c r="A86" s="71" t="s">
        <v>32</v>
      </c>
      <c r="B86" s="71">
        <v>106887</v>
      </c>
      <c r="C86" s="71" t="s">
        <v>44</v>
      </c>
      <c r="D86" s="71">
        <v>9</v>
      </c>
      <c r="E86" s="72">
        <v>1</v>
      </c>
    </row>
    <row r="87" spans="1:5">
      <c r="A87" s="71" t="s">
        <v>32</v>
      </c>
      <c r="B87" s="71">
        <v>106887</v>
      </c>
      <c r="C87" s="71" t="s">
        <v>44</v>
      </c>
      <c r="D87" s="71">
        <v>10</v>
      </c>
      <c r="E87" s="72">
        <v>1</v>
      </c>
    </row>
    <row r="88" spans="1:5">
      <c r="A88" s="71" t="s">
        <v>32</v>
      </c>
      <c r="B88" s="71">
        <v>106887</v>
      </c>
      <c r="C88" s="71" t="s">
        <v>44</v>
      </c>
      <c r="D88" s="71">
        <v>15</v>
      </c>
      <c r="E88" s="72">
        <v>1</v>
      </c>
    </row>
    <row r="89" spans="1:5">
      <c r="A89" s="71" t="s">
        <v>32</v>
      </c>
      <c r="B89" s="71">
        <v>106887</v>
      </c>
      <c r="C89" s="71" t="s">
        <v>44</v>
      </c>
      <c r="D89" s="71">
        <v>20</v>
      </c>
      <c r="E89" s="72">
        <v>1</v>
      </c>
    </row>
    <row r="90" spans="1:5">
      <c r="A90" s="71" t="s">
        <v>32</v>
      </c>
      <c r="B90" s="71">
        <v>106887</v>
      </c>
      <c r="C90" s="71" t="s">
        <v>44</v>
      </c>
      <c r="D90" s="71">
        <v>25</v>
      </c>
      <c r="E90" s="72">
        <v>1.01</v>
      </c>
    </row>
    <row r="91" spans="1:5">
      <c r="A91" s="71" t="s">
        <v>32</v>
      </c>
      <c r="B91" s="71">
        <v>106887</v>
      </c>
      <c r="C91" s="71" t="s">
        <v>44</v>
      </c>
      <c r="D91" s="71">
        <v>30</v>
      </c>
      <c r="E91" s="72">
        <v>1.02</v>
      </c>
    </row>
    <row r="92" spans="1:5">
      <c r="A92" s="71" t="s">
        <v>32</v>
      </c>
      <c r="B92" s="71">
        <v>106887</v>
      </c>
      <c r="C92" s="71" t="s">
        <v>44</v>
      </c>
      <c r="D92" s="71">
        <v>35</v>
      </c>
      <c r="E92" s="72">
        <v>1.03</v>
      </c>
    </row>
    <row r="93" spans="1:5">
      <c r="A93" s="71" t="s">
        <v>32</v>
      </c>
      <c r="B93" s="71">
        <v>106887</v>
      </c>
      <c r="C93" s="71" t="s">
        <v>44</v>
      </c>
      <c r="D93" s="71">
        <v>40</v>
      </c>
      <c r="E93" s="72">
        <v>1.05</v>
      </c>
    </row>
    <row r="94" spans="1:5">
      <c r="A94" s="71" t="s">
        <v>32</v>
      </c>
      <c r="B94" s="71">
        <v>106887</v>
      </c>
      <c r="C94" s="71" t="s">
        <v>44</v>
      </c>
      <c r="D94" s="71">
        <v>45</v>
      </c>
      <c r="E94" s="72">
        <v>1.07</v>
      </c>
    </row>
    <row r="95" spans="1:5">
      <c r="A95" s="71" t="s">
        <v>32</v>
      </c>
      <c r="B95" s="71">
        <v>106887</v>
      </c>
      <c r="C95" s="71" t="s">
        <v>44</v>
      </c>
      <c r="D95" s="71">
        <v>50</v>
      </c>
      <c r="E95" s="72">
        <v>1.1000000000000001</v>
      </c>
    </row>
    <row r="96" spans="1:5">
      <c r="A96" s="71" t="s">
        <v>32</v>
      </c>
      <c r="B96" s="71">
        <v>126727</v>
      </c>
      <c r="C96" s="71" t="s">
        <v>42</v>
      </c>
      <c r="D96" s="71">
        <v>1</v>
      </c>
      <c r="E96" s="72">
        <v>1.2</v>
      </c>
    </row>
    <row r="97" spans="1:5">
      <c r="A97" s="71" t="s">
        <v>32</v>
      </c>
      <c r="B97" s="71">
        <v>126727</v>
      </c>
      <c r="C97" s="71" t="s">
        <v>42</v>
      </c>
      <c r="D97" s="71">
        <v>2</v>
      </c>
      <c r="E97" s="72">
        <v>1.29</v>
      </c>
    </row>
    <row r="98" spans="1:5">
      <c r="A98" s="71" t="s">
        <v>32</v>
      </c>
      <c r="B98" s="71">
        <v>126727</v>
      </c>
      <c r="C98" s="71" t="s">
        <v>42</v>
      </c>
      <c r="D98" s="71">
        <v>3</v>
      </c>
      <c r="E98" s="72">
        <v>1.36</v>
      </c>
    </row>
    <row r="99" spans="1:5">
      <c r="A99" s="71" t="s">
        <v>32</v>
      </c>
      <c r="B99" s="71">
        <v>126727</v>
      </c>
      <c r="C99" s="71" t="s">
        <v>42</v>
      </c>
      <c r="D99" s="71">
        <v>4</v>
      </c>
      <c r="E99" s="72">
        <v>1.42</v>
      </c>
    </row>
    <row r="100" spans="1:5">
      <c r="A100" s="71" t="s">
        <v>32</v>
      </c>
      <c r="B100" s="71">
        <v>126727</v>
      </c>
      <c r="C100" s="71" t="s">
        <v>42</v>
      </c>
      <c r="D100" s="71">
        <v>5</v>
      </c>
      <c r="E100" s="72">
        <v>1.5</v>
      </c>
    </row>
    <row r="101" spans="1:5">
      <c r="A101" s="71" t="s">
        <v>32</v>
      </c>
      <c r="B101" s="71">
        <v>126727</v>
      </c>
      <c r="C101" s="71" t="s">
        <v>42</v>
      </c>
      <c r="D101" s="71">
        <v>6</v>
      </c>
      <c r="E101" s="72">
        <v>1.58</v>
      </c>
    </row>
    <row r="102" spans="1:5">
      <c r="A102" s="71" t="s">
        <v>32</v>
      </c>
      <c r="B102" s="71">
        <v>126727</v>
      </c>
      <c r="C102" s="71" t="s">
        <v>42</v>
      </c>
      <c r="D102" s="71">
        <v>7</v>
      </c>
      <c r="E102" s="72">
        <v>1.65</v>
      </c>
    </row>
    <row r="103" spans="1:5">
      <c r="A103" s="71" t="s">
        <v>32</v>
      </c>
      <c r="B103" s="71">
        <v>126727</v>
      </c>
      <c r="C103" s="71" t="s">
        <v>42</v>
      </c>
      <c r="D103" s="71">
        <v>8</v>
      </c>
      <c r="E103" s="72">
        <v>1.74</v>
      </c>
    </row>
    <row r="104" spans="1:5">
      <c r="A104" s="71" t="s">
        <v>32</v>
      </c>
      <c r="B104" s="71">
        <v>126727</v>
      </c>
      <c r="C104" s="71" t="s">
        <v>42</v>
      </c>
      <c r="D104" s="71">
        <v>9</v>
      </c>
      <c r="E104" s="72">
        <v>1.82</v>
      </c>
    </row>
    <row r="105" spans="1:5">
      <c r="A105" s="71" t="s">
        <v>32</v>
      </c>
      <c r="B105" s="71">
        <v>126727</v>
      </c>
      <c r="C105" s="71" t="s">
        <v>42</v>
      </c>
      <c r="D105" s="71">
        <v>10</v>
      </c>
      <c r="E105" s="72">
        <v>1.9</v>
      </c>
    </row>
    <row r="106" spans="1:5">
      <c r="A106" s="71" t="s">
        <v>32</v>
      </c>
      <c r="B106" s="71">
        <v>126727</v>
      </c>
      <c r="C106" s="71" t="s">
        <v>42</v>
      </c>
      <c r="D106" s="71">
        <v>15</v>
      </c>
      <c r="E106" s="72">
        <v>2.36</v>
      </c>
    </row>
    <row r="107" spans="1:5">
      <c r="A107" s="71" t="s">
        <v>32</v>
      </c>
      <c r="B107" s="71">
        <v>126727</v>
      </c>
      <c r="C107" s="71" t="s">
        <v>42</v>
      </c>
      <c r="D107" s="71">
        <v>20</v>
      </c>
      <c r="E107" s="72">
        <v>2.94</v>
      </c>
    </row>
    <row r="108" spans="1:5">
      <c r="A108" s="71" t="s">
        <v>32</v>
      </c>
      <c r="B108" s="71">
        <v>126727</v>
      </c>
      <c r="C108" s="71" t="s">
        <v>42</v>
      </c>
      <c r="D108" s="71">
        <v>25</v>
      </c>
      <c r="E108" s="72">
        <v>3.77</v>
      </c>
    </row>
    <row r="109" spans="1:5">
      <c r="A109" s="71" t="s">
        <v>32</v>
      </c>
      <c r="B109" s="71">
        <v>126727</v>
      </c>
      <c r="C109" s="71" t="s">
        <v>42</v>
      </c>
      <c r="D109" s="71">
        <v>30</v>
      </c>
      <c r="E109" s="72">
        <v>5.19</v>
      </c>
    </row>
    <row r="110" spans="1:5">
      <c r="A110" s="71" t="s">
        <v>32</v>
      </c>
      <c r="B110" s="71">
        <v>126727</v>
      </c>
      <c r="C110" s="71" t="s">
        <v>42</v>
      </c>
      <c r="D110" s="71">
        <v>35</v>
      </c>
      <c r="E110" s="72">
        <v>7.83</v>
      </c>
    </row>
    <row r="111" spans="1:5">
      <c r="A111" s="71" t="s">
        <v>32</v>
      </c>
      <c r="B111" s="71">
        <v>126727</v>
      </c>
      <c r="C111" s="71" t="s">
        <v>42</v>
      </c>
      <c r="D111" s="71">
        <v>40</v>
      </c>
      <c r="E111" s="72">
        <v>15.9</v>
      </c>
    </row>
    <row r="112" spans="1:5">
      <c r="A112" s="71" t="s">
        <v>32</v>
      </c>
      <c r="B112" s="71">
        <v>126727</v>
      </c>
      <c r="C112" s="71" t="s">
        <v>42</v>
      </c>
      <c r="D112" s="71">
        <v>45</v>
      </c>
      <c r="E112" s="72">
        <v>46.3</v>
      </c>
    </row>
    <row r="113" spans="1:5">
      <c r="A113" s="71" t="s">
        <v>32</v>
      </c>
      <c r="B113" s="71">
        <v>126727</v>
      </c>
      <c r="C113" s="71" t="s">
        <v>42</v>
      </c>
      <c r="D113" s="71">
        <v>50</v>
      </c>
      <c r="E113" s="72">
        <v>185</v>
      </c>
    </row>
    <row r="114" spans="1:5">
      <c r="A114" s="71" t="s">
        <v>32</v>
      </c>
      <c r="B114" s="71">
        <v>126727</v>
      </c>
      <c r="C114" s="71" t="s">
        <v>43</v>
      </c>
      <c r="D114" s="71">
        <v>1</v>
      </c>
      <c r="E114" s="72">
        <v>19800</v>
      </c>
    </row>
    <row r="115" spans="1:5">
      <c r="A115" s="71" t="s">
        <v>32</v>
      </c>
      <c r="B115" s="71">
        <v>126727</v>
      </c>
      <c r="C115" s="71" t="s">
        <v>43</v>
      </c>
      <c r="D115" s="71">
        <v>2</v>
      </c>
      <c r="E115" s="72">
        <v>487000</v>
      </c>
    </row>
    <row r="116" spans="1:5">
      <c r="A116" s="71" t="s">
        <v>32</v>
      </c>
      <c r="B116" s="71">
        <v>126727</v>
      </c>
      <c r="C116" s="71" t="s">
        <v>43</v>
      </c>
      <c r="D116" s="71">
        <v>3</v>
      </c>
      <c r="E116" s="72">
        <v>8580000</v>
      </c>
    </row>
    <row r="117" spans="1:5">
      <c r="A117" s="71" t="s">
        <v>32</v>
      </c>
      <c r="B117" s="71">
        <v>126727</v>
      </c>
      <c r="C117" s="71" t="s">
        <v>43</v>
      </c>
      <c r="D117" s="71">
        <v>4</v>
      </c>
      <c r="E117" s="72">
        <v>65800000</v>
      </c>
    </row>
    <row r="118" spans="1:5">
      <c r="A118" s="71" t="s">
        <v>32</v>
      </c>
      <c r="B118" s="71">
        <v>126727</v>
      </c>
      <c r="C118" s="71" t="s">
        <v>43</v>
      </c>
      <c r="D118" s="71">
        <v>5</v>
      </c>
      <c r="E118" s="72">
        <v>420000000</v>
      </c>
    </row>
    <row r="119" spans="1:5">
      <c r="A119" s="71" t="s">
        <v>32</v>
      </c>
      <c r="B119" s="71">
        <v>126727</v>
      </c>
      <c r="C119" s="71" t="s">
        <v>43</v>
      </c>
      <c r="D119" s="71">
        <v>6</v>
      </c>
      <c r="E119" s="72">
        <v>2740000000</v>
      </c>
    </row>
    <row r="120" spans="1:5">
      <c r="A120" s="71" t="s">
        <v>32</v>
      </c>
      <c r="B120" s="71">
        <v>126727</v>
      </c>
      <c r="C120" s="71" t="s">
        <v>43</v>
      </c>
      <c r="D120" s="71">
        <v>7</v>
      </c>
      <c r="E120" s="72">
        <v>20000000000</v>
      </c>
    </row>
    <row r="121" spans="1:5">
      <c r="A121" s="71" t="s">
        <v>32</v>
      </c>
      <c r="B121" s="71">
        <v>126727</v>
      </c>
      <c r="C121" s="71" t="s">
        <v>43</v>
      </c>
      <c r="D121" s="71">
        <v>8</v>
      </c>
      <c r="E121" s="72">
        <v>135000000000</v>
      </c>
    </row>
    <row r="122" spans="1:5">
      <c r="A122" s="71" t="s">
        <v>32</v>
      </c>
      <c r="B122" s="71">
        <v>126727</v>
      </c>
      <c r="C122" s="71" t="s">
        <v>43</v>
      </c>
      <c r="D122" s="71">
        <v>9</v>
      </c>
      <c r="E122" s="72">
        <v>928000000000</v>
      </c>
    </row>
    <row r="123" spans="1:5">
      <c r="A123" s="71" t="s">
        <v>32</v>
      </c>
      <c r="B123" s="71">
        <v>126727</v>
      </c>
      <c r="C123" s="71" t="s">
        <v>43</v>
      </c>
      <c r="D123" s="71">
        <v>10</v>
      </c>
      <c r="E123" s="72">
        <v>6880000000000</v>
      </c>
    </row>
    <row r="124" spans="1:5">
      <c r="A124" s="71" t="s">
        <v>32</v>
      </c>
      <c r="B124" s="71">
        <v>126727</v>
      </c>
      <c r="C124" s="71" t="s">
        <v>43</v>
      </c>
      <c r="D124" s="71">
        <v>15</v>
      </c>
      <c r="E124" s="72">
        <v>1.09E+17</v>
      </c>
    </row>
    <row r="125" spans="1:5">
      <c r="A125" s="71" t="s">
        <v>32</v>
      </c>
      <c r="B125" s="71">
        <v>126727</v>
      </c>
      <c r="C125" s="71" t="s">
        <v>43</v>
      </c>
      <c r="D125" s="71">
        <v>20</v>
      </c>
      <c r="E125" s="72">
        <v>1.33E+23</v>
      </c>
    </row>
    <row r="126" spans="1:5">
      <c r="A126" s="71" t="s">
        <v>32</v>
      </c>
      <c r="B126" s="71">
        <v>126727</v>
      </c>
      <c r="C126" s="71" t="s">
        <v>43</v>
      </c>
      <c r="D126" s="71">
        <v>25</v>
      </c>
      <c r="E126" s="72">
        <v>1E+30</v>
      </c>
    </row>
    <row r="127" spans="1:5">
      <c r="A127" s="71" t="s">
        <v>32</v>
      </c>
      <c r="B127" s="71">
        <v>126727</v>
      </c>
      <c r="C127" s="71" t="s">
        <v>43</v>
      </c>
      <c r="D127" s="71">
        <v>30</v>
      </c>
      <c r="E127" s="72">
        <v>1E+30</v>
      </c>
    </row>
    <row r="128" spans="1:5">
      <c r="A128" s="71" t="s">
        <v>32</v>
      </c>
      <c r="B128" s="71">
        <v>126727</v>
      </c>
      <c r="C128" s="71" t="s">
        <v>43</v>
      </c>
      <c r="D128" s="71">
        <v>35</v>
      </c>
      <c r="E128" s="72">
        <v>1E+30</v>
      </c>
    </row>
    <row r="129" spans="1:5">
      <c r="A129" s="71" t="s">
        <v>32</v>
      </c>
      <c r="B129" s="71">
        <v>126727</v>
      </c>
      <c r="C129" s="71" t="s">
        <v>43</v>
      </c>
      <c r="D129" s="71">
        <v>40</v>
      </c>
      <c r="E129" s="72">
        <v>1E+30</v>
      </c>
    </row>
    <row r="130" spans="1:5">
      <c r="A130" s="71" t="s">
        <v>32</v>
      </c>
      <c r="B130" s="71">
        <v>126727</v>
      </c>
      <c r="C130" s="71" t="s">
        <v>43</v>
      </c>
      <c r="D130" s="71">
        <v>45</v>
      </c>
      <c r="E130" s="72">
        <v>1E+30</v>
      </c>
    </row>
    <row r="131" spans="1:5">
      <c r="A131" s="71" t="s">
        <v>32</v>
      </c>
      <c r="B131" s="71">
        <v>126727</v>
      </c>
      <c r="C131" s="71" t="s">
        <v>43</v>
      </c>
      <c r="D131" s="71">
        <v>50</v>
      </c>
      <c r="E131" s="72">
        <v>1E+30</v>
      </c>
    </row>
    <row r="132" spans="1:5">
      <c r="A132" s="71" t="s">
        <v>32</v>
      </c>
      <c r="B132" s="71">
        <v>126727</v>
      </c>
      <c r="C132" s="71" t="s">
        <v>44</v>
      </c>
      <c r="D132" s="71">
        <v>1</v>
      </c>
      <c r="E132" s="72">
        <v>1</v>
      </c>
    </row>
    <row r="133" spans="1:5">
      <c r="A133" s="71" t="s">
        <v>32</v>
      </c>
      <c r="B133" s="71">
        <v>126727</v>
      </c>
      <c r="C133" s="71" t="s">
        <v>44</v>
      </c>
      <c r="D133" s="71">
        <v>2</v>
      </c>
      <c r="E133" s="72">
        <v>1</v>
      </c>
    </row>
    <row r="134" spans="1:5">
      <c r="A134" s="71" t="s">
        <v>32</v>
      </c>
      <c r="B134" s="71">
        <v>126727</v>
      </c>
      <c r="C134" s="71" t="s">
        <v>44</v>
      </c>
      <c r="D134" s="71">
        <v>3</v>
      </c>
      <c r="E134" s="72">
        <v>1</v>
      </c>
    </row>
    <row r="135" spans="1:5">
      <c r="A135" s="71" t="s">
        <v>32</v>
      </c>
      <c r="B135" s="71">
        <v>126727</v>
      </c>
      <c r="C135" s="71" t="s">
        <v>44</v>
      </c>
      <c r="D135" s="71">
        <v>4</v>
      </c>
      <c r="E135" s="72">
        <v>1</v>
      </c>
    </row>
    <row r="136" spans="1:5">
      <c r="A136" s="71" t="s">
        <v>32</v>
      </c>
      <c r="B136" s="71">
        <v>126727</v>
      </c>
      <c r="C136" s="71" t="s">
        <v>44</v>
      </c>
      <c r="D136" s="71">
        <v>5</v>
      </c>
      <c r="E136" s="72">
        <v>1</v>
      </c>
    </row>
    <row r="137" spans="1:5">
      <c r="A137" s="71" t="s">
        <v>32</v>
      </c>
      <c r="B137" s="71">
        <v>126727</v>
      </c>
      <c r="C137" s="71" t="s">
        <v>44</v>
      </c>
      <c r="D137" s="71">
        <v>6</v>
      </c>
      <c r="E137" s="72">
        <v>1</v>
      </c>
    </row>
    <row r="138" spans="1:5">
      <c r="A138" s="71" t="s">
        <v>32</v>
      </c>
      <c r="B138" s="71">
        <v>126727</v>
      </c>
      <c r="C138" s="71" t="s">
        <v>44</v>
      </c>
      <c r="D138" s="71">
        <v>7</v>
      </c>
      <c r="E138" s="72">
        <v>1</v>
      </c>
    </row>
    <row r="139" spans="1:5">
      <c r="A139" s="71" t="s">
        <v>32</v>
      </c>
      <c r="B139" s="71">
        <v>126727</v>
      </c>
      <c r="C139" s="71" t="s">
        <v>44</v>
      </c>
      <c r="D139" s="71">
        <v>8</v>
      </c>
      <c r="E139" s="72">
        <v>1</v>
      </c>
    </row>
    <row r="140" spans="1:5">
      <c r="A140" s="71" t="s">
        <v>32</v>
      </c>
      <c r="B140" s="71">
        <v>126727</v>
      </c>
      <c r="C140" s="71" t="s">
        <v>44</v>
      </c>
      <c r="D140" s="71">
        <v>9</v>
      </c>
      <c r="E140" s="72">
        <v>1</v>
      </c>
    </row>
    <row r="141" spans="1:5">
      <c r="A141" s="71" t="s">
        <v>32</v>
      </c>
      <c r="B141" s="71">
        <v>126727</v>
      </c>
      <c r="C141" s="71" t="s">
        <v>44</v>
      </c>
      <c r="D141" s="71">
        <v>10</v>
      </c>
      <c r="E141" s="72">
        <v>1</v>
      </c>
    </row>
    <row r="142" spans="1:5">
      <c r="A142" s="71" t="s">
        <v>32</v>
      </c>
      <c r="B142" s="71">
        <v>126727</v>
      </c>
      <c r="C142" s="71" t="s">
        <v>44</v>
      </c>
      <c r="D142" s="71">
        <v>15</v>
      </c>
      <c r="E142" s="72">
        <v>1</v>
      </c>
    </row>
    <row r="143" spans="1:5">
      <c r="A143" s="71" t="s">
        <v>32</v>
      </c>
      <c r="B143" s="71">
        <v>126727</v>
      </c>
      <c r="C143" s="71" t="s">
        <v>44</v>
      </c>
      <c r="D143" s="71">
        <v>20</v>
      </c>
      <c r="E143" s="72">
        <v>1.02</v>
      </c>
    </row>
    <row r="144" spans="1:5">
      <c r="A144" s="71" t="s">
        <v>32</v>
      </c>
      <c r="B144" s="71">
        <v>126727</v>
      </c>
      <c r="C144" s="71" t="s">
        <v>44</v>
      </c>
      <c r="D144" s="71">
        <v>25</v>
      </c>
      <c r="E144" s="72">
        <v>1.03</v>
      </c>
    </row>
    <row r="145" spans="1:5">
      <c r="A145" s="71" t="s">
        <v>32</v>
      </c>
      <c r="B145" s="71">
        <v>126727</v>
      </c>
      <c r="C145" s="71" t="s">
        <v>44</v>
      </c>
      <c r="D145" s="71">
        <v>30</v>
      </c>
      <c r="E145" s="72">
        <v>1.05</v>
      </c>
    </row>
    <row r="146" spans="1:5">
      <c r="A146" s="71" t="s">
        <v>32</v>
      </c>
      <c r="B146" s="71">
        <v>126727</v>
      </c>
      <c r="C146" s="71" t="s">
        <v>44</v>
      </c>
      <c r="D146" s="71">
        <v>35</v>
      </c>
      <c r="E146" s="72">
        <v>1.08</v>
      </c>
    </row>
    <row r="147" spans="1:5">
      <c r="A147" s="71" t="s">
        <v>32</v>
      </c>
      <c r="B147" s="71">
        <v>126727</v>
      </c>
      <c r="C147" s="71" t="s">
        <v>44</v>
      </c>
      <c r="D147" s="71">
        <v>40</v>
      </c>
      <c r="E147" s="72">
        <v>1.1200000000000001</v>
      </c>
    </row>
    <row r="148" spans="1:5">
      <c r="A148" s="71" t="s">
        <v>32</v>
      </c>
      <c r="B148" s="71">
        <v>126727</v>
      </c>
      <c r="C148" s="71" t="s">
        <v>44</v>
      </c>
      <c r="D148" s="71">
        <v>45</v>
      </c>
      <c r="E148" s="72">
        <v>1.19</v>
      </c>
    </row>
    <row r="149" spans="1:5">
      <c r="A149" s="71" t="s">
        <v>32</v>
      </c>
      <c r="B149" s="71">
        <v>126727</v>
      </c>
      <c r="C149" s="71" t="s">
        <v>44</v>
      </c>
      <c r="D149" s="71">
        <v>50</v>
      </c>
      <c r="E149" s="72">
        <v>1.32</v>
      </c>
    </row>
    <row r="150" spans="1:5">
      <c r="A150" s="71" t="s">
        <v>32</v>
      </c>
      <c r="B150" s="71">
        <v>309002</v>
      </c>
      <c r="C150" s="71" t="s">
        <v>42</v>
      </c>
      <c r="D150" s="71">
        <v>1</v>
      </c>
      <c r="E150" s="72">
        <v>1310</v>
      </c>
    </row>
    <row r="151" spans="1:5">
      <c r="A151" s="71" t="s">
        <v>32</v>
      </c>
      <c r="B151" s="71">
        <v>309002</v>
      </c>
      <c r="C151" s="71" t="s">
        <v>42</v>
      </c>
      <c r="D151" s="71">
        <v>2</v>
      </c>
      <c r="E151" s="72">
        <v>8530</v>
      </c>
    </row>
    <row r="152" spans="1:5">
      <c r="A152" s="71" t="s">
        <v>32</v>
      </c>
      <c r="B152" s="71">
        <v>309002</v>
      </c>
      <c r="C152" s="71" t="s">
        <v>42</v>
      </c>
      <c r="D152" s="71">
        <v>3</v>
      </c>
      <c r="E152" s="72">
        <v>51000</v>
      </c>
    </row>
    <row r="153" spans="1:5">
      <c r="A153" s="71" t="s">
        <v>32</v>
      </c>
      <c r="B153" s="71">
        <v>309002</v>
      </c>
      <c r="C153" s="71" t="s">
        <v>42</v>
      </c>
      <c r="D153" s="71">
        <v>4</v>
      </c>
      <c r="E153" s="72">
        <v>345000</v>
      </c>
    </row>
    <row r="154" spans="1:5">
      <c r="A154" s="71" t="s">
        <v>32</v>
      </c>
      <c r="B154" s="71">
        <v>309002</v>
      </c>
      <c r="C154" s="71" t="s">
        <v>42</v>
      </c>
      <c r="D154" s="71">
        <v>5</v>
      </c>
      <c r="E154" s="72">
        <v>2360000</v>
      </c>
    </row>
    <row r="155" spans="1:5">
      <c r="A155" s="71" t="s">
        <v>32</v>
      </c>
      <c r="B155" s="71">
        <v>309002</v>
      </c>
      <c r="C155" s="71" t="s">
        <v>42</v>
      </c>
      <c r="D155" s="71">
        <v>6</v>
      </c>
      <c r="E155" s="72">
        <v>9860000</v>
      </c>
    </row>
    <row r="156" spans="1:5">
      <c r="A156" s="71" t="s">
        <v>32</v>
      </c>
      <c r="B156" s="71">
        <v>309002</v>
      </c>
      <c r="C156" s="71" t="s">
        <v>42</v>
      </c>
      <c r="D156" s="71">
        <v>7</v>
      </c>
      <c r="E156" s="72">
        <v>25800000</v>
      </c>
    </row>
    <row r="157" spans="1:5">
      <c r="A157" s="71" t="s">
        <v>32</v>
      </c>
      <c r="B157" s="71">
        <v>309002</v>
      </c>
      <c r="C157" s="71" t="s">
        <v>42</v>
      </c>
      <c r="D157" s="71">
        <v>8</v>
      </c>
      <c r="E157" s="72">
        <v>63200000</v>
      </c>
    </row>
    <row r="158" spans="1:5">
      <c r="A158" s="71" t="s">
        <v>32</v>
      </c>
      <c r="B158" s="71">
        <v>309002</v>
      </c>
      <c r="C158" s="71" t="s">
        <v>42</v>
      </c>
      <c r="D158" s="71">
        <v>9</v>
      </c>
      <c r="E158" s="72">
        <v>157000000</v>
      </c>
    </row>
    <row r="159" spans="1:5">
      <c r="A159" s="71" t="s">
        <v>32</v>
      </c>
      <c r="B159" s="71">
        <v>309002</v>
      </c>
      <c r="C159" s="71" t="s">
        <v>42</v>
      </c>
      <c r="D159" s="71">
        <v>10</v>
      </c>
      <c r="E159" s="72">
        <v>332000000</v>
      </c>
    </row>
    <row r="160" spans="1:5">
      <c r="A160" s="71" t="s">
        <v>32</v>
      </c>
      <c r="B160" s="71">
        <v>309002</v>
      </c>
      <c r="C160" s="71" t="s">
        <v>42</v>
      </c>
      <c r="D160" s="71">
        <v>15</v>
      </c>
      <c r="E160" s="72">
        <v>13000000000</v>
      </c>
    </row>
    <row r="161" spans="1:5">
      <c r="A161" s="71" t="s">
        <v>32</v>
      </c>
      <c r="B161" s="71">
        <v>309002</v>
      </c>
      <c r="C161" s="71" t="s">
        <v>42</v>
      </c>
      <c r="D161" s="71">
        <v>20</v>
      </c>
      <c r="E161" s="72">
        <v>1120000000000</v>
      </c>
    </row>
    <row r="162" spans="1:5">
      <c r="A162" s="71" t="s">
        <v>32</v>
      </c>
      <c r="B162" s="71">
        <v>309002</v>
      </c>
      <c r="C162" s="71" t="s">
        <v>42</v>
      </c>
      <c r="D162" s="71">
        <v>25</v>
      </c>
      <c r="E162" s="72">
        <v>74500000000000</v>
      </c>
    </row>
    <row r="163" spans="1:5">
      <c r="A163" s="71" t="s">
        <v>32</v>
      </c>
      <c r="B163" s="71">
        <v>309002</v>
      </c>
      <c r="C163" s="71" t="s">
        <v>42</v>
      </c>
      <c r="D163" s="71">
        <v>30</v>
      </c>
      <c r="E163" s="72">
        <v>7820000000000000</v>
      </c>
    </row>
    <row r="164" spans="1:5">
      <c r="A164" s="71" t="s">
        <v>32</v>
      </c>
      <c r="B164" s="71">
        <v>309002</v>
      </c>
      <c r="C164" s="71" t="s">
        <v>42</v>
      </c>
      <c r="D164" s="71">
        <v>35</v>
      </c>
      <c r="E164" s="72">
        <v>3.07E+18</v>
      </c>
    </row>
    <row r="165" spans="1:5">
      <c r="A165" s="71" t="s">
        <v>32</v>
      </c>
      <c r="B165" s="71">
        <v>309002</v>
      </c>
      <c r="C165" s="71" t="s">
        <v>42</v>
      </c>
      <c r="D165" s="71">
        <v>40</v>
      </c>
      <c r="E165" s="72">
        <v>1E+30</v>
      </c>
    </row>
    <row r="166" spans="1:5">
      <c r="A166" s="71" t="s">
        <v>32</v>
      </c>
      <c r="B166" s="71">
        <v>309002</v>
      </c>
      <c r="C166" s="71" t="s">
        <v>42</v>
      </c>
      <c r="D166" s="71">
        <v>45</v>
      </c>
      <c r="E166" s="72">
        <v>1E+30</v>
      </c>
    </row>
    <row r="167" spans="1:5">
      <c r="A167" s="71" t="s">
        <v>32</v>
      </c>
      <c r="B167" s="71">
        <v>309002</v>
      </c>
      <c r="C167" s="71" t="s">
        <v>42</v>
      </c>
      <c r="D167" s="71">
        <v>50</v>
      </c>
      <c r="E167" s="72">
        <v>1E+30</v>
      </c>
    </row>
    <row r="168" spans="1:5">
      <c r="A168" s="71" t="s">
        <v>32</v>
      </c>
      <c r="B168" s="71">
        <v>309002</v>
      </c>
      <c r="C168" s="71" t="s">
        <v>43</v>
      </c>
      <c r="D168" s="71">
        <v>1</v>
      </c>
      <c r="E168" s="72">
        <v>1E+30</v>
      </c>
    </row>
    <row r="169" spans="1:5">
      <c r="A169" s="71" t="s">
        <v>32</v>
      </c>
      <c r="B169" s="71">
        <v>309002</v>
      </c>
      <c r="C169" s="71" t="s">
        <v>43</v>
      </c>
      <c r="D169" s="71">
        <v>2</v>
      </c>
      <c r="E169" s="72">
        <v>1E+30</v>
      </c>
    </row>
    <row r="170" spans="1:5">
      <c r="A170" s="71" t="s">
        <v>32</v>
      </c>
      <c r="B170" s="71">
        <v>309002</v>
      </c>
      <c r="C170" s="71" t="s">
        <v>43</v>
      </c>
      <c r="D170" s="71">
        <v>3</v>
      </c>
      <c r="E170" s="72">
        <v>1E+30</v>
      </c>
    </row>
    <row r="171" spans="1:5">
      <c r="A171" s="71" t="s">
        <v>32</v>
      </c>
      <c r="B171" s="71">
        <v>309002</v>
      </c>
      <c r="C171" s="71" t="s">
        <v>43</v>
      </c>
      <c r="D171" s="71">
        <v>4</v>
      </c>
      <c r="E171" s="72">
        <v>1E+30</v>
      </c>
    </row>
    <row r="172" spans="1:5">
      <c r="A172" s="71" t="s">
        <v>32</v>
      </c>
      <c r="B172" s="71">
        <v>309002</v>
      </c>
      <c r="C172" s="71" t="s">
        <v>43</v>
      </c>
      <c r="D172" s="71">
        <v>5</v>
      </c>
      <c r="E172" s="72">
        <v>1E+30</v>
      </c>
    </row>
    <row r="173" spans="1:5">
      <c r="A173" s="71" t="s">
        <v>32</v>
      </c>
      <c r="B173" s="71">
        <v>309002</v>
      </c>
      <c r="C173" s="71" t="s">
        <v>43</v>
      </c>
      <c r="D173" s="71">
        <v>6</v>
      </c>
      <c r="E173" s="72">
        <v>1E+30</v>
      </c>
    </row>
    <row r="174" spans="1:5">
      <c r="A174" s="71" t="s">
        <v>32</v>
      </c>
      <c r="B174" s="71">
        <v>309002</v>
      </c>
      <c r="C174" s="71" t="s">
        <v>43</v>
      </c>
      <c r="D174" s="71">
        <v>7</v>
      </c>
      <c r="E174" s="72">
        <v>1E+30</v>
      </c>
    </row>
    <row r="175" spans="1:5">
      <c r="A175" s="71" t="s">
        <v>32</v>
      </c>
      <c r="B175" s="71">
        <v>309002</v>
      </c>
      <c r="C175" s="71" t="s">
        <v>43</v>
      </c>
      <c r="D175" s="71">
        <v>8</v>
      </c>
      <c r="E175" s="72">
        <v>1E+30</v>
      </c>
    </row>
    <row r="176" spans="1:5">
      <c r="A176" s="71" t="s">
        <v>32</v>
      </c>
      <c r="B176" s="71">
        <v>309002</v>
      </c>
      <c r="C176" s="71" t="s">
        <v>43</v>
      </c>
      <c r="D176" s="71">
        <v>9</v>
      </c>
      <c r="E176" s="72">
        <v>1E+30</v>
      </c>
    </row>
    <row r="177" spans="1:5">
      <c r="A177" s="71" t="s">
        <v>32</v>
      </c>
      <c r="B177" s="71">
        <v>309002</v>
      </c>
      <c r="C177" s="71" t="s">
        <v>43</v>
      </c>
      <c r="D177" s="71">
        <v>10</v>
      </c>
      <c r="E177" s="72">
        <v>1E+30</v>
      </c>
    </row>
    <row r="178" spans="1:5">
      <c r="A178" s="71" t="s">
        <v>32</v>
      </c>
      <c r="B178" s="71">
        <v>309002</v>
      </c>
      <c r="C178" s="71" t="s">
        <v>43</v>
      </c>
      <c r="D178" s="71">
        <v>15</v>
      </c>
      <c r="E178" s="72">
        <v>1E+30</v>
      </c>
    </row>
    <row r="179" spans="1:5">
      <c r="A179" s="71" t="s">
        <v>32</v>
      </c>
      <c r="B179" s="71">
        <v>309002</v>
      </c>
      <c r="C179" s="71" t="s">
        <v>43</v>
      </c>
      <c r="D179" s="71">
        <v>20</v>
      </c>
      <c r="E179" s="72">
        <v>1E+30</v>
      </c>
    </row>
    <row r="180" spans="1:5">
      <c r="A180" s="71" t="s">
        <v>32</v>
      </c>
      <c r="B180" s="71">
        <v>309002</v>
      </c>
      <c r="C180" s="71" t="s">
        <v>43</v>
      </c>
      <c r="D180" s="71">
        <v>25</v>
      </c>
      <c r="E180" s="72">
        <v>1E+30</v>
      </c>
    </row>
    <row r="181" spans="1:5">
      <c r="A181" s="71" t="s">
        <v>32</v>
      </c>
      <c r="B181" s="71">
        <v>309002</v>
      </c>
      <c r="C181" s="71" t="s">
        <v>43</v>
      </c>
      <c r="D181" s="71">
        <v>30</v>
      </c>
      <c r="E181" s="72">
        <v>1E+30</v>
      </c>
    </row>
    <row r="182" spans="1:5">
      <c r="A182" s="71" t="s">
        <v>32</v>
      </c>
      <c r="B182" s="71">
        <v>309002</v>
      </c>
      <c r="C182" s="71" t="s">
        <v>43</v>
      </c>
      <c r="D182" s="71">
        <v>35</v>
      </c>
      <c r="E182" s="72">
        <v>1E+30</v>
      </c>
    </row>
    <row r="183" spans="1:5">
      <c r="A183" s="71" t="s">
        <v>32</v>
      </c>
      <c r="B183" s="71">
        <v>309002</v>
      </c>
      <c r="C183" s="71" t="s">
        <v>43</v>
      </c>
      <c r="D183" s="71">
        <v>40</v>
      </c>
      <c r="E183" s="72">
        <v>1E+30</v>
      </c>
    </row>
    <row r="184" spans="1:5">
      <c r="A184" s="71" t="s">
        <v>32</v>
      </c>
      <c r="B184" s="71">
        <v>309002</v>
      </c>
      <c r="C184" s="71" t="s">
        <v>43</v>
      </c>
      <c r="D184" s="71">
        <v>45</v>
      </c>
      <c r="E184" s="72">
        <v>1E+30</v>
      </c>
    </row>
    <row r="185" spans="1:5">
      <c r="A185" s="71" t="s">
        <v>32</v>
      </c>
      <c r="B185" s="71">
        <v>309002</v>
      </c>
      <c r="C185" s="71" t="s">
        <v>43</v>
      </c>
      <c r="D185" s="71">
        <v>50</v>
      </c>
      <c r="E185" s="72">
        <v>1E+30</v>
      </c>
    </row>
    <row r="186" spans="1:5">
      <c r="A186" s="71" t="s">
        <v>32</v>
      </c>
      <c r="B186" s="71">
        <v>309002</v>
      </c>
      <c r="C186" s="71" t="s">
        <v>44</v>
      </c>
      <c r="D186" s="71">
        <v>1</v>
      </c>
      <c r="E186" s="72">
        <v>18.8</v>
      </c>
    </row>
    <row r="187" spans="1:5">
      <c r="A187" s="71" t="s">
        <v>32</v>
      </c>
      <c r="B187" s="71">
        <v>309002</v>
      </c>
      <c r="C187" s="71" t="s">
        <v>44</v>
      </c>
      <c r="D187" s="71">
        <v>2</v>
      </c>
      <c r="E187" s="72">
        <v>24.8</v>
      </c>
    </row>
    <row r="188" spans="1:5">
      <c r="A188" s="71" t="s">
        <v>32</v>
      </c>
      <c r="B188" s="71">
        <v>309002</v>
      </c>
      <c r="C188" s="71" t="s">
        <v>44</v>
      </c>
      <c r="D188" s="71">
        <v>3</v>
      </c>
      <c r="E188" s="72">
        <v>30.7</v>
      </c>
    </row>
    <row r="189" spans="1:5">
      <c r="A189" s="71" t="s">
        <v>32</v>
      </c>
      <c r="B189" s="71">
        <v>309002</v>
      </c>
      <c r="C189" s="71" t="s">
        <v>44</v>
      </c>
      <c r="D189" s="71">
        <v>4</v>
      </c>
      <c r="E189" s="72">
        <v>35</v>
      </c>
    </row>
    <row r="190" spans="1:5">
      <c r="A190" s="71" t="s">
        <v>32</v>
      </c>
      <c r="B190" s="71">
        <v>309002</v>
      </c>
      <c r="C190" s="71" t="s">
        <v>44</v>
      </c>
      <c r="D190" s="71">
        <v>5</v>
      </c>
      <c r="E190" s="72">
        <v>39.1</v>
      </c>
    </row>
    <row r="191" spans="1:5">
      <c r="A191" s="71" t="s">
        <v>32</v>
      </c>
      <c r="B191" s="71">
        <v>309002</v>
      </c>
      <c r="C191" s="71" t="s">
        <v>44</v>
      </c>
      <c r="D191" s="71">
        <v>6</v>
      </c>
      <c r="E191" s="72">
        <v>43.4</v>
      </c>
    </row>
    <row r="192" spans="1:5">
      <c r="A192" s="71" t="s">
        <v>32</v>
      </c>
      <c r="B192" s="71">
        <v>309002</v>
      </c>
      <c r="C192" s="71" t="s">
        <v>44</v>
      </c>
      <c r="D192" s="71">
        <v>7</v>
      </c>
      <c r="E192" s="72">
        <v>47.1</v>
      </c>
    </row>
    <row r="193" spans="1:5">
      <c r="A193" s="71" t="s">
        <v>32</v>
      </c>
      <c r="B193" s="71">
        <v>309002</v>
      </c>
      <c r="C193" s="71" t="s">
        <v>44</v>
      </c>
      <c r="D193" s="71">
        <v>8</v>
      </c>
      <c r="E193" s="72">
        <v>51.1</v>
      </c>
    </row>
    <row r="194" spans="1:5">
      <c r="A194" s="71" t="s">
        <v>32</v>
      </c>
      <c r="B194" s="71">
        <v>309002</v>
      </c>
      <c r="C194" s="71" t="s">
        <v>44</v>
      </c>
      <c r="D194" s="71">
        <v>9</v>
      </c>
      <c r="E194" s="72">
        <v>54.5</v>
      </c>
    </row>
    <row r="195" spans="1:5">
      <c r="A195" s="71" t="s">
        <v>32</v>
      </c>
      <c r="B195" s="71">
        <v>309002</v>
      </c>
      <c r="C195" s="71" t="s">
        <v>44</v>
      </c>
      <c r="D195" s="71">
        <v>10</v>
      </c>
      <c r="E195" s="72">
        <v>59.3</v>
      </c>
    </row>
    <row r="196" spans="1:5">
      <c r="A196" s="71" t="s">
        <v>32</v>
      </c>
      <c r="B196" s="71">
        <v>309002</v>
      </c>
      <c r="C196" s="71" t="s">
        <v>44</v>
      </c>
      <c r="D196" s="71">
        <v>15</v>
      </c>
      <c r="E196" s="72">
        <v>81</v>
      </c>
    </row>
    <row r="197" spans="1:5">
      <c r="A197" s="71" t="s">
        <v>32</v>
      </c>
      <c r="B197" s="71">
        <v>309002</v>
      </c>
      <c r="C197" s="71" t="s">
        <v>44</v>
      </c>
      <c r="D197" s="71">
        <v>20</v>
      </c>
      <c r="E197" s="72">
        <v>106</v>
      </c>
    </row>
    <row r="198" spans="1:5">
      <c r="A198" s="71" t="s">
        <v>32</v>
      </c>
      <c r="B198" s="71">
        <v>309002</v>
      </c>
      <c r="C198" s="71" t="s">
        <v>44</v>
      </c>
      <c r="D198" s="71">
        <v>25</v>
      </c>
      <c r="E198" s="72">
        <v>139</v>
      </c>
    </row>
    <row r="199" spans="1:5">
      <c r="A199" s="71" t="s">
        <v>32</v>
      </c>
      <c r="B199" s="71">
        <v>309002</v>
      </c>
      <c r="C199" s="71" t="s">
        <v>44</v>
      </c>
      <c r="D199" s="71">
        <v>30</v>
      </c>
      <c r="E199" s="72">
        <v>222</v>
      </c>
    </row>
    <row r="200" spans="1:5">
      <c r="A200" s="71" t="s">
        <v>32</v>
      </c>
      <c r="B200" s="71">
        <v>309002</v>
      </c>
      <c r="C200" s="71" t="s">
        <v>44</v>
      </c>
      <c r="D200" s="71">
        <v>35</v>
      </c>
      <c r="E200" s="72">
        <v>508</v>
      </c>
    </row>
    <row r="201" spans="1:5">
      <c r="A201" s="71" t="s">
        <v>32</v>
      </c>
      <c r="B201" s="71">
        <v>309002</v>
      </c>
      <c r="C201" s="71" t="s">
        <v>44</v>
      </c>
      <c r="D201" s="71">
        <v>40</v>
      </c>
      <c r="E201" s="72">
        <v>1820</v>
      </c>
    </row>
    <row r="202" spans="1:5">
      <c r="A202" s="71" t="s">
        <v>32</v>
      </c>
      <c r="B202" s="71">
        <v>309002</v>
      </c>
      <c r="C202" s="71" t="s">
        <v>44</v>
      </c>
      <c r="D202" s="71">
        <v>45</v>
      </c>
      <c r="E202" s="72">
        <v>14600</v>
      </c>
    </row>
    <row r="203" spans="1:5">
      <c r="A203" s="71" t="s">
        <v>32</v>
      </c>
      <c r="B203" s="71">
        <v>309002</v>
      </c>
      <c r="C203" s="71" t="s">
        <v>44</v>
      </c>
      <c r="D203" s="71">
        <v>50</v>
      </c>
      <c r="E203" s="72">
        <v>289000</v>
      </c>
    </row>
    <row r="204" spans="1:5">
      <c r="A204" s="71" t="s">
        <v>32</v>
      </c>
      <c r="B204" s="71">
        <v>64186</v>
      </c>
      <c r="C204" s="71" t="s">
        <v>42</v>
      </c>
      <c r="D204" s="71">
        <v>1</v>
      </c>
      <c r="E204" s="72">
        <v>1.02</v>
      </c>
    </row>
    <row r="205" spans="1:5">
      <c r="A205" s="71" t="s">
        <v>32</v>
      </c>
      <c r="B205" s="71">
        <v>64186</v>
      </c>
      <c r="C205" s="71" t="s">
        <v>42</v>
      </c>
      <c r="D205" s="71">
        <v>2</v>
      </c>
      <c r="E205" s="72">
        <v>1.03</v>
      </c>
    </row>
    <row r="206" spans="1:5">
      <c r="A206" s="71" t="s">
        <v>32</v>
      </c>
      <c r="B206" s="71">
        <v>64186</v>
      </c>
      <c r="C206" s="71" t="s">
        <v>42</v>
      </c>
      <c r="D206" s="71">
        <v>3</v>
      </c>
      <c r="E206" s="72">
        <v>1.03</v>
      </c>
    </row>
    <row r="207" spans="1:5">
      <c r="A207" s="71" t="s">
        <v>32</v>
      </c>
      <c r="B207" s="71">
        <v>64186</v>
      </c>
      <c r="C207" s="71" t="s">
        <v>42</v>
      </c>
      <c r="D207" s="71">
        <v>4</v>
      </c>
      <c r="E207" s="72">
        <v>1.04</v>
      </c>
    </row>
    <row r="208" spans="1:5">
      <c r="A208" s="71" t="s">
        <v>32</v>
      </c>
      <c r="B208" s="71">
        <v>64186</v>
      </c>
      <c r="C208" s="71" t="s">
        <v>42</v>
      </c>
      <c r="D208" s="71">
        <v>5</v>
      </c>
      <c r="E208" s="72">
        <v>1.04</v>
      </c>
    </row>
    <row r="209" spans="1:5">
      <c r="A209" s="71" t="s">
        <v>32</v>
      </c>
      <c r="B209" s="71">
        <v>64186</v>
      </c>
      <c r="C209" s="71" t="s">
        <v>42</v>
      </c>
      <c r="D209" s="71">
        <v>6</v>
      </c>
      <c r="E209" s="72">
        <v>1.05</v>
      </c>
    </row>
    <row r="210" spans="1:5">
      <c r="A210" s="71" t="s">
        <v>32</v>
      </c>
      <c r="B210" s="71">
        <v>64186</v>
      </c>
      <c r="C210" s="71" t="s">
        <v>42</v>
      </c>
      <c r="D210" s="71">
        <v>7</v>
      </c>
      <c r="E210" s="72">
        <v>1.06</v>
      </c>
    </row>
    <row r="211" spans="1:5">
      <c r="A211" s="71" t="s">
        <v>32</v>
      </c>
      <c r="B211" s="71">
        <v>64186</v>
      </c>
      <c r="C211" s="71" t="s">
        <v>42</v>
      </c>
      <c r="D211" s="71">
        <v>8</v>
      </c>
      <c r="E211" s="72">
        <v>1.07</v>
      </c>
    </row>
    <row r="212" spans="1:5">
      <c r="A212" s="71" t="s">
        <v>32</v>
      </c>
      <c r="B212" s="71">
        <v>64186</v>
      </c>
      <c r="C212" s="71" t="s">
        <v>42</v>
      </c>
      <c r="D212" s="71">
        <v>9</v>
      </c>
      <c r="E212" s="72">
        <v>1.08</v>
      </c>
    </row>
    <row r="213" spans="1:5">
      <c r="A213" s="71" t="s">
        <v>32</v>
      </c>
      <c r="B213" s="71">
        <v>64186</v>
      </c>
      <c r="C213" s="71" t="s">
        <v>42</v>
      </c>
      <c r="D213" s="71">
        <v>10</v>
      </c>
      <c r="E213" s="72">
        <v>1.0900000000000001</v>
      </c>
    </row>
    <row r="214" spans="1:5">
      <c r="A214" s="71" t="s">
        <v>32</v>
      </c>
      <c r="B214" s="71">
        <v>64186</v>
      </c>
      <c r="C214" s="71" t="s">
        <v>42</v>
      </c>
      <c r="D214" s="71">
        <v>15</v>
      </c>
      <c r="E214" s="72">
        <v>1.17</v>
      </c>
    </row>
    <row r="215" spans="1:5">
      <c r="A215" s="71" t="s">
        <v>32</v>
      </c>
      <c r="B215" s="71">
        <v>64186</v>
      </c>
      <c r="C215" s="71" t="s">
        <v>42</v>
      </c>
      <c r="D215" s="71">
        <v>20</v>
      </c>
      <c r="E215" s="72">
        <v>1.26</v>
      </c>
    </row>
    <row r="216" spans="1:5">
      <c r="A216" s="71" t="s">
        <v>32</v>
      </c>
      <c r="B216" s="71">
        <v>64186</v>
      </c>
      <c r="C216" s="71" t="s">
        <v>42</v>
      </c>
      <c r="D216" s="71">
        <v>25</v>
      </c>
      <c r="E216" s="72">
        <v>1.41</v>
      </c>
    </row>
    <row r="217" spans="1:5">
      <c r="A217" s="71" t="s">
        <v>32</v>
      </c>
      <c r="B217" s="71">
        <v>64186</v>
      </c>
      <c r="C217" s="71" t="s">
        <v>42</v>
      </c>
      <c r="D217" s="71">
        <v>30</v>
      </c>
      <c r="E217" s="72">
        <v>1.69</v>
      </c>
    </row>
    <row r="218" spans="1:5">
      <c r="A218" s="71" t="s">
        <v>32</v>
      </c>
      <c r="B218" s="71">
        <v>64186</v>
      </c>
      <c r="C218" s="71" t="s">
        <v>42</v>
      </c>
      <c r="D218" s="71">
        <v>35</v>
      </c>
      <c r="E218" s="72">
        <v>2.33</v>
      </c>
    </row>
    <row r="219" spans="1:5">
      <c r="A219" s="71" t="s">
        <v>32</v>
      </c>
      <c r="B219" s="71">
        <v>64186</v>
      </c>
      <c r="C219" s="71" t="s">
        <v>42</v>
      </c>
      <c r="D219" s="71">
        <v>40</v>
      </c>
      <c r="E219" s="72">
        <v>4.54</v>
      </c>
    </row>
    <row r="220" spans="1:5">
      <c r="A220" s="71" t="s">
        <v>32</v>
      </c>
      <c r="B220" s="71">
        <v>64186</v>
      </c>
      <c r="C220" s="71" t="s">
        <v>42</v>
      </c>
      <c r="D220" s="71">
        <v>45</v>
      </c>
      <c r="E220" s="72">
        <v>17</v>
      </c>
    </row>
    <row r="221" spans="1:5">
      <c r="A221" s="71" t="s">
        <v>32</v>
      </c>
      <c r="B221" s="71">
        <v>64186</v>
      </c>
      <c r="C221" s="71" t="s">
        <v>42</v>
      </c>
      <c r="D221" s="71">
        <v>50</v>
      </c>
      <c r="E221" s="72">
        <v>69.8</v>
      </c>
    </row>
    <row r="222" spans="1:5">
      <c r="A222" s="71" t="s">
        <v>32</v>
      </c>
      <c r="B222" s="71">
        <v>64186</v>
      </c>
      <c r="C222" s="71" t="s">
        <v>43</v>
      </c>
      <c r="D222" s="71">
        <v>1</v>
      </c>
      <c r="E222" s="72">
        <v>838</v>
      </c>
    </row>
    <row r="223" spans="1:5">
      <c r="A223" s="71" t="s">
        <v>32</v>
      </c>
      <c r="B223" s="71">
        <v>64186</v>
      </c>
      <c r="C223" s="71" t="s">
        <v>43</v>
      </c>
      <c r="D223" s="71">
        <v>2</v>
      </c>
      <c r="E223" s="72">
        <v>2380</v>
      </c>
    </row>
    <row r="224" spans="1:5">
      <c r="A224" s="71" t="s">
        <v>32</v>
      </c>
      <c r="B224" s="71">
        <v>64186</v>
      </c>
      <c r="C224" s="71" t="s">
        <v>43</v>
      </c>
      <c r="D224" s="71">
        <v>3</v>
      </c>
      <c r="E224" s="72">
        <v>5340</v>
      </c>
    </row>
    <row r="225" spans="1:5">
      <c r="A225" s="71" t="s">
        <v>32</v>
      </c>
      <c r="B225" s="71">
        <v>64186</v>
      </c>
      <c r="C225" s="71" t="s">
        <v>43</v>
      </c>
      <c r="D225" s="71">
        <v>4</v>
      </c>
      <c r="E225" s="72">
        <v>13500</v>
      </c>
    </row>
    <row r="226" spans="1:5">
      <c r="A226" s="71" t="s">
        <v>32</v>
      </c>
      <c r="B226" s="71">
        <v>64186</v>
      </c>
      <c r="C226" s="71" t="s">
        <v>43</v>
      </c>
      <c r="D226" s="71">
        <v>5</v>
      </c>
      <c r="E226" s="72">
        <v>31600</v>
      </c>
    </row>
    <row r="227" spans="1:5">
      <c r="A227" s="71" t="s">
        <v>32</v>
      </c>
      <c r="B227" s="71">
        <v>64186</v>
      </c>
      <c r="C227" s="71" t="s">
        <v>43</v>
      </c>
      <c r="D227" s="71">
        <v>6</v>
      </c>
      <c r="E227" s="72">
        <v>78100</v>
      </c>
    </row>
    <row r="228" spans="1:5">
      <c r="A228" s="71" t="s">
        <v>32</v>
      </c>
      <c r="B228" s="71">
        <v>64186</v>
      </c>
      <c r="C228" s="71" t="s">
        <v>43</v>
      </c>
      <c r="D228" s="71">
        <v>7</v>
      </c>
      <c r="E228" s="72">
        <v>193000</v>
      </c>
    </row>
    <row r="229" spans="1:5">
      <c r="A229" s="71" t="s">
        <v>32</v>
      </c>
      <c r="B229" s="71">
        <v>64186</v>
      </c>
      <c r="C229" s="71" t="s">
        <v>43</v>
      </c>
      <c r="D229" s="71">
        <v>8</v>
      </c>
      <c r="E229" s="72">
        <v>455000</v>
      </c>
    </row>
    <row r="230" spans="1:5">
      <c r="A230" s="71" t="s">
        <v>32</v>
      </c>
      <c r="B230" s="71">
        <v>64186</v>
      </c>
      <c r="C230" s="71" t="s">
        <v>43</v>
      </c>
      <c r="D230" s="71">
        <v>9</v>
      </c>
      <c r="E230" s="72">
        <v>1330000</v>
      </c>
    </row>
    <row r="231" spans="1:5">
      <c r="A231" s="71" t="s">
        <v>32</v>
      </c>
      <c r="B231" s="71">
        <v>64186</v>
      </c>
      <c r="C231" s="71" t="s">
        <v>43</v>
      </c>
      <c r="D231" s="71">
        <v>10</v>
      </c>
      <c r="E231" s="72">
        <v>2980000</v>
      </c>
    </row>
    <row r="232" spans="1:5">
      <c r="A232" s="71" t="s">
        <v>32</v>
      </c>
      <c r="B232" s="71">
        <v>64186</v>
      </c>
      <c r="C232" s="71" t="s">
        <v>43</v>
      </c>
      <c r="D232" s="71">
        <v>15</v>
      </c>
      <c r="E232" s="72">
        <v>411000000</v>
      </c>
    </row>
    <row r="233" spans="1:5">
      <c r="A233" s="71" t="s">
        <v>32</v>
      </c>
      <c r="B233" s="71">
        <v>64186</v>
      </c>
      <c r="C233" s="71" t="s">
        <v>43</v>
      </c>
      <c r="D233" s="71">
        <v>20</v>
      </c>
      <c r="E233" s="72">
        <v>50100000000</v>
      </c>
    </row>
    <row r="234" spans="1:5">
      <c r="A234" s="71" t="s">
        <v>32</v>
      </c>
      <c r="B234" s="71">
        <v>64186</v>
      </c>
      <c r="C234" s="71" t="s">
        <v>43</v>
      </c>
      <c r="D234" s="71">
        <v>25</v>
      </c>
      <c r="E234" s="72">
        <v>12800000000000</v>
      </c>
    </row>
    <row r="235" spans="1:5">
      <c r="A235" s="71" t="s">
        <v>32</v>
      </c>
      <c r="B235" s="71">
        <v>64186</v>
      </c>
      <c r="C235" s="71" t="s">
        <v>43</v>
      </c>
      <c r="D235" s="71">
        <v>30</v>
      </c>
      <c r="E235" s="72">
        <v>2.28E+16</v>
      </c>
    </row>
    <row r="236" spans="1:5">
      <c r="A236" s="71" t="s">
        <v>32</v>
      </c>
      <c r="B236" s="71">
        <v>64186</v>
      </c>
      <c r="C236" s="71" t="s">
        <v>43</v>
      </c>
      <c r="D236" s="71">
        <v>35</v>
      </c>
      <c r="E236" s="72">
        <v>9.5699999999999995E+21</v>
      </c>
    </row>
    <row r="237" spans="1:5">
      <c r="A237" s="71" t="s">
        <v>32</v>
      </c>
      <c r="B237" s="71">
        <v>64186</v>
      </c>
      <c r="C237" s="71" t="s">
        <v>43</v>
      </c>
      <c r="D237" s="71">
        <v>40</v>
      </c>
      <c r="E237" s="72">
        <v>1E+30</v>
      </c>
    </row>
    <row r="238" spans="1:5">
      <c r="A238" s="71" t="s">
        <v>32</v>
      </c>
      <c r="B238" s="71">
        <v>64186</v>
      </c>
      <c r="C238" s="71" t="s">
        <v>43</v>
      </c>
      <c r="D238" s="71">
        <v>45</v>
      </c>
      <c r="E238" s="72">
        <v>1E+30</v>
      </c>
    </row>
    <row r="239" spans="1:5">
      <c r="A239" s="71" t="s">
        <v>32</v>
      </c>
      <c r="B239" s="71">
        <v>64186</v>
      </c>
      <c r="C239" s="71" t="s">
        <v>43</v>
      </c>
      <c r="D239" s="71">
        <v>50</v>
      </c>
      <c r="E239" s="72">
        <v>1E+30</v>
      </c>
    </row>
    <row r="240" spans="1:5">
      <c r="A240" s="71" t="s">
        <v>32</v>
      </c>
      <c r="B240" s="71">
        <v>64186</v>
      </c>
      <c r="C240" s="71" t="s">
        <v>44</v>
      </c>
      <c r="D240" s="71">
        <v>1</v>
      </c>
      <c r="E240" s="72">
        <v>1</v>
      </c>
    </row>
    <row r="241" spans="1:5">
      <c r="A241" s="71" t="s">
        <v>32</v>
      </c>
      <c r="B241" s="71">
        <v>64186</v>
      </c>
      <c r="C241" s="71" t="s">
        <v>44</v>
      </c>
      <c r="D241" s="71">
        <v>2</v>
      </c>
      <c r="E241" s="72">
        <v>1</v>
      </c>
    </row>
    <row r="242" spans="1:5">
      <c r="A242" s="71" t="s">
        <v>32</v>
      </c>
      <c r="B242" s="71">
        <v>64186</v>
      </c>
      <c r="C242" s="71" t="s">
        <v>44</v>
      </c>
      <c r="D242" s="71">
        <v>3</v>
      </c>
      <c r="E242" s="72">
        <v>1</v>
      </c>
    </row>
    <row r="243" spans="1:5">
      <c r="A243" s="71" t="s">
        <v>32</v>
      </c>
      <c r="B243" s="71">
        <v>64186</v>
      </c>
      <c r="C243" s="71" t="s">
        <v>44</v>
      </c>
      <c r="D243" s="71">
        <v>4</v>
      </c>
      <c r="E243" s="72">
        <v>1</v>
      </c>
    </row>
    <row r="244" spans="1:5">
      <c r="A244" s="71" t="s">
        <v>32</v>
      </c>
      <c r="B244" s="71">
        <v>64186</v>
      </c>
      <c r="C244" s="71" t="s">
        <v>44</v>
      </c>
      <c r="D244" s="71">
        <v>5</v>
      </c>
      <c r="E244" s="72">
        <v>1</v>
      </c>
    </row>
    <row r="245" spans="1:5">
      <c r="A245" s="71" t="s">
        <v>32</v>
      </c>
      <c r="B245" s="71">
        <v>64186</v>
      </c>
      <c r="C245" s="71" t="s">
        <v>44</v>
      </c>
      <c r="D245" s="71">
        <v>6</v>
      </c>
      <c r="E245" s="72">
        <v>1</v>
      </c>
    </row>
    <row r="246" spans="1:5">
      <c r="A246" s="71" t="s">
        <v>32</v>
      </c>
      <c r="B246" s="71">
        <v>64186</v>
      </c>
      <c r="C246" s="71" t="s">
        <v>44</v>
      </c>
      <c r="D246" s="71">
        <v>7</v>
      </c>
      <c r="E246" s="72">
        <v>1</v>
      </c>
    </row>
    <row r="247" spans="1:5">
      <c r="A247" s="71" t="s">
        <v>32</v>
      </c>
      <c r="B247" s="71">
        <v>64186</v>
      </c>
      <c r="C247" s="71" t="s">
        <v>44</v>
      </c>
      <c r="D247" s="71">
        <v>8</v>
      </c>
      <c r="E247" s="72">
        <v>1</v>
      </c>
    </row>
    <row r="248" spans="1:5">
      <c r="A248" s="71" t="s">
        <v>32</v>
      </c>
      <c r="B248" s="71">
        <v>64186</v>
      </c>
      <c r="C248" s="71" t="s">
        <v>44</v>
      </c>
      <c r="D248" s="71">
        <v>9</v>
      </c>
      <c r="E248" s="72">
        <v>1</v>
      </c>
    </row>
    <row r="249" spans="1:5">
      <c r="A249" s="71" t="s">
        <v>32</v>
      </c>
      <c r="B249" s="71">
        <v>64186</v>
      </c>
      <c r="C249" s="71" t="s">
        <v>44</v>
      </c>
      <c r="D249" s="71">
        <v>10</v>
      </c>
      <c r="E249" s="72">
        <v>1</v>
      </c>
    </row>
    <row r="250" spans="1:5">
      <c r="A250" s="71" t="s">
        <v>32</v>
      </c>
      <c r="B250" s="71">
        <v>64186</v>
      </c>
      <c r="C250" s="71" t="s">
        <v>44</v>
      </c>
      <c r="D250" s="71">
        <v>15</v>
      </c>
      <c r="E250" s="72">
        <v>1</v>
      </c>
    </row>
    <row r="251" spans="1:5">
      <c r="A251" s="71" t="s">
        <v>32</v>
      </c>
      <c r="B251" s="71">
        <v>64186</v>
      </c>
      <c r="C251" s="71" t="s">
        <v>44</v>
      </c>
      <c r="D251" s="71">
        <v>20</v>
      </c>
      <c r="E251" s="72">
        <v>1</v>
      </c>
    </row>
    <row r="252" spans="1:5">
      <c r="A252" s="71" t="s">
        <v>32</v>
      </c>
      <c r="B252" s="71">
        <v>64186</v>
      </c>
      <c r="C252" s="71" t="s">
        <v>44</v>
      </c>
      <c r="D252" s="71">
        <v>25</v>
      </c>
      <c r="E252" s="72">
        <v>1</v>
      </c>
    </row>
    <row r="253" spans="1:5">
      <c r="A253" s="71" t="s">
        <v>32</v>
      </c>
      <c r="B253" s="71">
        <v>64186</v>
      </c>
      <c r="C253" s="71" t="s">
        <v>44</v>
      </c>
      <c r="D253" s="71">
        <v>30</v>
      </c>
      <c r="E253" s="72">
        <v>1.02</v>
      </c>
    </row>
    <row r="254" spans="1:5">
      <c r="A254" s="71" t="s">
        <v>32</v>
      </c>
      <c r="B254" s="71">
        <v>64186</v>
      </c>
      <c r="C254" s="71" t="s">
        <v>44</v>
      </c>
      <c r="D254" s="71">
        <v>35</v>
      </c>
      <c r="E254" s="72">
        <v>1.03</v>
      </c>
    </row>
    <row r="255" spans="1:5">
      <c r="A255" s="71" t="s">
        <v>32</v>
      </c>
      <c r="B255" s="71">
        <v>64186</v>
      </c>
      <c r="C255" s="71" t="s">
        <v>44</v>
      </c>
      <c r="D255" s="71">
        <v>40</v>
      </c>
      <c r="E255" s="72">
        <v>1.05</v>
      </c>
    </row>
    <row r="256" spans="1:5">
      <c r="A256" s="71" t="s">
        <v>32</v>
      </c>
      <c r="B256" s="71">
        <v>64186</v>
      </c>
      <c r="C256" s="71" t="s">
        <v>44</v>
      </c>
      <c r="D256" s="71">
        <v>45</v>
      </c>
      <c r="E256" s="72">
        <v>1.07</v>
      </c>
    </row>
    <row r="257" spans="1:5">
      <c r="A257" s="71" t="s">
        <v>32</v>
      </c>
      <c r="B257" s="71">
        <v>64186</v>
      </c>
      <c r="C257" s="71" t="s">
        <v>44</v>
      </c>
      <c r="D257" s="71">
        <v>50</v>
      </c>
      <c r="E257" s="72">
        <v>1.1000000000000001</v>
      </c>
    </row>
    <row r="258" spans="1:5">
      <c r="A258" s="71" t="s">
        <v>32</v>
      </c>
      <c r="B258" s="71">
        <v>75150</v>
      </c>
      <c r="C258" s="71" t="s">
        <v>42</v>
      </c>
      <c r="D258" s="71">
        <v>1</v>
      </c>
      <c r="E258" s="72">
        <v>1.03</v>
      </c>
    </row>
    <row r="259" spans="1:5">
      <c r="A259" s="71" t="s">
        <v>32</v>
      </c>
      <c r="B259" s="71">
        <v>75150</v>
      </c>
      <c r="C259" s="71" t="s">
        <v>42</v>
      </c>
      <c r="D259" s="71">
        <v>2</v>
      </c>
      <c r="E259" s="72">
        <v>1.04</v>
      </c>
    </row>
    <row r="260" spans="1:5">
      <c r="A260" s="71" t="s">
        <v>32</v>
      </c>
      <c r="B260" s="71">
        <v>75150</v>
      </c>
      <c r="C260" s="71" t="s">
        <v>42</v>
      </c>
      <c r="D260" s="71">
        <v>3</v>
      </c>
      <c r="E260" s="72">
        <v>1.05</v>
      </c>
    </row>
    <row r="261" spans="1:5">
      <c r="A261" s="71" t="s">
        <v>32</v>
      </c>
      <c r="B261" s="71">
        <v>75150</v>
      </c>
      <c r="C261" s="71" t="s">
        <v>42</v>
      </c>
      <c r="D261" s="71">
        <v>4</v>
      </c>
      <c r="E261" s="72">
        <v>1.05</v>
      </c>
    </row>
    <row r="262" spans="1:5">
      <c r="A262" s="71" t="s">
        <v>32</v>
      </c>
      <c r="B262" s="71">
        <v>75150</v>
      </c>
      <c r="C262" s="71" t="s">
        <v>42</v>
      </c>
      <c r="D262" s="71">
        <v>5</v>
      </c>
      <c r="E262" s="72">
        <v>1.06</v>
      </c>
    </row>
    <row r="263" spans="1:5">
      <c r="A263" s="71" t="s">
        <v>32</v>
      </c>
      <c r="B263" s="71">
        <v>75150</v>
      </c>
      <c r="C263" s="71" t="s">
        <v>42</v>
      </c>
      <c r="D263" s="71">
        <v>6</v>
      </c>
      <c r="E263" s="72">
        <v>1.07</v>
      </c>
    </row>
    <row r="264" spans="1:5">
      <c r="A264" s="71" t="s">
        <v>32</v>
      </c>
      <c r="B264" s="71">
        <v>75150</v>
      </c>
      <c r="C264" s="71" t="s">
        <v>42</v>
      </c>
      <c r="D264" s="71">
        <v>7</v>
      </c>
      <c r="E264" s="72">
        <v>1.0900000000000001</v>
      </c>
    </row>
    <row r="265" spans="1:5">
      <c r="A265" s="71" t="s">
        <v>32</v>
      </c>
      <c r="B265" s="71">
        <v>75150</v>
      </c>
      <c r="C265" s="71" t="s">
        <v>42</v>
      </c>
      <c r="D265" s="71">
        <v>8</v>
      </c>
      <c r="E265" s="72">
        <v>1.1000000000000001</v>
      </c>
    </row>
    <row r="266" spans="1:5">
      <c r="A266" s="71" t="s">
        <v>32</v>
      </c>
      <c r="B266" s="71">
        <v>75150</v>
      </c>
      <c r="C266" s="71" t="s">
        <v>42</v>
      </c>
      <c r="D266" s="71">
        <v>9</v>
      </c>
      <c r="E266" s="72">
        <v>1.1100000000000001</v>
      </c>
    </row>
    <row r="267" spans="1:5">
      <c r="A267" s="71" t="s">
        <v>32</v>
      </c>
      <c r="B267" s="71">
        <v>75150</v>
      </c>
      <c r="C267" s="71" t="s">
        <v>42</v>
      </c>
      <c r="D267" s="71">
        <v>10</v>
      </c>
      <c r="E267" s="72">
        <v>1.1299999999999999</v>
      </c>
    </row>
    <row r="268" spans="1:5">
      <c r="A268" s="71" t="s">
        <v>32</v>
      </c>
      <c r="B268" s="71">
        <v>75150</v>
      </c>
      <c r="C268" s="71" t="s">
        <v>42</v>
      </c>
      <c r="D268" s="71">
        <v>15</v>
      </c>
      <c r="E268" s="72">
        <v>1.21</v>
      </c>
    </row>
    <row r="269" spans="1:5">
      <c r="A269" s="71" t="s">
        <v>32</v>
      </c>
      <c r="B269" s="71">
        <v>75150</v>
      </c>
      <c r="C269" s="71" t="s">
        <v>42</v>
      </c>
      <c r="D269" s="71">
        <v>20</v>
      </c>
      <c r="E269" s="72">
        <v>1.33</v>
      </c>
    </row>
    <row r="270" spans="1:5">
      <c r="A270" s="71" t="s">
        <v>32</v>
      </c>
      <c r="B270" s="71">
        <v>75150</v>
      </c>
      <c r="C270" s="71" t="s">
        <v>42</v>
      </c>
      <c r="D270" s="71">
        <v>25</v>
      </c>
      <c r="E270" s="72">
        <v>1.51</v>
      </c>
    </row>
    <row r="271" spans="1:5">
      <c r="A271" s="71" t="s">
        <v>32</v>
      </c>
      <c r="B271" s="71">
        <v>75150</v>
      </c>
      <c r="C271" s="71" t="s">
        <v>42</v>
      </c>
      <c r="D271" s="71">
        <v>30</v>
      </c>
      <c r="E271" s="72">
        <v>1.83</v>
      </c>
    </row>
    <row r="272" spans="1:5">
      <c r="A272" s="71" t="s">
        <v>32</v>
      </c>
      <c r="B272" s="71">
        <v>75150</v>
      </c>
      <c r="C272" s="71" t="s">
        <v>42</v>
      </c>
      <c r="D272" s="71">
        <v>35</v>
      </c>
      <c r="E272" s="72">
        <v>2.58</v>
      </c>
    </row>
    <row r="273" spans="1:5">
      <c r="A273" s="71" t="s">
        <v>32</v>
      </c>
      <c r="B273" s="71">
        <v>75150</v>
      </c>
      <c r="C273" s="71" t="s">
        <v>42</v>
      </c>
      <c r="D273" s="71">
        <v>40</v>
      </c>
      <c r="E273" s="72">
        <v>5.0599999999999996</v>
      </c>
    </row>
    <row r="274" spans="1:5">
      <c r="A274" s="71" t="s">
        <v>32</v>
      </c>
      <c r="B274" s="71">
        <v>75150</v>
      </c>
      <c r="C274" s="71" t="s">
        <v>42</v>
      </c>
      <c r="D274" s="71">
        <v>45</v>
      </c>
      <c r="E274" s="72">
        <v>18.3</v>
      </c>
    </row>
    <row r="275" spans="1:5">
      <c r="A275" s="71" t="s">
        <v>32</v>
      </c>
      <c r="B275" s="71">
        <v>75150</v>
      </c>
      <c r="C275" s="71" t="s">
        <v>42</v>
      </c>
      <c r="D275" s="71">
        <v>50</v>
      </c>
      <c r="E275" s="72">
        <v>73.599999999999994</v>
      </c>
    </row>
    <row r="276" spans="1:5">
      <c r="A276" s="71" t="s">
        <v>32</v>
      </c>
      <c r="B276" s="71">
        <v>75150</v>
      </c>
      <c r="C276" s="71" t="s">
        <v>43</v>
      </c>
      <c r="D276" s="71">
        <v>1</v>
      </c>
      <c r="E276" s="72">
        <v>1800</v>
      </c>
    </row>
    <row r="277" spans="1:5">
      <c r="A277" s="71" t="s">
        <v>32</v>
      </c>
      <c r="B277" s="71">
        <v>75150</v>
      </c>
      <c r="C277" s="71" t="s">
        <v>43</v>
      </c>
      <c r="D277" s="71">
        <v>2</v>
      </c>
      <c r="E277" s="72">
        <v>4130</v>
      </c>
    </row>
    <row r="278" spans="1:5">
      <c r="A278" s="71" t="s">
        <v>32</v>
      </c>
      <c r="B278" s="71">
        <v>75150</v>
      </c>
      <c r="C278" s="71" t="s">
        <v>43</v>
      </c>
      <c r="D278" s="71">
        <v>3</v>
      </c>
      <c r="E278" s="72">
        <v>9420</v>
      </c>
    </row>
    <row r="279" spans="1:5">
      <c r="A279" s="71" t="s">
        <v>32</v>
      </c>
      <c r="B279" s="71">
        <v>75150</v>
      </c>
      <c r="C279" s="71" t="s">
        <v>43</v>
      </c>
      <c r="D279" s="71">
        <v>4</v>
      </c>
      <c r="E279" s="72">
        <v>17500</v>
      </c>
    </row>
    <row r="280" spans="1:5">
      <c r="A280" s="71" t="s">
        <v>32</v>
      </c>
      <c r="B280" s="71">
        <v>75150</v>
      </c>
      <c r="C280" s="71" t="s">
        <v>43</v>
      </c>
      <c r="D280" s="71">
        <v>5</v>
      </c>
      <c r="E280" s="72">
        <v>31000</v>
      </c>
    </row>
    <row r="281" spans="1:5">
      <c r="A281" s="71" t="s">
        <v>32</v>
      </c>
      <c r="B281" s="71">
        <v>75150</v>
      </c>
      <c r="C281" s="71" t="s">
        <v>43</v>
      </c>
      <c r="D281" s="71">
        <v>6</v>
      </c>
      <c r="E281" s="72">
        <v>56500</v>
      </c>
    </row>
    <row r="282" spans="1:5">
      <c r="A282" s="71" t="s">
        <v>32</v>
      </c>
      <c r="B282" s="71">
        <v>75150</v>
      </c>
      <c r="C282" s="71" t="s">
        <v>43</v>
      </c>
      <c r="D282" s="71">
        <v>7</v>
      </c>
      <c r="E282" s="72">
        <v>99300</v>
      </c>
    </row>
    <row r="283" spans="1:5">
      <c r="A283" s="71" t="s">
        <v>32</v>
      </c>
      <c r="B283" s="71">
        <v>75150</v>
      </c>
      <c r="C283" s="71" t="s">
        <v>43</v>
      </c>
      <c r="D283" s="71">
        <v>8</v>
      </c>
      <c r="E283" s="72">
        <v>182000</v>
      </c>
    </row>
    <row r="284" spans="1:5">
      <c r="A284" s="71" t="s">
        <v>32</v>
      </c>
      <c r="B284" s="71">
        <v>75150</v>
      </c>
      <c r="C284" s="71" t="s">
        <v>43</v>
      </c>
      <c r="D284" s="71">
        <v>9</v>
      </c>
      <c r="E284" s="72">
        <v>337000</v>
      </c>
    </row>
    <row r="285" spans="1:5">
      <c r="A285" s="71" t="s">
        <v>32</v>
      </c>
      <c r="B285" s="71">
        <v>75150</v>
      </c>
      <c r="C285" s="71" t="s">
        <v>43</v>
      </c>
      <c r="D285" s="71">
        <v>10</v>
      </c>
      <c r="E285" s="72">
        <v>608000</v>
      </c>
    </row>
    <row r="286" spans="1:5">
      <c r="A286" s="71" t="s">
        <v>32</v>
      </c>
      <c r="B286" s="71">
        <v>75150</v>
      </c>
      <c r="C286" s="71" t="s">
        <v>43</v>
      </c>
      <c r="D286" s="71">
        <v>15</v>
      </c>
      <c r="E286" s="72">
        <v>16100000</v>
      </c>
    </row>
    <row r="287" spans="1:5">
      <c r="A287" s="71" t="s">
        <v>32</v>
      </c>
      <c r="B287" s="71">
        <v>75150</v>
      </c>
      <c r="C287" s="71" t="s">
        <v>43</v>
      </c>
      <c r="D287" s="71">
        <v>20</v>
      </c>
      <c r="E287" s="72">
        <v>529000000</v>
      </c>
    </row>
    <row r="288" spans="1:5">
      <c r="A288" s="71" t="s">
        <v>32</v>
      </c>
      <c r="B288" s="71">
        <v>75150</v>
      </c>
      <c r="C288" s="71" t="s">
        <v>43</v>
      </c>
      <c r="D288" s="71">
        <v>25</v>
      </c>
      <c r="E288" s="72">
        <v>51400000000</v>
      </c>
    </row>
    <row r="289" spans="1:5">
      <c r="A289" s="71" t="s">
        <v>32</v>
      </c>
      <c r="B289" s="71">
        <v>75150</v>
      </c>
      <c r="C289" s="71" t="s">
        <v>43</v>
      </c>
      <c r="D289" s="71">
        <v>30</v>
      </c>
      <c r="E289" s="72">
        <v>14900000000000</v>
      </c>
    </row>
    <row r="290" spans="1:5">
      <c r="A290" s="71" t="s">
        <v>32</v>
      </c>
      <c r="B290" s="71">
        <v>75150</v>
      </c>
      <c r="C290" s="71" t="s">
        <v>43</v>
      </c>
      <c r="D290" s="71">
        <v>35</v>
      </c>
      <c r="E290" s="72">
        <v>2.88E+16</v>
      </c>
    </row>
    <row r="291" spans="1:5">
      <c r="A291" s="71" t="s">
        <v>32</v>
      </c>
      <c r="B291" s="71">
        <v>75150</v>
      </c>
      <c r="C291" s="71" t="s">
        <v>43</v>
      </c>
      <c r="D291" s="71">
        <v>40</v>
      </c>
      <c r="E291" s="72">
        <v>7.8999999999999997E+24</v>
      </c>
    </row>
    <row r="292" spans="1:5">
      <c r="A292" s="71" t="s">
        <v>32</v>
      </c>
      <c r="B292" s="71">
        <v>75150</v>
      </c>
      <c r="C292" s="71" t="s">
        <v>43</v>
      </c>
      <c r="D292" s="71">
        <v>45</v>
      </c>
      <c r="E292" s="72">
        <v>1E+30</v>
      </c>
    </row>
    <row r="293" spans="1:5">
      <c r="A293" s="71" t="s">
        <v>32</v>
      </c>
      <c r="B293" s="71">
        <v>75150</v>
      </c>
      <c r="C293" s="71" t="s">
        <v>43</v>
      </c>
      <c r="D293" s="71">
        <v>50</v>
      </c>
      <c r="E293" s="72">
        <v>1E+30</v>
      </c>
    </row>
    <row r="294" spans="1:5">
      <c r="A294" s="71" t="s">
        <v>32</v>
      </c>
      <c r="B294" s="71">
        <v>75150</v>
      </c>
      <c r="C294" s="71" t="s">
        <v>44</v>
      </c>
      <c r="D294" s="71">
        <v>1</v>
      </c>
      <c r="E294" s="72">
        <v>1</v>
      </c>
    </row>
    <row r="295" spans="1:5">
      <c r="A295" s="71" t="s">
        <v>32</v>
      </c>
      <c r="B295" s="71">
        <v>75150</v>
      </c>
      <c r="C295" s="71" t="s">
        <v>44</v>
      </c>
      <c r="D295" s="71">
        <v>2</v>
      </c>
      <c r="E295" s="72">
        <v>1</v>
      </c>
    </row>
    <row r="296" spans="1:5">
      <c r="A296" s="71" t="s">
        <v>32</v>
      </c>
      <c r="B296" s="71">
        <v>75150</v>
      </c>
      <c r="C296" s="71" t="s">
        <v>44</v>
      </c>
      <c r="D296" s="71">
        <v>3</v>
      </c>
      <c r="E296" s="72">
        <v>1</v>
      </c>
    </row>
    <row r="297" spans="1:5">
      <c r="A297" s="71" t="s">
        <v>32</v>
      </c>
      <c r="B297" s="71">
        <v>75150</v>
      </c>
      <c r="C297" s="71" t="s">
        <v>44</v>
      </c>
      <c r="D297" s="71">
        <v>4</v>
      </c>
      <c r="E297" s="72">
        <v>1</v>
      </c>
    </row>
    <row r="298" spans="1:5">
      <c r="A298" s="71" t="s">
        <v>32</v>
      </c>
      <c r="B298" s="71">
        <v>75150</v>
      </c>
      <c r="C298" s="71" t="s">
        <v>44</v>
      </c>
      <c r="D298" s="71">
        <v>5</v>
      </c>
      <c r="E298" s="72">
        <v>1</v>
      </c>
    </row>
    <row r="299" spans="1:5">
      <c r="A299" s="71" t="s">
        <v>32</v>
      </c>
      <c r="B299" s="71">
        <v>75150</v>
      </c>
      <c r="C299" s="71" t="s">
        <v>44</v>
      </c>
      <c r="D299" s="71">
        <v>6</v>
      </c>
      <c r="E299" s="72">
        <v>1</v>
      </c>
    </row>
    <row r="300" spans="1:5">
      <c r="A300" s="71" t="s">
        <v>32</v>
      </c>
      <c r="B300" s="71">
        <v>75150</v>
      </c>
      <c r="C300" s="71" t="s">
        <v>44</v>
      </c>
      <c r="D300" s="71">
        <v>7</v>
      </c>
      <c r="E300" s="72">
        <v>1</v>
      </c>
    </row>
    <row r="301" spans="1:5">
      <c r="A301" s="71" t="s">
        <v>32</v>
      </c>
      <c r="B301" s="71">
        <v>75150</v>
      </c>
      <c r="C301" s="71" t="s">
        <v>44</v>
      </c>
      <c r="D301" s="71">
        <v>8</v>
      </c>
      <c r="E301" s="72">
        <v>1</v>
      </c>
    </row>
    <row r="302" spans="1:5">
      <c r="A302" s="71" t="s">
        <v>32</v>
      </c>
      <c r="B302" s="71">
        <v>75150</v>
      </c>
      <c r="C302" s="71" t="s">
        <v>44</v>
      </c>
      <c r="D302" s="71">
        <v>9</v>
      </c>
      <c r="E302" s="72">
        <v>1</v>
      </c>
    </row>
    <row r="303" spans="1:5">
      <c r="A303" s="71" t="s">
        <v>32</v>
      </c>
      <c r="B303" s="71">
        <v>75150</v>
      </c>
      <c r="C303" s="71" t="s">
        <v>44</v>
      </c>
      <c r="D303" s="71">
        <v>10</v>
      </c>
      <c r="E303" s="72">
        <v>1</v>
      </c>
    </row>
    <row r="304" spans="1:5">
      <c r="A304" s="71" t="s">
        <v>32</v>
      </c>
      <c r="B304" s="71">
        <v>75150</v>
      </c>
      <c r="C304" s="71" t="s">
        <v>44</v>
      </c>
      <c r="D304" s="71">
        <v>15</v>
      </c>
      <c r="E304" s="72">
        <v>1</v>
      </c>
    </row>
    <row r="305" spans="1:5">
      <c r="A305" s="71" t="s">
        <v>32</v>
      </c>
      <c r="B305" s="71">
        <v>75150</v>
      </c>
      <c r="C305" s="71" t="s">
        <v>44</v>
      </c>
      <c r="D305" s="71">
        <v>20</v>
      </c>
      <c r="E305" s="72">
        <v>1</v>
      </c>
    </row>
    <row r="306" spans="1:5">
      <c r="A306" s="71" t="s">
        <v>32</v>
      </c>
      <c r="B306" s="71">
        <v>75150</v>
      </c>
      <c r="C306" s="71" t="s">
        <v>44</v>
      </c>
      <c r="D306" s="71">
        <v>25</v>
      </c>
      <c r="E306" s="72">
        <v>1.01</v>
      </c>
    </row>
    <row r="307" spans="1:5">
      <c r="A307" s="71" t="s">
        <v>32</v>
      </c>
      <c r="B307" s="71">
        <v>75150</v>
      </c>
      <c r="C307" s="71" t="s">
        <v>44</v>
      </c>
      <c r="D307" s="71">
        <v>30</v>
      </c>
      <c r="E307" s="72">
        <v>1.02</v>
      </c>
    </row>
    <row r="308" spans="1:5">
      <c r="A308" s="71" t="s">
        <v>32</v>
      </c>
      <c r="B308" s="71">
        <v>75150</v>
      </c>
      <c r="C308" s="71" t="s">
        <v>44</v>
      </c>
      <c r="D308" s="71">
        <v>35</v>
      </c>
      <c r="E308" s="72">
        <v>1.03</v>
      </c>
    </row>
    <row r="309" spans="1:5">
      <c r="A309" s="71" t="s">
        <v>32</v>
      </c>
      <c r="B309" s="71">
        <v>75150</v>
      </c>
      <c r="C309" s="71" t="s">
        <v>44</v>
      </c>
      <c r="D309" s="71">
        <v>40</v>
      </c>
      <c r="E309" s="72">
        <v>1.05</v>
      </c>
    </row>
    <row r="310" spans="1:5">
      <c r="A310" s="71" t="s">
        <v>32</v>
      </c>
      <c r="B310" s="71">
        <v>75150</v>
      </c>
      <c r="C310" s="71" t="s">
        <v>44</v>
      </c>
      <c r="D310" s="71">
        <v>45</v>
      </c>
      <c r="E310" s="72">
        <v>1.07</v>
      </c>
    </row>
    <row r="311" spans="1:5">
      <c r="A311" s="71" t="s">
        <v>32</v>
      </c>
      <c r="B311" s="71">
        <v>75150</v>
      </c>
      <c r="C311" s="71" t="s">
        <v>44</v>
      </c>
      <c r="D311" s="71">
        <v>50</v>
      </c>
      <c r="E311" s="72">
        <v>1.1000000000000001</v>
      </c>
    </row>
    <row r="312" spans="1:5">
      <c r="A312" s="77" t="s">
        <v>34</v>
      </c>
      <c r="B312" s="77">
        <v>106887</v>
      </c>
      <c r="C312" s="77" t="s">
        <v>42</v>
      </c>
      <c r="D312" s="77">
        <v>1</v>
      </c>
      <c r="E312" s="78">
        <v>1.3</v>
      </c>
    </row>
    <row r="313" spans="1:5">
      <c r="A313" s="77" t="s">
        <v>34</v>
      </c>
      <c r="B313" s="77">
        <v>106887</v>
      </c>
      <c r="C313" s="77" t="s">
        <v>42</v>
      </c>
      <c r="D313" s="77">
        <v>2</v>
      </c>
      <c r="E313" s="78">
        <v>1.54</v>
      </c>
    </row>
    <row r="314" spans="1:5">
      <c r="A314" s="77" t="s">
        <v>34</v>
      </c>
      <c r="B314" s="77">
        <v>106887</v>
      </c>
      <c r="C314" s="77" t="s">
        <v>42</v>
      </c>
      <c r="D314" s="77">
        <v>3</v>
      </c>
      <c r="E314" s="78">
        <v>1.88</v>
      </c>
    </row>
    <row r="315" spans="1:5">
      <c r="A315" s="77" t="s">
        <v>34</v>
      </c>
      <c r="B315" s="77">
        <v>106887</v>
      </c>
      <c r="C315" s="77" t="s">
        <v>42</v>
      </c>
      <c r="D315" s="77">
        <v>4</v>
      </c>
      <c r="E315" s="78">
        <v>2.1800000000000002</v>
      </c>
    </row>
    <row r="316" spans="1:5">
      <c r="A316" s="77" t="s">
        <v>34</v>
      </c>
      <c r="B316" s="77">
        <v>106887</v>
      </c>
      <c r="C316" s="77" t="s">
        <v>42</v>
      </c>
      <c r="D316" s="77">
        <v>5</v>
      </c>
      <c r="E316" s="78">
        <v>2.5</v>
      </c>
    </row>
    <row r="317" spans="1:5">
      <c r="A317" s="77" t="s">
        <v>34</v>
      </c>
      <c r="B317" s="77">
        <v>106887</v>
      </c>
      <c r="C317" s="77" t="s">
        <v>42</v>
      </c>
      <c r="D317" s="77">
        <v>6</v>
      </c>
      <c r="E317" s="78">
        <v>3.11</v>
      </c>
    </row>
    <row r="318" spans="1:5">
      <c r="A318" s="77" t="s">
        <v>34</v>
      </c>
      <c r="B318" s="77">
        <v>106887</v>
      </c>
      <c r="C318" s="77" t="s">
        <v>42</v>
      </c>
      <c r="D318" s="77">
        <v>7</v>
      </c>
      <c r="E318" s="78">
        <v>3.73</v>
      </c>
    </row>
    <row r="319" spans="1:5">
      <c r="A319" s="77" t="s">
        <v>34</v>
      </c>
      <c r="B319" s="77">
        <v>106887</v>
      </c>
      <c r="C319" s="77" t="s">
        <v>42</v>
      </c>
      <c r="D319" s="77">
        <v>8</v>
      </c>
      <c r="E319" s="78">
        <v>4.51</v>
      </c>
    </row>
    <row r="320" spans="1:5">
      <c r="A320" s="77" t="s">
        <v>34</v>
      </c>
      <c r="B320" s="77">
        <v>106887</v>
      </c>
      <c r="C320" s="77" t="s">
        <v>42</v>
      </c>
      <c r="D320" s="77">
        <v>9</v>
      </c>
      <c r="E320" s="78">
        <v>5.26</v>
      </c>
    </row>
    <row r="321" spans="1:5">
      <c r="A321" s="77" t="s">
        <v>34</v>
      </c>
      <c r="B321" s="77">
        <v>106887</v>
      </c>
      <c r="C321" s="77" t="s">
        <v>42</v>
      </c>
      <c r="D321" s="77">
        <v>10</v>
      </c>
      <c r="E321" s="78">
        <v>6.05</v>
      </c>
    </row>
    <row r="322" spans="1:5">
      <c r="A322" s="77" t="s">
        <v>34</v>
      </c>
      <c r="B322" s="77">
        <v>106887</v>
      </c>
      <c r="C322" s="77" t="s">
        <v>42</v>
      </c>
      <c r="D322" s="77">
        <v>15</v>
      </c>
      <c r="E322" s="78">
        <v>11.6</v>
      </c>
    </row>
    <row r="323" spans="1:5">
      <c r="A323" s="77" t="s">
        <v>34</v>
      </c>
      <c r="B323" s="77">
        <v>106887</v>
      </c>
      <c r="C323" s="77" t="s">
        <v>42</v>
      </c>
      <c r="D323" s="77">
        <v>20</v>
      </c>
      <c r="E323" s="78">
        <v>29.4</v>
      </c>
    </row>
    <row r="324" spans="1:5">
      <c r="A324" s="77" t="s">
        <v>34</v>
      </c>
      <c r="B324" s="77">
        <v>106887</v>
      </c>
      <c r="C324" s="77" t="s">
        <v>42</v>
      </c>
      <c r="D324" s="77">
        <v>25</v>
      </c>
      <c r="E324" s="78">
        <v>123</v>
      </c>
    </row>
    <row r="325" spans="1:5">
      <c r="A325" s="77" t="s">
        <v>34</v>
      </c>
      <c r="B325" s="77">
        <v>106887</v>
      </c>
      <c r="C325" s="77" t="s">
        <v>42</v>
      </c>
      <c r="D325" s="77">
        <v>30</v>
      </c>
      <c r="E325" s="78">
        <v>690</v>
      </c>
    </row>
    <row r="326" spans="1:5">
      <c r="A326" s="77" t="s">
        <v>34</v>
      </c>
      <c r="B326" s="77">
        <v>106887</v>
      </c>
      <c r="C326" s="77" t="s">
        <v>42</v>
      </c>
      <c r="D326" s="77">
        <v>35</v>
      </c>
      <c r="E326" s="78">
        <v>6090</v>
      </c>
    </row>
    <row r="327" spans="1:5">
      <c r="A327" s="77" t="s">
        <v>34</v>
      </c>
      <c r="B327" s="77">
        <v>106887</v>
      </c>
      <c r="C327" s="77" t="s">
        <v>42</v>
      </c>
      <c r="D327" s="77">
        <v>40</v>
      </c>
      <c r="E327" s="78">
        <v>121000</v>
      </c>
    </row>
    <row r="328" spans="1:5">
      <c r="A328" s="77" t="s">
        <v>34</v>
      </c>
      <c r="B328" s="77">
        <v>106887</v>
      </c>
      <c r="C328" s="77" t="s">
        <v>42</v>
      </c>
      <c r="D328" s="77">
        <v>45</v>
      </c>
      <c r="E328" s="78">
        <v>8080000</v>
      </c>
    </row>
    <row r="329" spans="1:5">
      <c r="A329" s="77" t="s">
        <v>34</v>
      </c>
      <c r="B329" s="77">
        <v>106887</v>
      </c>
      <c r="C329" s="77" t="s">
        <v>42</v>
      </c>
      <c r="D329" s="77">
        <v>50</v>
      </c>
      <c r="E329" s="78">
        <v>2480000000</v>
      </c>
    </row>
    <row r="330" spans="1:5">
      <c r="A330" s="77" t="s">
        <v>34</v>
      </c>
      <c r="B330" s="77">
        <v>106887</v>
      </c>
      <c r="C330" s="77" t="s">
        <v>43</v>
      </c>
      <c r="D330" s="77">
        <v>1</v>
      </c>
      <c r="E330" s="78">
        <v>24400</v>
      </c>
    </row>
    <row r="331" spans="1:5">
      <c r="A331" s="77" t="s">
        <v>34</v>
      </c>
      <c r="B331" s="77">
        <v>106887</v>
      </c>
      <c r="C331" s="77" t="s">
        <v>43</v>
      </c>
      <c r="D331" s="77">
        <v>2</v>
      </c>
      <c r="E331" s="78">
        <v>65100</v>
      </c>
    </row>
    <row r="332" spans="1:5">
      <c r="A332" s="77" t="s">
        <v>34</v>
      </c>
      <c r="B332" s="77">
        <v>106887</v>
      </c>
      <c r="C332" s="77" t="s">
        <v>43</v>
      </c>
      <c r="D332" s="77">
        <v>3</v>
      </c>
      <c r="E332" s="78">
        <v>150000</v>
      </c>
    </row>
    <row r="333" spans="1:5">
      <c r="A333" s="77" t="s">
        <v>34</v>
      </c>
      <c r="B333" s="77">
        <v>106887</v>
      </c>
      <c r="C333" s="77" t="s">
        <v>43</v>
      </c>
      <c r="D333" s="77">
        <v>4</v>
      </c>
      <c r="E333" s="78">
        <v>315000</v>
      </c>
    </row>
    <row r="334" spans="1:5">
      <c r="A334" s="77" t="s">
        <v>34</v>
      </c>
      <c r="B334" s="77">
        <v>106887</v>
      </c>
      <c r="C334" s="77" t="s">
        <v>43</v>
      </c>
      <c r="D334" s="77">
        <v>5</v>
      </c>
      <c r="E334" s="78">
        <v>565000</v>
      </c>
    </row>
    <row r="335" spans="1:5">
      <c r="A335" s="77" t="s">
        <v>34</v>
      </c>
      <c r="B335" s="77">
        <v>106887</v>
      </c>
      <c r="C335" s="77" t="s">
        <v>43</v>
      </c>
      <c r="D335" s="77">
        <v>6</v>
      </c>
      <c r="E335" s="78">
        <v>1040000</v>
      </c>
    </row>
    <row r="336" spans="1:5">
      <c r="A336" s="77" t="s">
        <v>34</v>
      </c>
      <c r="B336" s="77">
        <v>106887</v>
      </c>
      <c r="C336" s="77" t="s">
        <v>43</v>
      </c>
      <c r="D336" s="77">
        <v>7</v>
      </c>
      <c r="E336" s="78">
        <v>1760000</v>
      </c>
    </row>
    <row r="337" spans="1:5">
      <c r="A337" s="77" t="s">
        <v>34</v>
      </c>
      <c r="B337" s="77">
        <v>106887</v>
      </c>
      <c r="C337" s="77" t="s">
        <v>43</v>
      </c>
      <c r="D337" s="77">
        <v>8</v>
      </c>
      <c r="E337" s="78">
        <v>2940000</v>
      </c>
    </row>
    <row r="338" spans="1:5">
      <c r="A338" s="77" t="s">
        <v>34</v>
      </c>
      <c r="B338" s="77">
        <v>106887</v>
      </c>
      <c r="C338" s="77" t="s">
        <v>43</v>
      </c>
      <c r="D338" s="77">
        <v>9</v>
      </c>
      <c r="E338" s="78">
        <v>5020000</v>
      </c>
    </row>
    <row r="339" spans="1:5">
      <c r="A339" s="77" t="s">
        <v>34</v>
      </c>
      <c r="B339" s="77">
        <v>106887</v>
      </c>
      <c r="C339" s="77" t="s">
        <v>43</v>
      </c>
      <c r="D339" s="77">
        <v>10</v>
      </c>
      <c r="E339" s="78">
        <v>8930000</v>
      </c>
    </row>
    <row r="340" spans="1:5">
      <c r="A340" s="77" t="s">
        <v>34</v>
      </c>
      <c r="B340" s="77">
        <v>106887</v>
      </c>
      <c r="C340" s="77" t="s">
        <v>43</v>
      </c>
      <c r="D340" s="77">
        <v>15</v>
      </c>
      <c r="E340" s="78">
        <v>409000000</v>
      </c>
    </row>
    <row r="341" spans="1:5">
      <c r="A341" s="77" t="s">
        <v>34</v>
      </c>
      <c r="B341" s="77">
        <v>106887</v>
      </c>
      <c r="C341" s="77" t="s">
        <v>43</v>
      </c>
      <c r="D341" s="77">
        <v>20</v>
      </c>
      <c r="E341" s="78">
        <v>668000000000</v>
      </c>
    </row>
    <row r="342" spans="1:5">
      <c r="A342" s="77" t="s">
        <v>34</v>
      </c>
      <c r="B342" s="77">
        <v>106887</v>
      </c>
      <c r="C342" s="77" t="s">
        <v>43</v>
      </c>
      <c r="D342" s="77">
        <v>25</v>
      </c>
      <c r="E342" s="78">
        <v>2.58E+16</v>
      </c>
    </row>
    <row r="343" spans="1:5">
      <c r="A343" s="77" t="s">
        <v>34</v>
      </c>
      <c r="B343" s="77">
        <v>106887</v>
      </c>
      <c r="C343" s="77" t="s">
        <v>43</v>
      </c>
      <c r="D343" s="77">
        <v>30</v>
      </c>
      <c r="E343" s="78">
        <v>1E+30</v>
      </c>
    </row>
    <row r="344" spans="1:5">
      <c r="A344" s="77" t="s">
        <v>34</v>
      </c>
      <c r="B344" s="77">
        <v>106887</v>
      </c>
      <c r="C344" s="77" t="s">
        <v>43</v>
      </c>
      <c r="D344" s="77">
        <v>35</v>
      </c>
      <c r="E344" s="78">
        <v>1E+30</v>
      </c>
    </row>
    <row r="345" spans="1:5">
      <c r="A345" s="77" t="s">
        <v>34</v>
      </c>
      <c r="B345" s="77">
        <v>106887</v>
      </c>
      <c r="C345" s="77" t="s">
        <v>43</v>
      </c>
      <c r="D345" s="77">
        <v>40</v>
      </c>
      <c r="E345" s="78">
        <v>1E+30</v>
      </c>
    </row>
    <row r="346" spans="1:5">
      <c r="A346" s="77" t="s">
        <v>34</v>
      </c>
      <c r="B346" s="77">
        <v>106887</v>
      </c>
      <c r="C346" s="77" t="s">
        <v>43</v>
      </c>
      <c r="D346" s="77">
        <v>45</v>
      </c>
      <c r="E346" s="78">
        <v>1E+30</v>
      </c>
    </row>
    <row r="347" spans="1:5">
      <c r="A347" s="77" t="s">
        <v>34</v>
      </c>
      <c r="B347" s="77">
        <v>106887</v>
      </c>
      <c r="C347" s="77" t="s">
        <v>43</v>
      </c>
      <c r="D347" s="77">
        <v>50</v>
      </c>
      <c r="E347" s="78">
        <v>1E+30</v>
      </c>
    </row>
    <row r="348" spans="1:5">
      <c r="A348" s="77" t="s">
        <v>34</v>
      </c>
      <c r="B348" s="77">
        <v>106887</v>
      </c>
      <c r="C348" s="77" t="s">
        <v>44</v>
      </c>
      <c r="D348" s="77">
        <v>1</v>
      </c>
      <c r="E348" s="78">
        <v>1.04</v>
      </c>
    </row>
    <row r="349" spans="1:5">
      <c r="A349" s="77" t="s">
        <v>34</v>
      </c>
      <c r="B349" s="77">
        <v>106887</v>
      </c>
      <c r="C349" s="77" t="s">
        <v>44</v>
      </c>
      <c r="D349" s="77">
        <v>2</v>
      </c>
      <c r="E349" s="78">
        <v>1.04</v>
      </c>
    </row>
    <row r="350" spans="1:5">
      <c r="A350" s="77" t="s">
        <v>34</v>
      </c>
      <c r="B350" s="77">
        <v>106887</v>
      </c>
      <c r="C350" s="77" t="s">
        <v>44</v>
      </c>
      <c r="D350" s="77">
        <v>3</v>
      </c>
      <c r="E350" s="78">
        <v>1.06</v>
      </c>
    </row>
    <row r="351" spans="1:5">
      <c r="A351" s="77" t="s">
        <v>34</v>
      </c>
      <c r="B351" s="77">
        <v>106887</v>
      </c>
      <c r="C351" s="77" t="s">
        <v>44</v>
      </c>
      <c r="D351" s="77">
        <v>4</v>
      </c>
      <c r="E351" s="78">
        <v>1.07</v>
      </c>
    </row>
    <row r="352" spans="1:5">
      <c r="A352" s="77" t="s">
        <v>34</v>
      </c>
      <c r="B352" s="77">
        <v>106887</v>
      </c>
      <c r="C352" s="77" t="s">
        <v>44</v>
      </c>
      <c r="D352" s="77">
        <v>5</v>
      </c>
      <c r="E352" s="78">
        <v>1.08</v>
      </c>
    </row>
    <row r="353" spans="1:5">
      <c r="A353" s="77" t="s">
        <v>34</v>
      </c>
      <c r="B353" s="77">
        <v>106887</v>
      </c>
      <c r="C353" s="77" t="s">
        <v>44</v>
      </c>
      <c r="D353" s="77">
        <v>6</v>
      </c>
      <c r="E353" s="78">
        <v>1.0900000000000001</v>
      </c>
    </row>
    <row r="354" spans="1:5">
      <c r="A354" s="77" t="s">
        <v>34</v>
      </c>
      <c r="B354" s="77">
        <v>106887</v>
      </c>
      <c r="C354" s="77" t="s">
        <v>44</v>
      </c>
      <c r="D354" s="77">
        <v>7</v>
      </c>
      <c r="E354" s="78">
        <v>1.0900000000000001</v>
      </c>
    </row>
    <row r="355" spans="1:5">
      <c r="A355" s="77" t="s">
        <v>34</v>
      </c>
      <c r="B355" s="77">
        <v>106887</v>
      </c>
      <c r="C355" s="77" t="s">
        <v>44</v>
      </c>
      <c r="D355" s="77">
        <v>8</v>
      </c>
      <c r="E355" s="78">
        <v>1.0900000000000001</v>
      </c>
    </row>
    <row r="356" spans="1:5">
      <c r="A356" s="77" t="s">
        <v>34</v>
      </c>
      <c r="B356" s="77">
        <v>106887</v>
      </c>
      <c r="C356" s="77" t="s">
        <v>44</v>
      </c>
      <c r="D356" s="77">
        <v>9</v>
      </c>
      <c r="E356" s="78">
        <v>1.1000000000000001</v>
      </c>
    </row>
    <row r="357" spans="1:5">
      <c r="A357" s="77" t="s">
        <v>34</v>
      </c>
      <c r="B357" s="77">
        <v>106887</v>
      </c>
      <c r="C357" s="77" t="s">
        <v>44</v>
      </c>
      <c r="D357" s="77">
        <v>10</v>
      </c>
      <c r="E357" s="78">
        <v>1.1000000000000001</v>
      </c>
    </row>
    <row r="358" spans="1:5">
      <c r="A358" s="77" t="s">
        <v>34</v>
      </c>
      <c r="B358" s="77">
        <v>106887</v>
      </c>
      <c r="C358" s="77" t="s">
        <v>44</v>
      </c>
      <c r="D358" s="77">
        <v>15</v>
      </c>
      <c r="E358" s="78">
        <v>1.1200000000000001</v>
      </c>
    </row>
    <row r="359" spans="1:5">
      <c r="A359" s="77" t="s">
        <v>34</v>
      </c>
      <c r="B359" s="77">
        <v>106887</v>
      </c>
      <c r="C359" s="77" t="s">
        <v>44</v>
      </c>
      <c r="D359" s="77">
        <v>20</v>
      </c>
      <c r="E359" s="78">
        <v>1.17</v>
      </c>
    </row>
    <row r="360" spans="1:5">
      <c r="A360" s="77" t="s">
        <v>34</v>
      </c>
      <c r="B360" s="77">
        <v>106887</v>
      </c>
      <c r="C360" s="77" t="s">
        <v>44</v>
      </c>
      <c r="D360" s="77">
        <v>25</v>
      </c>
      <c r="E360" s="78">
        <v>1.26</v>
      </c>
    </row>
    <row r="361" spans="1:5">
      <c r="A361" s="77" t="s">
        <v>34</v>
      </c>
      <c r="B361" s="77">
        <v>106887</v>
      </c>
      <c r="C361" s="77" t="s">
        <v>44</v>
      </c>
      <c r="D361" s="77">
        <v>30</v>
      </c>
      <c r="E361" s="78">
        <v>1.4</v>
      </c>
    </row>
    <row r="362" spans="1:5">
      <c r="A362" s="77" t="s">
        <v>34</v>
      </c>
      <c r="B362" s="77">
        <v>106887</v>
      </c>
      <c r="C362" s="77" t="s">
        <v>44</v>
      </c>
      <c r="D362" s="77">
        <v>35</v>
      </c>
      <c r="E362" s="78">
        <v>1.59</v>
      </c>
    </row>
    <row r="363" spans="1:5">
      <c r="A363" s="77" t="s">
        <v>34</v>
      </c>
      <c r="B363" s="77">
        <v>106887</v>
      </c>
      <c r="C363" s="77" t="s">
        <v>44</v>
      </c>
      <c r="D363" s="77">
        <v>40</v>
      </c>
      <c r="E363" s="78">
        <v>1.94</v>
      </c>
    </row>
    <row r="364" spans="1:5">
      <c r="A364" s="77" t="s">
        <v>34</v>
      </c>
      <c r="B364" s="77">
        <v>106887</v>
      </c>
      <c r="C364" s="77" t="s">
        <v>44</v>
      </c>
      <c r="D364" s="77">
        <v>45</v>
      </c>
      <c r="E364" s="78">
        <v>2.73</v>
      </c>
    </row>
    <row r="365" spans="1:5">
      <c r="A365" s="77" t="s">
        <v>34</v>
      </c>
      <c r="B365" s="77">
        <v>106887</v>
      </c>
      <c r="C365" s="77" t="s">
        <v>44</v>
      </c>
      <c r="D365" s="77">
        <v>50</v>
      </c>
      <c r="E365" s="78">
        <v>5.43</v>
      </c>
    </row>
    <row r="366" spans="1:5">
      <c r="A366" s="77" t="s">
        <v>34</v>
      </c>
      <c r="B366" s="77">
        <v>126727</v>
      </c>
      <c r="C366" s="77" t="s">
        <v>42</v>
      </c>
      <c r="D366" s="77">
        <v>1</v>
      </c>
      <c r="E366" s="78">
        <v>1.49</v>
      </c>
    </row>
    <row r="367" spans="1:5">
      <c r="A367" s="77" t="s">
        <v>34</v>
      </c>
      <c r="B367" s="77">
        <v>126727</v>
      </c>
      <c r="C367" s="77" t="s">
        <v>42</v>
      </c>
      <c r="D367" s="77">
        <v>2</v>
      </c>
      <c r="E367" s="78">
        <v>2.04</v>
      </c>
    </row>
    <row r="368" spans="1:5">
      <c r="A368" s="77" t="s">
        <v>34</v>
      </c>
      <c r="B368" s="77">
        <v>126727</v>
      </c>
      <c r="C368" s="77" t="s">
        <v>42</v>
      </c>
      <c r="D368" s="77">
        <v>3</v>
      </c>
      <c r="E368" s="78">
        <v>2.48</v>
      </c>
    </row>
    <row r="369" spans="1:5">
      <c r="A369" s="77" t="s">
        <v>34</v>
      </c>
      <c r="B369" s="77">
        <v>126727</v>
      </c>
      <c r="C369" s="77" t="s">
        <v>42</v>
      </c>
      <c r="D369" s="77">
        <v>4</v>
      </c>
      <c r="E369" s="78">
        <v>3.03</v>
      </c>
    </row>
    <row r="370" spans="1:5">
      <c r="A370" s="77" t="s">
        <v>34</v>
      </c>
      <c r="B370" s="77">
        <v>126727</v>
      </c>
      <c r="C370" s="77" t="s">
        <v>42</v>
      </c>
      <c r="D370" s="77">
        <v>5</v>
      </c>
      <c r="E370" s="78">
        <v>3.51</v>
      </c>
    </row>
    <row r="371" spans="1:5">
      <c r="A371" s="77" t="s">
        <v>34</v>
      </c>
      <c r="B371" s="77">
        <v>126727</v>
      </c>
      <c r="C371" s="77" t="s">
        <v>42</v>
      </c>
      <c r="D371" s="77">
        <v>6</v>
      </c>
      <c r="E371" s="78">
        <v>4.17</v>
      </c>
    </row>
    <row r="372" spans="1:5">
      <c r="A372" s="77" t="s">
        <v>34</v>
      </c>
      <c r="B372" s="77">
        <v>126727</v>
      </c>
      <c r="C372" s="77" t="s">
        <v>42</v>
      </c>
      <c r="D372" s="77">
        <v>7</v>
      </c>
      <c r="E372" s="78">
        <v>4.96</v>
      </c>
    </row>
    <row r="373" spans="1:5">
      <c r="A373" s="77" t="s">
        <v>34</v>
      </c>
      <c r="B373" s="77">
        <v>126727</v>
      </c>
      <c r="C373" s="77" t="s">
        <v>42</v>
      </c>
      <c r="D373" s="77">
        <v>8</v>
      </c>
      <c r="E373" s="78">
        <v>5.87</v>
      </c>
    </row>
    <row r="374" spans="1:5">
      <c r="A374" s="77" t="s">
        <v>34</v>
      </c>
      <c r="B374" s="77">
        <v>126727</v>
      </c>
      <c r="C374" s="77" t="s">
        <v>42</v>
      </c>
      <c r="D374" s="77">
        <v>9</v>
      </c>
      <c r="E374" s="78">
        <v>6.68</v>
      </c>
    </row>
    <row r="375" spans="1:5">
      <c r="A375" s="77" t="s">
        <v>34</v>
      </c>
      <c r="B375" s="77">
        <v>126727</v>
      </c>
      <c r="C375" s="77" t="s">
        <v>42</v>
      </c>
      <c r="D375" s="77">
        <v>10</v>
      </c>
      <c r="E375" s="78">
        <v>7.56</v>
      </c>
    </row>
    <row r="376" spans="1:5">
      <c r="A376" s="77" t="s">
        <v>34</v>
      </c>
      <c r="B376" s="77">
        <v>126727</v>
      </c>
      <c r="C376" s="77" t="s">
        <v>42</v>
      </c>
      <c r="D376" s="77">
        <v>15</v>
      </c>
      <c r="E376" s="78">
        <v>14.7</v>
      </c>
    </row>
    <row r="377" spans="1:5">
      <c r="A377" s="77" t="s">
        <v>34</v>
      </c>
      <c r="B377" s="77">
        <v>126727</v>
      </c>
      <c r="C377" s="77" t="s">
        <v>42</v>
      </c>
      <c r="D377" s="77">
        <v>20</v>
      </c>
      <c r="E377" s="78">
        <v>39.299999999999997</v>
      </c>
    </row>
    <row r="378" spans="1:5">
      <c r="A378" s="77" t="s">
        <v>34</v>
      </c>
      <c r="B378" s="77">
        <v>126727</v>
      </c>
      <c r="C378" s="77" t="s">
        <v>42</v>
      </c>
      <c r="D378" s="77">
        <v>25</v>
      </c>
      <c r="E378" s="78">
        <v>166</v>
      </c>
    </row>
    <row r="379" spans="1:5">
      <c r="A379" s="77" t="s">
        <v>34</v>
      </c>
      <c r="B379" s="77">
        <v>126727</v>
      </c>
      <c r="C379" s="77" t="s">
        <v>42</v>
      </c>
      <c r="D379" s="77">
        <v>30</v>
      </c>
      <c r="E379" s="78">
        <v>856</v>
      </c>
    </row>
    <row r="380" spans="1:5">
      <c r="A380" s="77" t="s">
        <v>34</v>
      </c>
      <c r="B380" s="77">
        <v>126727</v>
      </c>
      <c r="C380" s="77" t="s">
        <v>42</v>
      </c>
      <c r="D380" s="77">
        <v>35</v>
      </c>
      <c r="E380" s="78">
        <v>8060</v>
      </c>
    </row>
    <row r="381" spans="1:5">
      <c r="A381" s="77" t="s">
        <v>34</v>
      </c>
      <c r="B381" s="77">
        <v>126727</v>
      </c>
      <c r="C381" s="77" t="s">
        <v>42</v>
      </c>
      <c r="D381" s="77">
        <v>40</v>
      </c>
      <c r="E381" s="78">
        <v>163000</v>
      </c>
    </row>
    <row r="382" spans="1:5">
      <c r="A382" s="77" t="s">
        <v>34</v>
      </c>
      <c r="B382" s="77">
        <v>126727</v>
      </c>
      <c r="C382" s="77" t="s">
        <v>42</v>
      </c>
      <c r="D382" s="77">
        <v>45</v>
      </c>
      <c r="E382" s="78">
        <v>11600000</v>
      </c>
    </row>
    <row r="383" spans="1:5">
      <c r="A383" s="77" t="s">
        <v>34</v>
      </c>
      <c r="B383" s="77">
        <v>126727</v>
      </c>
      <c r="C383" s="77" t="s">
        <v>42</v>
      </c>
      <c r="D383" s="77">
        <v>50</v>
      </c>
      <c r="E383" s="78">
        <v>3500000000</v>
      </c>
    </row>
    <row r="384" spans="1:5">
      <c r="A384" s="77" t="s">
        <v>34</v>
      </c>
      <c r="B384" s="77">
        <v>126727</v>
      </c>
      <c r="C384" s="77" t="s">
        <v>43</v>
      </c>
      <c r="D384" s="77">
        <v>1</v>
      </c>
      <c r="E384" s="78">
        <v>117000</v>
      </c>
    </row>
    <row r="385" spans="1:5">
      <c r="A385" s="77" t="s">
        <v>34</v>
      </c>
      <c r="B385" s="77">
        <v>126727</v>
      </c>
      <c r="C385" s="77" t="s">
        <v>43</v>
      </c>
      <c r="D385" s="77">
        <v>2</v>
      </c>
      <c r="E385" s="78">
        <v>525000</v>
      </c>
    </row>
    <row r="386" spans="1:5">
      <c r="A386" s="77" t="s">
        <v>34</v>
      </c>
      <c r="B386" s="77">
        <v>126727</v>
      </c>
      <c r="C386" s="77" t="s">
        <v>43</v>
      </c>
      <c r="D386" s="77">
        <v>3</v>
      </c>
      <c r="E386" s="78">
        <v>2230000</v>
      </c>
    </row>
    <row r="387" spans="1:5">
      <c r="A387" s="77" t="s">
        <v>34</v>
      </c>
      <c r="B387" s="77">
        <v>126727</v>
      </c>
      <c r="C387" s="77" t="s">
        <v>43</v>
      </c>
      <c r="D387" s="77">
        <v>4</v>
      </c>
      <c r="E387" s="78">
        <v>7940000</v>
      </c>
    </row>
    <row r="388" spans="1:5">
      <c r="A388" s="77" t="s">
        <v>34</v>
      </c>
      <c r="B388" s="77">
        <v>126727</v>
      </c>
      <c r="C388" s="77" t="s">
        <v>43</v>
      </c>
      <c r="D388" s="77">
        <v>5</v>
      </c>
      <c r="E388" s="78">
        <v>47800000</v>
      </c>
    </row>
    <row r="389" spans="1:5">
      <c r="A389" s="77" t="s">
        <v>34</v>
      </c>
      <c r="B389" s="77">
        <v>126727</v>
      </c>
      <c r="C389" s="77" t="s">
        <v>43</v>
      </c>
      <c r="D389" s="77">
        <v>6</v>
      </c>
      <c r="E389" s="78">
        <v>332000000</v>
      </c>
    </row>
    <row r="390" spans="1:5">
      <c r="A390" s="77" t="s">
        <v>34</v>
      </c>
      <c r="B390" s="77">
        <v>126727</v>
      </c>
      <c r="C390" s="77" t="s">
        <v>43</v>
      </c>
      <c r="D390" s="77">
        <v>7</v>
      </c>
      <c r="E390" s="78">
        <v>1440000000</v>
      </c>
    </row>
    <row r="391" spans="1:5">
      <c r="A391" s="77" t="s">
        <v>34</v>
      </c>
      <c r="B391" s="77">
        <v>126727</v>
      </c>
      <c r="C391" s="77" t="s">
        <v>43</v>
      </c>
      <c r="D391" s="77">
        <v>8</v>
      </c>
      <c r="E391" s="78">
        <v>3940000000</v>
      </c>
    </row>
    <row r="392" spans="1:5">
      <c r="A392" s="77" t="s">
        <v>34</v>
      </c>
      <c r="B392" s="77">
        <v>126727</v>
      </c>
      <c r="C392" s="77" t="s">
        <v>43</v>
      </c>
      <c r="D392" s="77">
        <v>9</v>
      </c>
      <c r="E392" s="78">
        <v>17300000000</v>
      </c>
    </row>
    <row r="393" spans="1:5">
      <c r="A393" s="77" t="s">
        <v>34</v>
      </c>
      <c r="B393" s="77">
        <v>126727</v>
      </c>
      <c r="C393" s="77" t="s">
        <v>43</v>
      </c>
      <c r="D393" s="77">
        <v>10</v>
      </c>
      <c r="E393" s="78">
        <v>82600000000</v>
      </c>
    </row>
    <row r="394" spans="1:5">
      <c r="A394" s="77" t="s">
        <v>34</v>
      </c>
      <c r="B394" s="77">
        <v>126727</v>
      </c>
      <c r="C394" s="77" t="s">
        <v>43</v>
      </c>
      <c r="D394" s="77">
        <v>15</v>
      </c>
      <c r="E394" s="78">
        <v>416000000000000</v>
      </c>
    </row>
    <row r="395" spans="1:5">
      <c r="A395" s="77" t="s">
        <v>34</v>
      </c>
      <c r="B395" s="77">
        <v>126727</v>
      </c>
      <c r="C395" s="77" t="s">
        <v>43</v>
      </c>
      <c r="D395" s="77">
        <v>20</v>
      </c>
      <c r="E395" s="78">
        <v>2.69E+19</v>
      </c>
    </row>
    <row r="396" spans="1:5">
      <c r="A396" s="77" t="s">
        <v>34</v>
      </c>
      <c r="B396" s="77">
        <v>126727</v>
      </c>
      <c r="C396" s="77" t="s">
        <v>43</v>
      </c>
      <c r="D396" s="77">
        <v>25</v>
      </c>
      <c r="E396" s="78">
        <v>1E+30</v>
      </c>
    </row>
    <row r="397" spans="1:5">
      <c r="A397" s="77" t="s">
        <v>34</v>
      </c>
      <c r="B397" s="77">
        <v>126727</v>
      </c>
      <c r="C397" s="77" t="s">
        <v>43</v>
      </c>
      <c r="D397" s="77">
        <v>30</v>
      </c>
      <c r="E397" s="78">
        <v>1E+30</v>
      </c>
    </row>
    <row r="398" spans="1:5">
      <c r="A398" s="77" t="s">
        <v>34</v>
      </c>
      <c r="B398" s="77">
        <v>126727</v>
      </c>
      <c r="C398" s="77" t="s">
        <v>43</v>
      </c>
      <c r="D398" s="77">
        <v>35</v>
      </c>
      <c r="E398" s="78">
        <v>1E+30</v>
      </c>
    </row>
    <row r="399" spans="1:5">
      <c r="A399" s="77" t="s">
        <v>34</v>
      </c>
      <c r="B399" s="77">
        <v>126727</v>
      </c>
      <c r="C399" s="77" t="s">
        <v>43</v>
      </c>
      <c r="D399" s="77">
        <v>40</v>
      </c>
      <c r="E399" s="78">
        <v>1E+30</v>
      </c>
    </row>
    <row r="400" spans="1:5">
      <c r="A400" s="77" t="s">
        <v>34</v>
      </c>
      <c r="B400" s="77">
        <v>126727</v>
      </c>
      <c r="C400" s="77" t="s">
        <v>43</v>
      </c>
      <c r="D400" s="77">
        <v>45</v>
      </c>
      <c r="E400" s="78">
        <v>1E+30</v>
      </c>
    </row>
    <row r="401" spans="1:5">
      <c r="A401" s="77" t="s">
        <v>34</v>
      </c>
      <c r="B401" s="77">
        <v>126727</v>
      </c>
      <c r="C401" s="77" t="s">
        <v>43</v>
      </c>
      <c r="D401" s="77">
        <v>50</v>
      </c>
      <c r="E401" s="78">
        <v>1E+30</v>
      </c>
    </row>
    <row r="402" spans="1:5">
      <c r="A402" s="77" t="s">
        <v>34</v>
      </c>
      <c r="B402" s="77">
        <v>126727</v>
      </c>
      <c r="C402" s="77" t="s">
        <v>44</v>
      </c>
      <c r="D402" s="77">
        <v>1</v>
      </c>
      <c r="E402" s="78">
        <v>1.04</v>
      </c>
    </row>
    <row r="403" spans="1:5">
      <c r="A403" s="77" t="s">
        <v>34</v>
      </c>
      <c r="B403" s="77">
        <v>126727</v>
      </c>
      <c r="C403" s="77" t="s">
        <v>44</v>
      </c>
      <c r="D403" s="77">
        <v>2</v>
      </c>
      <c r="E403" s="78">
        <v>1.05</v>
      </c>
    </row>
    <row r="404" spans="1:5">
      <c r="A404" s="77" t="s">
        <v>34</v>
      </c>
      <c r="B404" s="77">
        <v>126727</v>
      </c>
      <c r="C404" s="77" t="s">
        <v>44</v>
      </c>
      <c r="D404" s="77">
        <v>3</v>
      </c>
      <c r="E404" s="78">
        <v>1.06</v>
      </c>
    </row>
    <row r="405" spans="1:5">
      <c r="A405" s="77" t="s">
        <v>34</v>
      </c>
      <c r="B405" s="77">
        <v>126727</v>
      </c>
      <c r="C405" s="77" t="s">
        <v>44</v>
      </c>
      <c r="D405" s="77">
        <v>4</v>
      </c>
      <c r="E405" s="78">
        <v>1.08</v>
      </c>
    </row>
    <row r="406" spans="1:5">
      <c r="A406" s="77" t="s">
        <v>34</v>
      </c>
      <c r="B406" s="77">
        <v>126727</v>
      </c>
      <c r="C406" s="77" t="s">
        <v>44</v>
      </c>
      <c r="D406" s="77">
        <v>5</v>
      </c>
      <c r="E406" s="78">
        <v>1.0900000000000001</v>
      </c>
    </row>
    <row r="407" spans="1:5">
      <c r="A407" s="77" t="s">
        <v>34</v>
      </c>
      <c r="B407" s="77">
        <v>126727</v>
      </c>
      <c r="C407" s="77" t="s">
        <v>44</v>
      </c>
      <c r="D407" s="77">
        <v>6</v>
      </c>
      <c r="E407" s="78">
        <v>1.0900000000000001</v>
      </c>
    </row>
    <row r="408" spans="1:5">
      <c r="A408" s="77" t="s">
        <v>34</v>
      </c>
      <c r="B408" s="77">
        <v>126727</v>
      </c>
      <c r="C408" s="77" t="s">
        <v>44</v>
      </c>
      <c r="D408" s="77">
        <v>7</v>
      </c>
      <c r="E408" s="78">
        <v>1.0900000000000001</v>
      </c>
    </row>
    <row r="409" spans="1:5">
      <c r="A409" s="77" t="s">
        <v>34</v>
      </c>
      <c r="B409" s="77">
        <v>126727</v>
      </c>
      <c r="C409" s="77" t="s">
        <v>44</v>
      </c>
      <c r="D409" s="77">
        <v>8</v>
      </c>
      <c r="E409" s="78">
        <v>1.1000000000000001</v>
      </c>
    </row>
    <row r="410" spans="1:5">
      <c r="A410" s="77" t="s">
        <v>34</v>
      </c>
      <c r="B410" s="77">
        <v>126727</v>
      </c>
      <c r="C410" s="77" t="s">
        <v>44</v>
      </c>
      <c r="D410" s="77">
        <v>9</v>
      </c>
      <c r="E410" s="78">
        <v>1.1000000000000001</v>
      </c>
    </row>
    <row r="411" spans="1:5">
      <c r="A411" s="77" t="s">
        <v>34</v>
      </c>
      <c r="B411" s="77">
        <v>126727</v>
      </c>
      <c r="C411" s="77" t="s">
        <v>44</v>
      </c>
      <c r="D411" s="77">
        <v>10</v>
      </c>
      <c r="E411" s="78">
        <v>1.1000000000000001</v>
      </c>
    </row>
    <row r="412" spans="1:5">
      <c r="A412" s="77" t="s">
        <v>34</v>
      </c>
      <c r="B412" s="77">
        <v>126727</v>
      </c>
      <c r="C412" s="77" t="s">
        <v>44</v>
      </c>
      <c r="D412" s="77">
        <v>15</v>
      </c>
      <c r="E412" s="78">
        <v>1.1299999999999999</v>
      </c>
    </row>
    <row r="413" spans="1:5">
      <c r="A413" s="77" t="s">
        <v>34</v>
      </c>
      <c r="B413" s="77">
        <v>126727</v>
      </c>
      <c r="C413" s="77" t="s">
        <v>44</v>
      </c>
      <c r="D413" s="77">
        <v>20</v>
      </c>
      <c r="E413" s="78">
        <v>1.18</v>
      </c>
    </row>
    <row r="414" spans="1:5">
      <c r="A414" s="77" t="s">
        <v>34</v>
      </c>
      <c r="B414" s="77">
        <v>126727</v>
      </c>
      <c r="C414" s="77" t="s">
        <v>44</v>
      </c>
      <c r="D414" s="77">
        <v>25</v>
      </c>
      <c r="E414" s="78">
        <v>1.28</v>
      </c>
    </row>
    <row r="415" spans="1:5">
      <c r="A415" s="77" t="s">
        <v>34</v>
      </c>
      <c r="B415" s="77">
        <v>126727</v>
      </c>
      <c r="C415" s="77" t="s">
        <v>44</v>
      </c>
      <c r="D415" s="77">
        <v>30</v>
      </c>
      <c r="E415" s="78">
        <v>1.41</v>
      </c>
    </row>
    <row r="416" spans="1:5">
      <c r="A416" s="77" t="s">
        <v>34</v>
      </c>
      <c r="B416" s="77">
        <v>126727</v>
      </c>
      <c r="C416" s="77" t="s">
        <v>44</v>
      </c>
      <c r="D416" s="77">
        <v>35</v>
      </c>
      <c r="E416" s="78">
        <v>1.61</v>
      </c>
    </row>
    <row r="417" spans="1:5">
      <c r="A417" s="77" t="s">
        <v>34</v>
      </c>
      <c r="B417" s="77">
        <v>126727</v>
      </c>
      <c r="C417" s="77" t="s">
        <v>44</v>
      </c>
      <c r="D417" s="77">
        <v>40</v>
      </c>
      <c r="E417" s="78">
        <v>1.97</v>
      </c>
    </row>
    <row r="418" spans="1:5">
      <c r="A418" s="77" t="s">
        <v>34</v>
      </c>
      <c r="B418" s="77">
        <v>126727</v>
      </c>
      <c r="C418" s="77" t="s">
        <v>44</v>
      </c>
      <c r="D418" s="77">
        <v>45</v>
      </c>
      <c r="E418" s="78">
        <v>2.76</v>
      </c>
    </row>
    <row r="419" spans="1:5">
      <c r="A419" s="77" t="s">
        <v>34</v>
      </c>
      <c r="B419" s="77">
        <v>126727</v>
      </c>
      <c r="C419" s="77" t="s">
        <v>44</v>
      </c>
      <c r="D419" s="77">
        <v>50</v>
      </c>
      <c r="E419" s="78">
        <v>5.55</v>
      </c>
    </row>
    <row r="420" spans="1:5">
      <c r="A420" s="77" t="s">
        <v>34</v>
      </c>
      <c r="B420" s="77">
        <v>309002</v>
      </c>
      <c r="C420" s="77" t="s">
        <v>42</v>
      </c>
      <c r="D420" s="77">
        <v>1</v>
      </c>
      <c r="E420" s="78">
        <v>573</v>
      </c>
    </row>
    <row r="421" spans="1:5">
      <c r="A421" s="77" t="s">
        <v>34</v>
      </c>
      <c r="B421" s="77">
        <v>309002</v>
      </c>
      <c r="C421" s="77" t="s">
        <v>42</v>
      </c>
      <c r="D421" s="77">
        <v>2</v>
      </c>
      <c r="E421" s="78">
        <v>1130</v>
      </c>
    </row>
    <row r="422" spans="1:5">
      <c r="A422" s="77" t="s">
        <v>34</v>
      </c>
      <c r="B422" s="77">
        <v>309002</v>
      </c>
      <c r="C422" s="77" t="s">
        <v>42</v>
      </c>
      <c r="D422" s="77">
        <v>3</v>
      </c>
      <c r="E422" s="78">
        <v>1810</v>
      </c>
    </row>
    <row r="423" spans="1:5">
      <c r="A423" s="77" t="s">
        <v>34</v>
      </c>
      <c r="B423" s="77">
        <v>309002</v>
      </c>
      <c r="C423" s="77" t="s">
        <v>42</v>
      </c>
      <c r="D423" s="77">
        <v>4</v>
      </c>
      <c r="E423" s="78">
        <v>2610</v>
      </c>
    </row>
    <row r="424" spans="1:5">
      <c r="A424" s="77" t="s">
        <v>34</v>
      </c>
      <c r="B424" s="77">
        <v>309002</v>
      </c>
      <c r="C424" s="77" t="s">
        <v>42</v>
      </c>
      <c r="D424" s="77">
        <v>5</v>
      </c>
      <c r="E424" s="78">
        <v>4200</v>
      </c>
    </row>
    <row r="425" spans="1:5">
      <c r="A425" s="77" t="s">
        <v>34</v>
      </c>
      <c r="B425" s="77">
        <v>309002</v>
      </c>
      <c r="C425" s="77" t="s">
        <v>42</v>
      </c>
      <c r="D425" s="77">
        <v>6</v>
      </c>
      <c r="E425" s="78">
        <v>6860</v>
      </c>
    </row>
    <row r="426" spans="1:5">
      <c r="A426" s="77" t="s">
        <v>34</v>
      </c>
      <c r="B426" s="77">
        <v>309002</v>
      </c>
      <c r="C426" s="77" t="s">
        <v>42</v>
      </c>
      <c r="D426" s="77">
        <v>7</v>
      </c>
      <c r="E426" s="78">
        <v>12800</v>
      </c>
    </row>
    <row r="427" spans="1:5">
      <c r="A427" s="77" t="s">
        <v>34</v>
      </c>
      <c r="B427" s="77">
        <v>309002</v>
      </c>
      <c r="C427" s="77" t="s">
        <v>42</v>
      </c>
      <c r="D427" s="77">
        <v>8</v>
      </c>
      <c r="E427" s="78">
        <v>23800</v>
      </c>
    </row>
    <row r="428" spans="1:5">
      <c r="A428" s="77" t="s">
        <v>34</v>
      </c>
      <c r="B428" s="77">
        <v>309002</v>
      </c>
      <c r="C428" s="77" t="s">
        <v>42</v>
      </c>
      <c r="D428" s="77">
        <v>9</v>
      </c>
      <c r="E428" s="78">
        <v>43800</v>
      </c>
    </row>
    <row r="429" spans="1:5">
      <c r="A429" s="77" t="s">
        <v>34</v>
      </c>
      <c r="B429" s="77">
        <v>309002</v>
      </c>
      <c r="C429" s="77" t="s">
        <v>42</v>
      </c>
      <c r="D429" s="77">
        <v>10</v>
      </c>
      <c r="E429" s="78">
        <v>78100</v>
      </c>
    </row>
    <row r="430" spans="1:5">
      <c r="A430" s="77" t="s">
        <v>34</v>
      </c>
      <c r="B430" s="77">
        <v>309002</v>
      </c>
      <c r="C430" s="77" t="s">
        <v>42</v>
      </c>
      <c r="D430" s="77">
        <v>15</v>
      </c>
      <c r="E430" s="78">
        <v>2150000</v>
      </c>
    </row>
    <row r="431" spans="1:5">
      <c r="A431" s="77" t="s">
        <v>34</v>
      </c>
      <c r="B431" s="77">
        <v>309002</v>
      </c>
      <c r="C431" s="77" t="s">
        <v>42</v>
      </c>
      <c r="D431" s="77">
        <v>20</v>
      </c>
      <c r="E431" s="78">
        <v>52400000</v>
      </c>
    </row>
    <row r="432" spans="1:5">
      <c r="A432" s="77" t="s">
        <v>34</v>
      </c>
      <c r="B432" s="77">
        <v>309002</v>
      </c>
      <c r="C432" s="77" t="s">
        <v>42</v>
      </c>
      <c r="D432" s="77">
        <v>25</v>
      </c>
      <c r="E432" s="78">
        <v>1080000000</v>
      </c>
    </row>
    <row r="433" spans="1:5">
      <c r="A433" s="77" t="s">
        <v>34</v>
      </c>
      <c r="B433" s="77">
        <v>309002</v>
      </c>
      <c r="C433" s="77" t="s">
        <v>42</v>
      </c>
      <c r="D433" s="77">
        <v>30</v>
      </c>
      <c r="E433" s="78">
        <v>36000000000</v>
      </c>
    </row>
    <row r="434" spans="1:5">
      <c r="A434" s="77" t="s">
        <v>34</v>
      </c>
      <c r="B434" s="77">
        <v>309002</v>
      </c>
      <c r="C434" s="77" t="s">
        <v>42</v>
      </c>
      <c r="D434" s="77">
        <v>35</v>
      </c>
      <c r="E434" s="78">
        <v>2170000000000</v>
      </c>
    </row>
    <row r="435" spans="1:5">
      <c r="A435" s="77" t="s">
        <v>34</v>
      </c>
      <c r="B435" s="77">
        <v>309002</v>
      </c>
      <c r="C435" s="77" t="s">
        <v>42</v>
      </c>
      <c r="D435" s="77">
        <v>40</v>
      </c>
      <c r="E435" s="78">
        <v>118000000000000</v>
      </c>
    </row>
    <row r="436" spans="1:5">
      <c r="A436" s="77" t="s">
        <v>34</v>
      </c>
      <c r="B436" s="77">
        <v>309002</v>
      </c>
      <c r="C436" s="77" t="s">
        <v>42</v>
      </c>
      <c r="D436" s="77">
        <v>45</v>
      </c>
      <c r="E436" s="78">
        <v>1.51E+16</v>
      </c>
    </row>
    <row r="437" spans="1:5">
      <c r="A437" s="77" t="s">
        <v>34</v>
      </c>
      <c r="B437" s="77">
        <v>309002</v>
      </c>
      <c r="C437" s="77" t="s">
        <v>42</v>
      </c>
      <c r="D437" s="77">
        <v>50</v>
      </c>
      <c r="E437" s="78">
        <v>1.98E+19</v>
      </c>
    </row>
    <row r="438" spans="1:5">
      <c r="A438" s="77" t="s">
        <v>34</v>
      </c>
      <c r="B438" s="77">
        <v>309002</v>
      </c>
      <c r="C438" s="77" t="s">
        <v>43</v>
      </c>
      <c r="D438" s="77">
        <v>1</v>
      </c>
      <c r="E438" s="78">
        <v>1250000000000</v>
      </c>
    </row>
    <row r="439" spans="1:5">
      <c r="A439" s="77" t="s">
        <v>34</v>
      </c>
      <c r="B439" s="77">
        <v>309002</v>
      </c>
      <c r="C439" s="77" t="s">
        <v>43</v>
      </c>
      <c r="D439" s="77">
        <v>2</v>
      </c>
      <c r="E439" s="78">
        <v>784000000000000</v>
      </c>
    </row>
    <row r="440" spans="1:5">
      <c r="A440" s="77" t="s">
        <v>34</v>
      </c>
      <c r="B440" s="77">
        <v>309002</v>
      </c>
      <c r="C440" s="77" t="s">
        <v>43</v>
      </c>
      <c r="D440" s="77">
        <v>3</v>
      </c>
      <c r="E440" s="78">
        <v>2.72E+17</v>
      </c>
    </row>
    <row r="441" spans="1:5">
      <c r="A441" s="77" t="s">
        <v>34</v>
      </c>
      <c r="B441" s="77">
        <v>309002</v>
      </c>
      <c r="C441" s="77" t="s">
        <v>43</v>
      </c>
      <c r="D441" s="77">
        <v>4</v>
      </c>
      <c r="E441" s="78">
        <v>4.68E+20</v>
      </c>
    </row>
    <row r="442" spans="1:5">
      <c r="A442" s="77" t="s">
        <v>34</v>
      </c>
      <c r="B442" s="77">
        <v>309002</v>
      </c>
      <c r="C442" s="77" t="s">
        <v>43</v>
      </c>
      <c r="D442" s="77">
        <v>5</v>
      </c>
      <c r="E442" s="78">
        <v>2.2800000000000002E+25</v>
      </c>
    </row>
    <row r="443" spans="1:5">
      <c r="A443" s="77" t="s">
        <v>34</v>
      </c>
      <c r="B443" s="77">
        <v>309002</v>
      </c>
      <c r="C443" s="77" t="s">
        <v>43</v>
      </c>
      <c r="D443" s="77">
        <v>6</v>
      </c>
      <c r="E443" s="78">
        <v>1E+30</v>
      </c>
    </row>
    <row r="444" spans="1:5">
      <c r="A444" s="77" t="s">
        <v>34</v>
      </c>
      <c r="B444" s="77">
        <v>309002</v>
      </c>
      <c r="C444" s="77" t="s">
        <v>43</v>
      </c>
      <c r="D444" s="77">
        <v>7</v>
      </c>
      <c r="E444" s="78">
        <v>1E+30</v>
      </c>
    </row>
    <row r="445" spans="1:5">
      <c r="A445" s="77" t="s">
        <v>34</v>
      </c>
      <c r="B445" s="77">
        <v>309002</v>
      </c>
      <c r="C445" s="77" t="s">
        <v>43</v>
      </c>
      <c r="D445" s="77">
        <v>8</v>
      </c>
      <c r="E445" s="78">
        <v>1E+30</v>
      </c>
    </row>
    <row r="446" spans="1:5">
      <c r="A446" s="77" t="s">
        <v>34</v>
      </c>
      <c r="B446" s="77">
        <v>309002</v>
      </c>
      <c r="C446" s="77" t="s">
        <v>43</v>
      </c>
      <c r="D446" s="77">
        <v>9</v>
      </c>
      <c r="E446" s="78">
        <v>1E+30</v>
      </c>
    </row>
    <row r="447" spans="1:5">
      <c r="A447" s="77" t="s">
        <v>34</v>
      </c>
      <c r="B447" s="77">
        <v>309002</v>
      </c>
      <c r="C447" s="77" t="s">
        <v>43</v>
      </c>
      <c r="D447" s="77">
        <v>10</v>
      </c>
      <c r="E447" s="78">
        <v>1E+30</v>
      </c>
    </row>
    <row r="448" spans="1:5">
      <c r="A448" s="77" t="s">
        <v>34</v>
      </c>
      <c r="B448" s="77">
        <v>309002</v>
      </c>
      <c r="C448" s="77" t="s">
        <v>43</v>
      </c>
      <c r="D448" s="77">
        <v>15</v>
      </c>
      <c r="E448" s="78">
        <v>1E+30</v>
      </c>
    </row>
    <row r="449" spans="1:5">
      <c r="A449" s="77" t="s">
        <v>34</v>
      </c>
      <c r="B449" s="77">
        <v>309002</v>
      </c>
      <c r="C449" s="77" t="s">
        <v>43</v>
      </c>
      <c r="D449" s="77">
        <v>20</v>
      </c>
      <c r="E449" s="78">
        <v>1E+30</v>
      </c>
    </row>
    <row r="450" spans="1:5">
      <c r="A450" s="77" t="s">
        <v>34</v>
      </c>
      <c r="B450" s="77">
        <v>309002</v>
      </c>
      <c r="C450" s="77" t="s">
        <v>43</v>
      </c>
      <c r="D450" s="77">
        <v>25</v>
      </c>
      <c r="E450" s="78">
        <v>1E+30</v>
      </c>
    </row>
    <row r="451" spans="1:5">
      <c r="A451" s="77" t="s">
        <v>34</v>
      </c>
      <c r="B451" s="77">
        <v>309002</v>
      </c>
      <c r="C451" s="77" t="s">
        <v>43</v>
      </c>
      <c r="D451" s="77">
        <v>30</v>
      </c>
      <c r="E451" s="78">
        <v>1E+30</v>
      </c>
    </row>
    <row r="452" spans="1:5">
      <c r="A452" s="77" t="s">
        <v>34</v>
      </c>
      <c r="B452" s="77">
        <v>309002</v>
      </c>
      <c r="C452" s="77" t="s">
        <v>43</v>
      </c>
      <c r="D452" s="77">
        <v>35</v>
      </c>
      <c r="E452" s="78">
        <v>1E+30</v>
      </c>
    </row>
    <row r="453" spans="1:5">
      <c r="A453" s="77" t="s">
        <v>34</v>
      </c>
      <c r="B453" s="77">
        <v>309002</v>
      </c>
      <c r="C453" s="77" t="s">
        <v>43</v>
      </c>
      <c r="D453" s="77">
        <v>40</v>
      </c>
      <c r="E453" s="78">
        <v>1E+30</v>
      </c>
    </row>
    <row r="454" spans="1:5">
      <c r="A454" s="77" t="s">
        <v>34</v>
      </c>
      <c r="B454" s="77">
        <v>309002</v>
      </c>
      <c r="C454" s="77" t="s">
        <v>43</v>
      </c>
      <c r="D454" s="77">
        <v>45</v>
      </c>
      <c r="E454" s="78">
        <v>1E+30</v>
      </c>
    </row>
    <row r="455" spans="1:5">
      <c r="A455" s="77" t="s">
        <v>34</v>
      </c>
      <c r="B455" s="77">
        <v>309002</v>
      </c>
      <c r="C455" s="77" t="s">
        <v>43</v>
      </c>
      <c r="D455" s="77">
        <v>50</v>
      </c>
      <c r="E455" s="78">
        <v>1E+30</v>
      </c>
    </row>
    <row r="456" spans="1:5">
      <c r="A456" s="77" t="s">
        <v>34</v>
      </c>
      <c r="B456" s="77">
        <v>309002</v>
      </c>
      <c r="C456" s="77" t="s">
        <v>44</v>
      </c>
      <c r="D456" s="77">
        <v>1</v>
      </c>
      <c r="E456" s="78">
        <v>7.5</v>
      </c>
    </row>
    <row r="457" spans="1:5">
      <c r="A457" s="77" t="s">
        <v>34</v>
      </c>
      <c r="B457" s="77">
        <v>309002</v>
      </c>
      <c r="C457" s="77" t="s">
        <v>44</v>
      </c>
      <c r="D457" s="77">
        <v>2</v>
      </c>
      <c r="E457" s="78">
        <v>9.86</v>
      </c>
    </row>
    <row r="458" spans="1:5">
      <c r="A458" s="77" t="s">
        <v>34</v>
      </c>
      <c r="B458" s="77">
        <v>309002</v>
      </c>
      <c r="C458" s="77" t="s">
        <v>44</v>
      </c>
      <c r="D458" s="77">
        <v>3</v>
      </c>
      <c r="E458" s="78">
        <v>12</v>
      </c>
    </row>
    <row r="459" spans="1:5">
      <c r="A459" s="77" t="s">
        <v>34</v>
      </c>
      <c r="B459" s="77">
        <v>309002</v>
      </c>
      <c r="C459" s="77" t="s">
        <v>44</v>
      </c>
      <c r="D459" s="77">
        <v>4</v>
      </c>
      <c r="E459" s="78">
        <v>13.8</v>
      </c>
    </row>
    <row r="460" spans="1:5">
      <c r="A460" s="77" t="s">
        <v>34</v>
      </c>
      <c r="B460" s="77">
        <v>309002</v>
      </c>
      <c r="C460" s="77" t="s">
        <v>44</v>
      </c>
      <c r="D460" s="77">
        <v>5</v>
      </c>
      <c r="E460" s="78">
        <v>15.2</v>
      </c>
    </row>
    <row r="461" spans="1:5">
      <c r="A461" s="77" t="s">
        <v>34</v>
      </c>
      <c r="B461" s="77">
        <v>309002</v>
      </c>
      <c r="C461" s="77" t="s">
        <v>44</v>
      </c>
      <c r="D461" s="77">
        <v>6</v>
      </c>
      <c r="E461" s="78">
        <v>16.899999999999999</v>
      </c>
    </row>
    <row r="462" spans="1:5">
      <c r="A462" s="77" t="s">
        <v>34</v>
      </c>
      <c r="B462" s="77">
        <v>309002</v>
      </c>
      <c r="C462" s="77" t="s">
        <v>44</v>
      </c>
      <c r="D462" s="77">
        <v>7</v>
      </c>
      <c r="E462" s="78">
        <v>18.7</v>
      </c>
    </row>
    <row r="463" spans="1:5">
      <c r="A463" s="77" t="s">
        <v>34</v>
      </c>
      <c r="B463" s="77">
        <v>309002</v>
      </c>
      <c r="C463" s="77" t="s">
        <v>44</v>
      </c>
      <c r="D463" s="77">
        <v>8</v>
      </c>
      <c r="E463" s="78">
        <v>20.5</v>
      </c>
    </row>
    <row r="464" spans="1:5">
      <c r="A464" s="77" t="s">
        <v>34</v>
      </c>
      <c r="B464" s="77">
        <v>309002</v>
      </c>
      <c r="C464" s="77" t="s">
        <v>44</v>
      </c>
      <c r="D464" s="77">
        <v>9</v>
      </c>
      <c r="E464" s="78">
        <v>22.5</v>
      </c>
    </row>
    <row r="465" spans="1:5">
      <c r="A465" s="77" t="s">
        <v>34</v>
      </c>
      <c r="B465" s="77">
        <v>309002</v>
      </c>
      <c r="C465" s="77" t="s">
        <v>44</v>
      </c>
      <c r="D465" s="77">
        <v>10</v>
      </c>
      <c r="E465" s="78">
        <v>24.3</v>
      </c>
    </row>
    <row r="466" spans="1:5">
      <c r="A466" s="77" t="s">
        <v>34</v>
      </c>
      <c r="B466" s="77">
        <v>309002</v>
      </c>
      <c r="C466" s="77" t="s">
        <v>44</v>
      </c>
      <c r="D466" s="77">
        <v>15</v>
      </c>
      <c r="E466" s="78">
        <v>34.5</v>
      </c>
    </row>
    <row r="467" spans="1:5">
      <c r="A467" s="77" t="s">
        <v>34</v>
      </c>
      <c r="B467" s="77">
        <v>309002</v>
      </c>
      <c r="C467" s="77" t="s">
        <v>44</v>
      </c>
      <c r="D467" s="77">
        <v>20</v>
      </c>
      <c r="E467" s="78">
        <v>45.7</v>
      </c>
    </row>
    <row r="468" spans="1:5">
      <c r="A468" s="77" t="s">
        <v>34</v>
      </c>
      <c r="B468" s="77">
        <v>309002</v>
      </c>
      <c r="C468" s="77" t="s">
        <v>44</v>
      </c>
      <c r="D468" s="77">
        <v>25</v>
      </c>
      <c r="E468" s="78">
        <v>62.6</v>
      </c>
    </row>
    <row r="469" spans="1:5">
      <c r="A469" s="77" t="s">
        <v>34</v>
      </c>
      <c r="B469" s="77">
        <v>309002</v>
      </c>
      <c r="C469" s="77" t="s">
        <v>44</v>
      </c>
      <c r="D469" s="77">
        <v>30</v>
      </c>
      <c r="E469" s="78">
        <v>83.7</v>
      </c>
    </row>
    <row r="470" spans="1:5">
      <c r="A470" s="77" t="s">
        <v>34</v>
      </c>
      <c r="B470" s="77">
        <v>309002</v>
      </c>
      <c r="C470" s="77" t="s">
        <v>44</v>
      </c>
      <c r="D470" s="77">
        <v>35</v>
      </c>
      <c r="E470" s="78">
        <v>110</v>
      </c>
    </row>
    <row r="471" spans="1:5">
      <c r="A471" s="77" t="s">
        <v>34</v>
      </c>
      <c r="B471" s="77">
        <v>309002</v>
      </c>
      <c r="C471" s="77" t="s">
        <v>44</v>
      </c>
      <c r="D471" s="77">
        <v>40</v>
      </c>
      <c r="E471" s="78">
        <v>161</v>
      </c>
    </row>
    <row r="472" spans="1:5">
      <c r="A472" s="77" t="s">
        <v>34</v>
      </c>
      <c r="B472" s="77">
        <v>309002</v>
      </c>
      <c r="C472" s="77" t="s">
        <v>44</v>
      </c>
      <c r="D472" s="77">
        <v>45</v>
      </c>
      <c r="E472" s="78">
        <v>295</v>
      </c>
    </row>
    <row r="473" spans="1:5">
      <c r="A473" s="77" t="s">
        <v>34</v>
      </c>
      <c r="B473" s="77">
        <v>309002</v>
      </c>
      <c r="C473" s="77" t="s">
        <v>44</v>
      </c>
      <c r="D473" s="77">
        <v>50</v>
      </c>
      <c r="E473" s="78">
        <v>948</v>
      </c>
    </row>
    <row r="474" spans="1:5">
      <c r="A474" s="77" t="s">
        <v>34</v>
      </c>
      <c r="B474" s="77">
        <v>64186</v>
      </c>
      <c r="C474" s="77" t="s">
        <v>42</v>
      </c>
      <c r="D474" s="77">
        <v>1</v>
      </c>
      <c r="E474" s="78">
        <v>1.3</v>
      </c>
    </row>
    <row r="475" spans="1:5">
      <c r="A475" s="77" t="s">
        <v>34</v>
      </c>
      <c r="B475" s="77">
        <v>64186</v>
      </c>
      <c r="C475" s="77" t="s">
        <v>42</v>
      </c>
      <c r="D475" s="77">
        <v>2</v>
      </c>
      <c r="E475" s="78">
        <v>1.54</v>
      </c>
    </row>
    <row r="476" spans="1:5">
      <c r="A476" s="77" t="s">
        <v>34</v>
      </c>
      <c r="B476" s="77">
        <v>64186</v>
      </c>
      <c r="C476" s="77" t="s">
        <v>42</v>
      </c>
      <c r="D476" s="77">
        <v>3</v>
      </c>
      <c r="E476" s="78">
        <v>1.87</v>
      </c>
    </row>
    <row r="477" spans="1:5">
      <c r="A477" s="77" t="s">
        <v>34</v>
      </c>
      <c r="B477" s="77">
        <v>64186</v>
      </c>
      <c r="C477" s="77" t="s">
        <v>42</v>
      </c>
      <c r="D477" s="77">
        <v>4</v>
      </c>
      <c r="E477" s="78">
        <v>2.17</v>
      </c>
    </row>
    <row r="478" spans="1:5">
      <c r="A478" s="77" t="s">
        <v>34</v>
      </c>
      <c r="B478" s="77">
        <v>64186</v>
      </c>
      <c r="C478" s="77" t="s">
        <v>42</v>
      </c>
      <c r="D478" s="77">
        <v>5</v>
      </c>
      <c r="E478" s="78">
        <v>2.48</v>
      </c>
    </row>
    <row r="479" spans="1:5">
      <c r="A479" s="77" t="s">
        <v>34</v>
      </c>
      <c r="B479" s="77">
        <v>64186</v>
      </c>
      <c r="C479" s="77" t="s">
        <v>42</v>
      </c>
      <c r="D479" s="77">
        <v>6</v>
      </c>
      <c r="E479" s="78">
        <v>3.1</v>
      </c>
    </row>
    <row r="480" spans="1:5">
      <c r="A480" s="77" t="s">
        <v>34</v>
      </c>
      <c r="B480" s="77">
        <v>64186</v>
      </c>
      <c r="C480" s="77" t="s">
        <v>42</v>
      </c>
      <c r="D480" s="77">
        <v>7</v>
      </c>
      <c r="E480" s="78">
        <v>3.72</v>
      </c>
    </row>
    <row r="481" spans="1:5">
      <c r="A481" s="77" t="s">
        <v>34</v>
      </c>
      <c r="B481" s="77">
        <v>64186</v>
      </c>
      <c r="C481" s="77" t="s">
        <v>42</v>
      </c>
      <c r="D481" s="77">
        <v>8</v>
      </c>
      <c r="E481" s="78">
        <v>4.51</v>
      </c>
    </row>
    <row r="482" spans="1:5">
      <c r="A482" s="77" t="s">
        <v>34</v>
      </c>
      <c r="B482" s="77">
        <v>64186</v>
      </c>
      <c r="C482" s="77" t="s">
        <v>42</v>
      </c>
      <c r="D482" s="77">
        <v>9</v>
      </c>
      <c r="E482" s="78">
        <v>5.25</v>
      </c>
    </row>
    <row r="483" spans="1:5">
      <c r="A483" s="77" t="s">
        <v>34</v>
      </c>
      <c r="B483" s="77">
        <v>64186</v>
      </c>
      <c r="C483" s="77" t="s">
        <v>42</v>
      </c>
      <c r="D483" s="77">
        <v>10</v>
      </c>
      <c r="E483" s="78">
        <v>6.05</v>
      </c>
    </row>
    <row r="484" spans="1:5">
      <c r="A484" s="77" t="s">
        <v>34</v>
      </c>
      <c r="B484" s="77">
        <v>64186</v>
      </c>
      <c r="C484" s="77" t="s">
        <v>42</v>
      </c>
      <c r="D484" s="77">
        <v>15</v>
      </c>
      <c r="E484" s="78">
        <v>11.5</v>
      </c>
    </row>
    <row r="485" spans="1:5">
      <c r="A485" s="77" t="s">
        <v>34</v>
      </c>
      <c r="B485" s="77">
        <v>64186</v>
      </c>
      <c r="C485" s="77" t="s">
        <v>42</v>
      </c>
      <c r="D485" s="77">
        <v>20</v>
      </c>
      <c r="E485" s="78">
        <v>29.7</v>
      </c>
    </row>
    <row r="486" spans="1:5">
      <c r="A486" s="77" t="s">
        <v>34</v>
      </c>
      <c r="B486" s="77">
        <v>64186</v>
      </c>
      <c r="C486" s="77" t="s">
        <v>42</v>
      </c>
      <c r="D486" s="77">
        <v>25</v>
      </c>
      <c r="E486" s="78">
        <v>124</v>
      </c>
    </row>
    <row r="487" spans="1:5">
      <c r="A487" s="77" t="s">
        <v>34</v>
      </c>
      <c r="B487" s="77">
        <v>64186</v>
      </c>
      <c r="C487" s="77" t="s">
        <v>42</v>
      </c>
      <c r="D487" s="77">
        <v>30</v>
      </c>
      <c r="E487" s="78">
        <v>693</v>
      </c>
    </row>
    <row r="488" spans="1:5">
      <c r="A488" s="77" t="s">
        <v>34</v>
      </c>
      <c r="B488" s="77">
        <v>64186</v>
      </c>
      <c r="C488" s="77" t="s">
        <v>42</v>
      </c>
      <c r="D488" s="77">
        <v>35</v>
      </c>
      <c r="E488" s="78">
        <v>6110</v>
      </c>
    </row>
    <row r="489" spans="1:5">
      <c r="A489" s="77" t="s">
        <v>34</v>
      </c>
      <c r="B489" s="77">
        <v>64186</v>
      </c>
      <c r="C489" s="77" t="s">
        <v>42</v>
      </c>
      <c r="D489" s="77">
        <v>40</v>
      </c>
      <c r="E489" s="78">
        <v>124000</v>
      </c>
    </row>
    <row r="490" spans="1:5">
      <c r="A490" s="77" t="s">
        <v>34</v>
      </c>
      <c r="B490" s="77">
        <v>64186</v>
      </c>
      <c r="C490" s="77" t="s">
        <v>42</v>
      </c>
      <c r="D490" s="77">
        <v>45</v>
      </c>
      <c r="E490" s="78">
        <v>9070000</v>
      </c>
    </row>
    <row r="491" spans="1:5">
      <c r="A491" s="77" t="s">
        <v>34</v>
      </c>
      <c r="B491" s="77">
        <v>64186</v>
      </c>
      <c r="C491" s="77" t="s">
        <v>42</v>
      </c>
      <c r="D491" s="77">
        <v>50</v>
      </c>
      <c r="E491" s="78">
        <v>2740000000</v>
      </c>
    </row>
    <row r="492" spans="1:5">
      <c r="A492" s="77" t="s">
        <v>34</v>
      </c>
      <c r="B492" s="77">
        <v>64186</v>
      </c>
      <c r="C492" s="77" t="s">
        <v>43</v>
      </c>
      <c r="D492" s="77">
        <v>1</v>
      </c>
      <c r="E492" s="78">
        <v>17000</v>
      </c>
    </row>
    <row r="493" spans="1:5">
      <c r="A493" s="77" t="s">
        <v>34</v>
      </c>
      <c r="B493" s="77">
        <v>64186</v>
      </c>
      <c r="C493" s="77" t="s">
        <v>43</v>
      </c>
      <c r="D493" s="77">
        <v>2</v>
      </c>
      <c r="E493" s="78">
        <v>50300</v>
      </c>
    </row>
    <row r="494" spans="1:5">
      <c r="A494" s="77" t="s">
        <v>34</v>
      </c>
      <c r="B494" s="77">
        <v>64186</v>
      </c>
      <c r="C494" s="77" t="s">
        <v>43</v>
      </c>
      <c r="D494" s="77">
        <v>3</v>
      </c>
      <c r="E494" s="78">
        <v>110000</v>
      </c>
    </row>
    <row r="495" spans="1:5">
      <c r="A495" s="77" t="s">
        <v>34</v>
      </c>
      <c r="B495" s="77">
        <v>64186</v>
      </c>
      <c r="C495" s="77" t="s">
        <v>43</v>
      </c>
      <c r="D495" s="77">
        <v>4</v>
      </c>
      <c r="E495" s="78">
        <v>231000</v>
      </c>
    </row>
    <row r="496" spans="1:5">
      <c r="A496" s="77" t="s">
        <v>34</v>
      </c>
      <c r="B496" s="77">
        <v>64186</v>
      </c>
      <c r="C496" s="77" t="s">
        <v>43</v>
      </c>
      <c r="D496" s="77">
        <v>5</v>
      </c>
      <c r="E496" s="78">
        <v>414000</v>
      </c>
    </row>
    <row r="497" spans="1:5">
      <c r="A497" s="77" t="s">
        <v>34</v>
      </c>
      <c r="B497" s="77">
        <v>64186</v>
      </c>
      <c r="C497" s="77" t="s">
        <v>43</v>
      </c>
      <c r="D497" s="77">
        <v>6</v>
      </c>
      <c r="E497" s="78">
        <v>779000</v>
      </c>
    </row>
    <row r="498" spans="1:5">
      <c r="A498" s="77" t="s">
        <v>34</v>
      </c>
      <c r="B498" s="77">
        <v>64186</v>
      </c>
      <c r="C498" s="77" t="s">
        <v>43</v>
      </c>
      <c r="D498" s="77">
        <v>7</v>
      </c>
      <c r="E498" s="78">
        <v>1390000</v>
      </c>
    </row>
    <row r="499" spans="1:5">
      <c r="A499" s="77" t="s">
        <v>34</v>
      </c>
      <c r="B499" s="77">
        <v>64186</v>
      </c>
      <c r="C499" s="77" t="s">
        <v>43</v>
      </c>
      <c r="D499" s="77">
        <v>8</v>
      </c>
      <c r="E499" s="78">
        <v>2410000</v>
      </c>
    </row>
    <row r="500" spans="1:5">
      <c r="A500" s="77" t="s">
        <v>34</v>
      </c>
      <c r="B500" s="77">
        <v>64186</v>
      </c>
      <c r="C500" s="77" t="s">
        <v>43</v>
      </c>
      <c r="D500" s="77">
        <v>9</v>
      </c>
      <c r="E500" s="78">
        <v>4590000</v>
      </c>
    </row>
    <row r="501" spans="1:5">
      <c r="A501" s="77" t="s">
        <v>34</v>
      </c>
      <c r="B501" s="77">
        <v>64186</v>
      </c>
      <c r="C501" s="77" t="s">
        <v>43</v>
      </c>
      <c r="D501" s="77">
        <v>10</v>
      </c>
      <c r="E501" s="78">
        <v>10200000</v>
      </c>
    </row>
    <row r="502" spans="1:5">
      <c r="A502" s="77" t="s">
        <v>34</v>
      </c>
      <c r="B502" s="77">
        <v>64186</v>
      </c>
      <c r="C502" s="77" t="s">
        <v>43</v>
      </c>
      <c r="D502" s="77">
        <v>15</v>
      </c>
      <c r="E502" s="78">
        <v>1740000000</v>
      </c>
    </row>
    <row r="503" spans="1:5">
      <c r="A503" s="77" t="s">
        <v>34</v>
      </c>
      <c r="B503" s="77">
        <v>64186</v>
      </c>
      <c r="C503" s="77" t="s">
        <v>43</v>
      </c>
      <c r="D503" s="77">
        <v>20</v>
      </c>
      <c r="E503" s="78">
        <v>7480000000000</v>
      </c>
    </row>
    <row r="504" spans="1:5">
      <c r="A504" s="77" t="s">
        <v>34</v>
      </c>
      <c r="B504" s="77">
        <v>64186</v>
      </c>
      <c r="C504" s="77" t="s">
        <v>43</v>
      </c>
      <c r="D504" s="77">
        <v>25</v>
      </c>
      <c r="E504" s="78">
        <v>2.9E+17</v>
      </c>
    </row>
    <row r="505" spans="1:5">
      <c r="A505" s="77" t="s">
        <v>34</v>
      </c>
      <c r="B505" s="77">
        <v>64186</v>
      </c>
      <c r="C505" s="77" t="s">
        <v>43</v>
      </c>
      <c r="D505" s="77">
        <v>30</v>
      </c>
      <c r="E505" s="78">
        <v>1E+30</v>
      </c>
    </row>
    <row r="506" spans="1:5">
      <c r="A506" s="77" t="s">
        <v>34</v>
      </c>
      <c r="B506" s="77">
        <v>64186</v>
      </c>
      <c r="C506" s="77" t="s">
        <v>43</v>
      </c>
      <c r="D506" s="77">
        <v>35</v>
      </c>
      <c r="E506" s="78">
        <v>1E+30</v>
      </c>
    </row>
    <row r="507" spans="1:5">
      <c r="A507" s="77" t="s">
        <v>34</v>
      </c>
      <c r="B507" s="77">
        <v>64186</v>
      </c>
      <c r="C507" s="77" t="s">
        <v>43</v>
      </c>
      <c r="D507" s="77">
        <v>40</v>
      </c>
      <c r="E507" s="78">
        <v>1E+30</v>
      </c>
    </row>
    <row r="508" spans="1:5">
      <c r="A508" s="77" t="s">
        <v>34</v>
      </c>
      <c r="B508" s="77">
        <v>64186</v>
      </c>
      <c r="C508" s="77" t="s">
        <v>43</v>
      </c>
      <c r="D508" s="77">
        <v>45</v>
      </c>
      <c r="E508" s="78">
        <v>1E+30</v>
      </c>
    </row>
    <row r="509" spans="1:5">
      <c r="A509" s="77" t="s">
        <v>34</v>
      </c>
      <c r="B509" s="77">
        <v>64186</v>
      </c>
      <c r="C509" s="77" t="s">
        <v>43</v>
      </c>
      <c r="D509" s="77">
        <v>50</v>
      </c>
      <c r="E509" s="78">
        <v>1E+30</v>
      </c>
    </row>
    <row r="510" spans="1:5">
      <c r="A510" s="77" t="s">
        <v>34</v>
      </c>
      <c r="B510" s="77">
        <v>64186</v>
      </c>
      <c r="C510" s="77" t="s">
        <v>44</v>
      </c>
      <c r="D510" s="77">
        <v>1</v>
      </c>
      <c r="E510" s="78">
        <v>1.04</v>
      </c>
    </row>
    <row r="511" spans="1:5">
      <c r="A511" s="77" t="s">
        <v>34</v>
      </c>
      <c r="B511" s="77">
        <v>64186</v>
      </c>
      <c r="C511" s="77" t="s">
        <v>44</v>
      </c>
      <c r="D511" s="77">
        <v>2</v>
      </c>
      <c r="E511" s="78">
        <v>1.04</v>
      </c>
    </row>
    <row r="512" spans="1:5">
      <c r="A512" s="77" t="s">
        <v>34</v>
      </c>
      <c r="B512" s="77">
        <v>64186</v>
      </c>
      <c r="C512" s="77" t="s">
        <v>44</v>
      </c>
      <c r="D512" s="77">
        <v>3</v>
      </c>
      <c r="E512" s="78">
        <v>1.06</v>
      </c>
    </row>
    <row r="513" spans="1:5">
      <c r="A513" s="77" t="s">
        <v>34</v>
      </c>
      <c r="B513" s="77">
        <v>64186</v>
      </c>
      <c r="C513" s="77" t="s">
        <v>44</v>
      </c>
      <c r="D513" s="77">
        <v>4</v>
      </c>
      <c r="E513" s="78">
        <v>1.07</v>
      </c>
    </row>
    <row r="514" spans="1:5">
      <c r="A514" s="77" t="s">
        <v>34</v>
      </c>
      <c r="B514" s="77">
        <v>64186</v>
      </c>
      <c r="C514" s="77" t="s">
        <v>44</v>
      </c>
      <c r="D514" s="77">
        <v>5</v>
      </c>
      <c r="E514" s="78">
        <v>1.08</v>
      </c>
    </row>
    <row r="515" spans="1:5">
      <c r="A515" s="77" t="s">
        <v>34</v>
      </c>
      <c r="B515" s="77">
        <v>64186</v>
      </c>
      <c r="C515" s="77" t="s">
        <v>44</v>
      </c>
      <c r="D515" s="77">
        <v>6</v>
      </c>
      <c r="E515" s="78">
        <v>1.0900000000000001</v>
      </c>
    </row>
    <row r="516" spans="1:5">
      <c r="A516" s="77" t="s">
        <v>34</v>
      </c>
      <c r="B516" s="77">
        <v>64186</v>
      </c>
      <c r="C516" s="77" t="s">
        <v>44</v>
      </c>
      <c r="D516" s="77">
        <v>7</v>
      </c>
      <c r="E516" s="78">
        <v>1.0900000000000001</v>
      </c>
    </row>
    <row r="517" spans="1:5">
      <c r="A517" s="77" t="s">
        <v>34</v>
      </c>
      <c r="B517" s="77">
        <v>64186</v>
      </c>
      <c r="C517" s="77" t="s">
        <v>44</v>
      </c>
      <c r="D517" s="77">
        <v>8</v>
      </c>
      <c r="E517" s="78">
        <v>1.0900000000000001</v>
      </c>
    </row>
    <row r="518" spans="1:5">
      <c r="A518" s="77" t="s">
        <v>34</v>
      </c>
      <c r="B518" s="77">
        <v>64186</v>
      </c>
      <c r="C518" s="77" t="s">
        <v>44</v>
      </c>
      <c r="D518" s="77">
        <v>9</v>
      </c>
      <c r="E518" s="78">
        <v>1.1000000000000001</v>
      </c>
    </row>
    <row r="519" spans="1:5">
      <c r="A519" s="77" t="s">
        <v>34</v>
      </c>
      <c r="B519" s="77">
        <v>64186</v>
      </c>
      <c r="C519" s="77" t="s">
        <v>44</v>
      </c>
      <c r="D519" s="77">
        <v>10</v>
      </c>
      <c r="E519" s="78">
        <v>1.1000000000000001</v>
      </c>
    </row>
    <row r="520" spans="1:5">
      <c r="A520" s="77" t="s">
        <v>34</v>
      </c>
      <c r="B520" s="77">
        <v>64186</v>
      </c>
      <c r="C520" s="77" t="s">
        <v>44</v>
      </c>
      <c r="D520" s="77">
        <v>15</v>
      </c>
      <c r="E520" s="78">
        <v>1.1200000000000001</v>
      </c>
    </row>
    <row r="521" spans="1:5">
      <c r="A521" s="77" t="s">
        <v>34</v>
      </c>
      <c r="B521" s="77">
        <v>64186</v>
      </c>
      <c r="C521" s="77" t="s">
        <v>44</v>
      </c>
      <c r="D521" s="77">
        <v>20</v>
      </c>
      <c r="E521" s="78">
        <v>1.17</v>
      </c>
    </row>
    <row r="522" spans="1:5">
      <c r="A522" s="77" t="s">
        <v>34</v>
      </c>
      <c r="B522" s="77">
        <v>64186</v>
      </c>
      <c r="C522" s="77" t="s">
        <v>44</v>
      </c>
      <c r="D522" s="77">
        <v>25</v>
      </c>
      <c r="E522" s="78">
        <v>1.26</v>
      </c>
    </row>
    <row r="523" spans="1:5">
      <c r="A523" s="77" t="s">
        <v>34</v>
      </c>
      <c r="B523" s="77">
        <v>64186</v>
      </c>
      <c r="C523" s="77" t="s">
        <v>44</v>
      </c>
      <c r="D523" s="77">
        <v>30</v>
      </c>
      <c r="E523" s="78">
        <v>1.4</v>
      </c>
    </row>
    <row r="524" spans="1:5">
      <c r="A524" s="77" t="s">
        <v>34</v>
      </c>
      <c r="B524" s="77">
        <v>64186</v>
      </c>
      <c r="C524" s="77" t="s">
        <v>44</v>
      </c>
      <c r="D524" s="77">
        <v>35</v>
      </c>
      <c r="E524" s="78">
        <v>1.59</v>
      </c>
    </row>
    <row r="525" spans="1:5">
      <c r="A525" s="77" t="s">
        <v>34</v>
      </c>
      <c r="B525" s="77">
        <v>64186</v>
      </c>
      <c r="C525" s="77" t="s">
        <v>44</v>
      </c>
      <c r="D525" s="77">
        <v>40</v>
      </c>
      <c r="E525" s="78">
        <v>1.94</v>
      </c>
    </row>
    <row r="526" spans="1:5">
      <c r="A526" s="77" t="s">
        <v>34</v>
      </c>
      <c r="B526" s="77">
        <v>64186</v>
      </c>
      <c r="C526" s="77" t="s">
        <v>44</v>
      </c>
      <c r="D526" s="77">
        <v>45</v>
      </c>
      <c r="E526" s="78">
        <v>2.73</v>
      </c>
    </row>
    <row r="527" spans="1:5">
      <c r="A527" s="77" t="s">
        <v>34</v>
      </c>
      <c r="B527" s="77">
        <v>64186</v>
      </c>
      <c r="C527" s="77" t="s">
        <v>44</v>
      </c>
      <c r="D527" s="77">
        <v>50</v>
      </c>
      <c r="E527" s="78">
        <v>5.43</v>
      </c>
    </row>
    <row r="528" spans="1:5">
      <c r="A528" s="77" t="s">
        <v>34</v>
      </c>
      <c r="B528" s="77">
        <v>75150</v>
      </c>
      <c r="C528" s="77" t="s">
        <v>42</v>
      </c>
      <c r="D528" s="77">
        <v>1</v>
      </c>
      <c r="E528" s="78">
        <v>1.31</v>
      </c>
    </row>
    <row r="529" spans="1:5">
      <c r="A529" s="77" t="s">
        <v>34</v>
      </c>
      <c r="B529" s="77">
        <v>75150</v>
      </c>
      <c r="C529" s="77" t="s">
        <v>42</v>
      </c>
      <c r="D529" s="77">
        <v>2</v>
      </c>
      <c r="E529" s="78">
        <v>1.55</v>
      </c>
    </row>
    <row r="530" spans="1:5">
      <c r="A530" s="77" t="s">
        <v>34</v>
      </c>
      <c r="B530" s="77">
        <v>75150</v>
      </c>
      <c r="C530" s="77" t="s">
        <v>42</v>
      </c>
      <c r="D530" s="77">
        <v>3</v>
      </c>
      <c r="E530" s="78">
        <v>1.89</v>
      </c>
    </row>
    <row r="531" spans="1:5">
      <c r="A531" s="77" t="s">
        <v>34</v>
      </c>
      <c r="B531" s="77">
        <v>75150</v>
      </c>
      <c r="C531" s="77" t="s">
        <v>42</v>
      </c>
      <c r="D531" s="77">
        <v>4</v>
      </c>
      <c r="E531" s="78">
        <v>2.2000000000000002</v>
      </c>
    </row>
    <row r="532" spans="1:5">
      <c r="A532" s="77" t="s">
        <v>34</v>
      </c>
      <c r="B532" s="77">
        <v>75150</v>
      </c>
      <c r="C532" s="77" t="s">
        <v>42</v>
      </c>
      <c r="D532" s="77">
        <v>5</v>
      </c>
      <c r="E532" s="78">
        <v>2.54</v>
      </c>
    </row>
    <row r="533" spans="1:5">
      <c r="A533" s="77" t="s">
        <v>34</v>
      </c>
      <c r="B533" s="77">
        <v>75150</v>
      </c>
      <c r="C533" s="77" t="s">
        <v>42</v>
      </c>
      <c r="D533" s="77">
        <v>6</v>
      </c>
      <c r="E533" s="78">
        <v>3.14</v>
      </c>
    </row>
    <row r="534" spans="1:5">
      <c r="A534" s="77" t="s">
        <v>34</v>
      </c>
      <c r="B534" s="77">
        <v>75150</v>
      </c>
      <c r="C534" s="77" t="s">
        <v>42</v>
      </c>
      <c r="D534" s="77">
        <v>7</v>
      </c>
      <c r="E534" s="78">
        <v>3.75</v>
      </c>
    </row>
    <row r="535" spans="1:5">
      <c r="A535" s="77" t="s">
        <v>34</v>
      </c>
      <c r="B535" s="77">
        <v>75150</v>
      </c>
      <c r="C535" s="77" t="s">
        <v>42</v>
      </c>
      <c r="D535" s="77">
        <v>8</v>
      </c>
      <c r="E535" s="78">
        <v>4.53</v>
      </c>
    </row>
    <row r="536" spans="1:5">
      <c r="A536" s="77" t="s">
        <v>34</v>
      </c>
      <c r="B536" s="77">
        <v>75150</v>
      </c>
      <c r="C536" s="77" t="s">
        <v>42</v>
      </c>
      <c r="D536" s="77">
        <v>9</v>
      </c>
      <c r="E536" s="78">
        <v>5.29</v>
      </c>
    </row>
    <row r="537" spans="1:5">
      <c r="A537" s="77" t="s">
        <v>34</v>
      </c>
      <c r="B537" s="77">
        <v>75150</v>
      </c>
      <c r="C537" s="77" t="s">
        <v>42</v>
      </c>
      <c r="D537" s="77">
        <v>10</v>
      </c>
      <c r="E537" s="78">
        <v>6.06</v>
      </c>
    </row>
    <row r="538" spans="1:5">
      <c r="A538" s="77" t="s">
        <v>34</v>
      </c>
      <c r="B538" s="77">
        <v>75150</v>
      </c>
      <c r="C538" s="77" t="s">
        <v>42</v>
      </c>
      <c r="D538" s="77">
        <v>15</v>
      </c>
      <c r="E538" s="78">
        <v>11.7</v>
      </c>
    </row>
    <row r="539" spans="1:5">
      <c r="A539" s="77" t="s">
        <v>34</v>
      </c>
      <c r="B539" s="77">
        <v>75150</v>
      </c>
      <c r="C539" s="77" t="s">
        <v>42</v>
      </c>
      <c r="D539" s="77">
        <v>20</v>
      </c>
      <c r="E539" s="78">
        <v>29.7</v>
      </c>
    </row>
    <row r="540" spans="1:5">
      <c r="A540" s="77" t="s">
        <v>34</v>
      </c>
      <c r="B540" s="77">
        <v>75150</v>
      </c>
      <c r="C540" s="77" t="s">
        <v>42</v>
      </c>
      <c r="D540" s="77">
        <v>25</v>
      </c>
      <c r="E540" s="78">
        <v>123</v>
      </c>
    </row>
    <row r="541" spans="1:5">
      <c r="A541" s="77" t="s">
        <v>34</v>
      </c>
      <c r="B541" s="77">
        <v>75150</v>
      </c>
      <c r="C541" s="77" t="s">
        <v>42</v>
      </c>
      <c r="D541" s="77">
        <v>30</v>
      </c>
      <c r="E541" s="78">
        <v>690</v>
      </c>
    </row>
    <row r="542" spans="1:5">
      <c r="A542" s="77" t="s">
        <v>34</v>
      </c>
      <c r="B542" s="77">
        <v>75150</v>
      </c>
      <c r="C542" s="77" t="s">
        <v>42</v>
      </c>
      <c r="D542" s="77">
        <v>35</v>
      </c>
      <c r="E542" s="78">
        <v>6050</v>
      </c>
    </row>
    <row r="543" spans="1:5">
      <c r="A543" s="77" t="s">
        <v>34</v>
      </c>
      <c r="B543" s="77">
        <v>75150</v>
      </c>
      <c r="C543" s="77" t="s">
        <v>42</v>
      </c>
      <c r="D543" s="77">
        <v>40</v>
      </c>
      <c r="E543" s="78">
        <v>120000</v>
      </c>
    </row>
    <row r="544" spans="1:5">
      <c r="A544" s="77" t="s">
        <v>34</v>
      </c>
      <c r="B544" s="77">
        <v>75150</v>
      </c>
      <c r="C544" s="77" t="s">
        <v>42</v>
      </c>
      <c r="D544" s="77">
        <v>45</v>
      </c>
      <c r="E544" s="78">
        <v>7980000</v>
      </c>
    </row>
    <row r="545" spans="1:5">
      <c r="A545" s="77" t="s">
        <v>34</v>
      </c>
      <c r="B545" s="77">
        <v>75150</v>
      </c>
      <c r="C545" s="77" t="s">
        <v>42</v>
      </c>
      <c r="D545" s="77">
        <v>50</v>
      </c>
      <c r="E545" s="78">
        <v>2380000000</v>
      </c>
    </row>
    <row r="546" spans="1:5">
      <c r="A546" s="77" t="s">
        <v>34</v>
      </c>
      <c r="B546" s="77">
        <v>75150</v>
      </c>
      <c r="C546" s="77" t="s">
        <v>43</v>
      </c>
      <c r="D546" s="77">
        <v>1</v>
      </c>
      <c r="E546" s="78">
        <v>30800</v>
      </c>
    </row>
    <row r="547" spans="1:5">
      <c r="A547" s="77" t="s">
        <v>34</v>
      </c>
      <c r="B547" s="77">
        <v>75150</v>
      </c>
      <c r="C547" s="77" t="s">
        <v>43</v>
      </c>
      <c r="D547" s="77">
        <v>2</v>
      </c>
      <c r="E547" s="78">
        <v>82600</v>
      </c>
    </row>
    <row r="548" spans="1:5">
      <c r="A548" s="77" t="s">
        <v>34</v>
      </c>
      <c r="B548" s="77">
        <v>75150</v>
      </c>
      <c r="C548" s="77" t="s">
        <v>43</v>
      </c>
      <c r="D548" s="77">
        <v>3</v>
      </c>
      <c r="E548" s="78">
        <v>182000</v>
      </c>
    </row>
    <row r="549" spans="1:5">
      <c r="A549" s="77" t="s">
        <v>34</v>
      </c>
      <c r="B549" s="77">
        <v>75150</v>
      </c>
      <c r="C549" s="77" t="s">
        <v>43</v>
      </c>
      <c r="D549" s="77">
        <v>4</v>
      </c>
      <c r="E549" s="78">
        <v>388000</v>
      </c>
    </row>
    <row r="550" spans="1:5">
      <c r="A550" s="77" t="s">
        <v>34</v>
      </c>
      <c r="B550" s="77">
        <v>75150</v>
      </c>
      <c r="C550" s="77" t="s">
        <v>43</v>
      </c>
      <c r="D550" s="77">
        <v>5</v>
      </c>
      <c r="E550" s="78">
        <v>708000</v>
      </c>
    </row>
    <row r="551" spans="1:5">
      <c r="A551" s="77" t="s">
        <v>34</v>
      </c>
      <c r="B551" s="77">
        <v>75150</v>
      </c>
      <c r="C551" s="77" t="s">
        <v>43</v>
      </c>
      <c r="D551" s="77">
        <v>6</v>
      </c>
      <c r="E551" s="78">
        <v>1290000</v>
      </c>
    </row>
    <row r="552" spans="1:5">
      <c r="A552" s="77" t="s">
        <v>34</v>
      </c>
      <c r="B552" s="77">
        <v>75150</v>
      </c>
      <c r="C552" s="77" t="s">
        <v>43</v>
      </c>
      <c r="D552" s="77">
        <v>7</v>
      </c>
      <c r="E552" s="78">
        <v>2280000</v>
      </c>
    </row>
    <row r="553" spans="1:5">
      <c r="A553" s="77" t="s">
        <v>34</v>
      </c>
      <c r="B553" s="77">
        <v>75150</v>
      </c>
      <c r="C553" s="77" t="s">
        <v>43</v>
      </c>
      <c r="D553" s="77">
        <v>8</v>
      </c>
      <c r="E553" s="78">
        <v>3630000</v>
      </c>
    </row>
    <row r="554" spans="1:5">
      <c r="A554" s="77" t="s">
        <v>34</v>
      </c>
      <c r="B554" s="77">
        <v>75150</v>
      </c>
      <c r="C554" s="77" t="s">
        <v>43</v>
      </c>
      <c r="D554" s="77">
        <v>9</v>
      </c>
      <c r="E554" s="78">
        <v>5870000</v>
      </c>
    </row>
    <row r="555" spans="1:5">
      <c r="A555" s="77" t="s">
        <v>34</v>
      </c>
      <c r="B555" s="77">
        <v>75150</v>
      </c>
      <c r="C555" s="77" t="s">
        <v>43</v>
      </c>
      <c r="D555" s="77">
        <v>10</v>
      </c>
      <c r="E555" s="78">
        <v>10800000</v>
      </c>
    </row>
    <row r="556" spans="1:5">
      <c r="A556" s="77" t="s">
        <v>34</v>
      </c>
      <c r="B556" s="77">
        <v>75150</v>
      </c>
      <c r="C556" s="77" t="s">
        <v>43</v>
      </c>
      <c r="D556" s="77">
        <v>15</v>
      </c>
      <c r="E556" s="78">
        <v>445000000</v>
      </c>
    </row>
    <row r="557" spans="1:5">
      <c r="A557" s="77" t="s">
        <v>34</v>
      </c>
      <c r="B557" s="77">
        <v>75150</v>
      </c>
      <c r="C557" s="77" t="s">
        <v>43</v>
      </c>
      <c r="D557" s="77">
        <v>20</v>
      </c>
      <c r="E557" s="78">
        <v>840000000000</v>
      </c>
    </row>
    <row r="558" spans="1:5">
      <c r="A558" s="77" t="s">
        <v>34</v>
      </c>
      <c r="B558" s="77">
        <v>75150</v>
      </c>
      <c r="C558" s="77" t="s">
        <v>43</v>
      </c>
      <c r="D558" s="77">
        <v>25</v>
      </c>
      <c r="E558" s="78">
        <v>3.33E+16</v>
      </c>
    </row>
    <row r="559" spans="1:5">
      <c r="A559" s="77" t="s">
        <v>34</v>
      </c>
      <c r="B559" s="77">
        <v>75150</v>
      </c>
      <c r="C559" s="77" t="s">
        <v>43</v>
      </c>
      <c r="D559" s="77">
        <v>30</v>
      </c>
      <c r="E559" s="78">
        <v>1E+30</v>
      </c>
    </row>
    <row r="560" spans="1:5">
      <c r="A560" s="77" t="s">
        <v>34</v>
      </c>
      <c r="B560" s="77">
        <v>75150</v>
      </c>
      <c r="C560" s="77" t="s">
        <v>43</v>
      </c>
      <c r="D560" s="77">
        <v>35</v>
      </c>
      <c r="E560" s="78">
        <v>1E+30</v>
      </c>
    </row>
    <row r="561" spans="1:5">
      <c r="A561" s="77" t="s">
        <v>34</v>
      </c>
      <c r="B561" s="77">
        <v>75150</v>
      </c>
      <c r="C561" s="77" t="s">
        <v>43</v>
      </c>
      <c r="D561" s="77">
        <v>40</v>
      </c>
      <c r="E561" s="78">
        <v>1E+30</v>
      </c>
    </row>
    <row r="562" spans="1:5">
      <c r="A562" s="77" t="s">
        <v>34</v>
      </c>
      <c r="B562" s="77">
        <v>75150</v>
      </c>
      <c r="C562" s="77" t="s">
        <v>43</v>
      </c>
      <c r="D562" s="77">
        <v>45</v>
      </c>
      <c r="E562" s="78">
        <v>1E+30</v>
      </c>
    </row>
    <row r="563" spans="1:5">
      <c r="A563" s="77" t="s">
        <v>34</v>
      </c>
      <c r="B563" s="77">
        <v>75150</v>
      </c>
      <c r="C563" s="77" t="s">
        <v>43</v>
      </c>
      <c r="D563" s="77">
        <v>50</v>
      </c>
      <c r="E563" s="78">
        <v>1E+30</v>
      </c>
    </row>
    <row r="564" spans="1:5">
      <c r="A564" s="77" t="s">
        <v>34</v>
      </c>
      <c r="B564" s="77">
        <v>75150</v>
      </c>
      <c r="C564" s="77" t="s">
        <v>44</v>
      </c>
      <c r="D564" s="77">
        <v>1</v>
      </c>
      <c r="E564" s="78">
        <v>1.04</v>
      </c>
    </row>
    <row r="565" spans="1:5">
      <c r="A565" s="77" t="s">
        <v>34</v>
      </c>
      <c r="B565" s="77">
        <v>75150</v>
      </c>
      <c r="C565" s="77" t="s">
        <v>44</v>
      </c>
      <c r="D565" s="77">
        <v>2</v>
      </c>
      <c r="E565" s="78">
        <v>1.04</v>
      </c>
    </row>
    <row r="566" spans="1:5">
      <c r="A566" s="77" t="s">
        <v>34</v>
      </c>
      <c r="B566" s="77">
        <v>75150</v>
      </c>
      <c r="C566" s="77" t="s">
        <v>44</v>
      </c>
      <c r="D566" s="77">
        <v>3</v>
      </c>
      <c r="E566" s="78">
        <v>1.06</v>
      </c>
    </row>
    <row r="567" spans="1:5">
      <c r="A567" s="77" t="s">
        <v>34</v>
      </c>
      <c r="B567" s="77">
        <v>75150</v>
      </c>
      <c r="C567" s="77" t="s">
        <v>44</v>
      </c>
      <c r="D567" s="77">
        <v>4</v>
      </c>
      <c r="E567" s="78">
        <v>1.07</v>
      </c>
    </row>
    <row r="568" spans="1:5">
      <c r="A568" s="77" t="s">
        <v>34</v>
      </c>
      <c r="B568" s="77">
        <v>75150</v>
      </c>
      <c r="C568" s="77" t="s">
        <v>44</v>
      </c>
      <c r="D568" s="77">
        <v>5</v>
      </c>
      <c r="E568" s="78">
        <v>1.08</v>
      </c>
    </row>
    <row r="569" spans="1:5">
      <c r="A569" s="77" t="s">
        <v>34</v>
      </c>
      <c r="B569" s="77">
        <v>75150</v>
      </c>
      <c r="C569" s="77" t="s">
        <v>44</v>
      </c>
      <c r="D569" s="77">
        <v>6</v>
      </c>
      <c r="E569" s="78">
        <v>1.0900000000000001</v>
      </c>
    </row>
    <row r="570" spans="1:5">
      <c r="A570" s="77" t="s">
        <v>34</v>
      </c>
      <c r="B570" s="77">
        <v>75150</v>
      </c>
      <c r="C570" s="77" t="s">
        <v>44</v>
      </c>
      <c r="D570" s="77">
        <v>7</v>
      </c>
      <c r="E570" s="78">
        <v>1.0900000000000001</v>
      </c>
    </row>
    <row r="571" spans="1:5">
      <c r="A571" s="77" t="s">
        <v>34</v>
      </c>
      <c r="B571" s="77">
        <v>75150</v>
      </c>
      <c r="C571" s="77" t="s">
        <v>44</v>
      </c>
      <c r="D571" s="77">
        <v>8</v>
      </c>
      <c r="E571" s="78">
        <v>1.0900000000000001</v>
      </c>
    </row>
    <row r="572" spans="1:5">
      <c r="A572" s="77" t="s">
        <v>34</v>
      </c>
      <c r="B572" s="77">
        <v>75150</v>
      </c>
      <c r="C572" s="77" t="s">
        <v>44</v>
      </c>
      <c r="D572" s="77">
        <v>9</v>
      </c>
      <c r="E572" s="78">
        <v>1.1000000000000001</v>
      </c>
    </row>
    <row r="573" spans="1:5">
      <c r="A573" s="77" t="s">
        <v>34</v>
      </c>
      <c r="B573" s="77">
        <v>75150</v>
      </c>
      <c r="C573" s="77" t="s">
        <v>44</v>
      </c>
      <c r="D573" s="77">
        <v>10</v>
      </c>
      <c r="E573" s="78">
        <v>1.1000000000000001</v>
      </c>
    </row>
    <row r="574" spans="1:5">
      <c r="A574" s="77" t="s">
        <v>34</v>
      </c>
      <c r="B574" s="77">
        <v>75150</v>
      </c>
      <c r="C574" s="77" t="s">
        <v>44</v>
      </c>
      <c r="D574" s="77">
        <v>15</v>
      </c>
      <c r="E574" s="78">
        <v>1.1200000000000001</v>
      </c>
    </row>
    <row r="575" spans="1:5">
      <c r="A575" s="77" t="s">
        <v>34</v>
      </c>
      <c r="B575" s="77">
        <v>75150</v>
      </c>
      <c r="C575" s="77" t="s">
        <v>44</v>
      </c>
      <c r="D575" s="77">
        <v>20</v>
      </c>
      <c r="E575" s="78">
        <v>1.17</v>
      </c>
    </row>
    <row r="576" spans="1:5">
      <c r="A576" s="77" t="s">
        <v>34</v>
      </c>
      <c r="B576" s="77">
        <v>75150</v>
      </c>
      <c r="C576" s="77" t="s">
        <v>44</v>
      </c>
      <c r="D576" s="77">
        <v>25</v>
      </c>
      <c r="E576" s="78">
        <v>1.26</v>
      </c>
    </row>
    <row r="577" spans="1:5">
      <c r="A577" s="77" t="s">
        <v>34</v>
      </c>
      <c r="B577" s="77">
        <v>75150</v>
      </c>
      <c r="C577" s="77" t="s">
        <v>44</v>
      </c>
      <c r="D577" s="77">
        <v>30</v>
      </c>
      <c r="E577" s="78">
        <v>1.4</v>
      </c>
    </row>
    <row r="578" spans="1:5">
      <c r="A578" s="77" t="s">
        <v>34</v>
      </c>
      <c r="B578" s="77">
        <v>75150</v>
      </c>
      <c r="C578" s="77" t="s">
        <v>44</v>
      </c>
      <c r="D578" s="77">
        <v>35</v>
      </c>
      <c r="E578" s="78">
        <v>1.6</v>
      </c>
    </row>
    <row r="579" spans="1:5">
      <c r="A579" s="77" t="s">
        <v>34</v>
      </c>
      <c r="B579" s="77">
        <v>75150</v>
      </c>
      <c r="C579" s="77" t="s">
        <v>44</v>
      </c>
      <c r="D579" s="77">
        <v>40</v>
      </c>
      <c r="E579" s="78">
        <v>1.95</v>
      </c>
    </row>
    <row r="580" spans="1:5">
      <c r="A580" s="77" t="s">
        <v>34</v>
      </c>
      <c r="B580" s="77">
        <v>75150</v>
      </c>
      <c r="C580" s="77" t="s">
        <v>44</v>
      </c>
      <c r="D580" s="77">
        <v>45</v>
      </c>
      <c r="E580" s="78">
        <v>2.73</v>
      </c>
    </row>
    <row r="581" spans="1:5">
      <c r="A581" s="77" t="s">
        <v>34</v>
      </c>
      <c r="B581" s="77">
        <v>75150</v>
      </c>
      <c r="C581" s="77" t="s">
        <v>44</v>
      </c>
      <c r="D581" s="77">
        <v>50</v>
      </c>
      <c r="E581" s="78">
        <v>5.44</v>
      </c>
    </row>
    <row r="582" spans="1:5">
      <c r="A582" s="75" t="s">
        <v>33</v>
      </c>
      <c r="B582" s="75">
        <v>106887</v>
      </c>
      <c r="C582" s="75" t="s">
        <v>42</v>
      </c>
      <c r="D582" s="75">
        <v>1</v>
      </c>
      <c r="E582" s="76">
        <v>1.08</v>
      </c>
    </row>
    <row r="583" spans="1:5">
      <c r="A583" s="75" t="s">
        <v>33</v>
      </c>
      <c r="B583" s="75">
        <v>106887</v>
      </c>
      <c r="C583" s="75" t="s">
        <v>42</v>
      </c>
      <c r="D583" s="75">
        <v>2</v>
      </c>
      <c r="E583" s="76">
        <v>1.0900000000000001</v>
      </c>
    </row>
    <row r="584" spans="1:5">
      <c r="A584" s="75" t="s">
        <v>33</v>
      </c>
      <c r="B584" s="75">
        <v>106887</v>
      </c>
      <c r="C584" s="75" t="s">
        <v>42</v>
      </c>
      <c r="D584" s="75">
        <v>3</v>
      </c>
      <c r="E584" s="76">
        <v>1.1200000000000001</v>
      </c>
    </row>
    <row r="585" spans="1:5">
      <c r="A585" s="75" t="s">
        <v>33</v>
      </c>
      <c r="B585" s="75">
        <v>106887</v>
      </c>
      <c r="C585" s="75" t="s">
        <v>42</v>
      </c>
      <c r="D585" s="75">
        <v>4</v>
      </c>
      <c r="E585" s="76">
        <v>1.1599999999999999</v>
      </c>
    </row>
    <row r="586" spans="1:5">
      <c r="A586" s="75" t="s">
        <v>33</v>
      </c>
      <c r="B586" s="75">
        <v>106887</v>
      </c>
      <c r="C586" s="75" t="s">
        <v>42</v>
      </c>
      <c r="D586" s="75">
        <v>5</v>
      </c>
      <c r="E586" s="76">
        <v>1.2</v>
      </c>
    </row>
    <row r="587" spans="1:5">
      <c r="A587" s="75" t="s">
        <v>33</v>
      </c>
      <c r="B587" s="75">
        <v>106887</v>
      </c>
      <c r="C587" s="75" t="s">
        <v>42</v>
      </c>
      <c r="D587" s="75">
        <v>6</v>
      </c>
      <c r="E587" s="76">
        <v>1.22</v>
      </c>
    </row>
    <row r="588" spans="1:5">
      <c r="A588" s="75" t="s">
        <v>33</v>
      </c>
      <c r="B588" s="75">
        <v>106887</v>
      </c>
      <c r="C588" s="75" t="s">
        <v>42</v>
      </c>
      <c r="D588" s="75">
        <v>7</v>
      </c>
      <c r="E588" s="76">
        <v>1.28</v>
      </c>
    </row>
    <row r="589" spans="1:5">
      <c r="A589" s="75" t="s">
        <v>33</v>
      </c>
      <c r="B589" s="75">
        <v>106887</v>
      </c>
      <c r="C589" s="75" t="s">
        <v>42</v>
      </c>
      <c r="D589" s="75">
        <v>8</v>
      </c>
      <c r="E589" s="76">
        <v>1.34</v>
      </c>
    </row>
    <row r="590" spans="1:5">
      <c r="A590" s="75" t="s">
        <v>33</v>
      </c>
      <c r="B590" s="75">
        <v>106887</v>
      </c>
      <c r="C590" s="75" t="s">
        <v>42</v>
      </c>
      <c r="D590" s="75">
        <v>9</v>
      </c>
      <c r="E590" s="76">
        <v>1.44</v>
      </c>
    </row>
    <row r="591" spans="1:5">
      <c r="A591" s="75" t="s">
        <v>33</v>
      </c>
      <c r="B591" s="75">
        <v>106887</v>
      </c>
      <c r="C591" s="75" t="s">
        <v>42</v>
      </c>
      <c r="D591" s="75">
        <v>10</v>
      </c>
      <c r="E591" s="76">
        <v>1.55</v>
      </c>
    </row>
    <row r="592" spans="1:5">
      <c r="A592" s="75" t="s">
        <v>33</v>
      </c>
      <c r="B592" s="75">
        <v>106887</v>
      </c>
      <c r="C592" s="75" t="s">
        <v>42</v>
      </c>
      <c r="D592" s="75">
        <v>15</v>
      </c>
      <c r="E592" s="76">
        <v>2.4300000000000002</v>
      </c>
    </row>
    <row r="593" spans="1:5">
      <c r="A593" s="75" t="s">
        <v>33</v>
      </c>
      <c r="B593" s="75">
        <v>106887</v>
      </c>
      <c r="C593" s="75" t="s">
        <v>42</v>
      </c>
      <c r="D593" s="75">
        <v>20</v>
      </c>
      <c r="E593" s="76">
        <v>5.7</v>
      </c>
    </row>
    <row r="594" spans="1:5">
      <c r="A594" s="75" t="s">
        <v>33</v>
      </c>
      <c r="B594" s="75">
        <v>106887</v>
      </c>
      <c r="C594" s="75" t="s">
        <v>42</v>
      </c>
      <c r="D594" s="75">
        <v>25</v>
      </c>
      <c r="E594" s="76">
        <v>16.399999999999999</v>
      </c>
    </row>
    <row r="595" spans="1:5">
      <c r="A595" s="75" t="s">
        <v>33</v>
      </c>
      <c r="B595" s="75">
        <v>106887</v>
      </c>
      <c r="C595" s="75" t="s">
        <v>42</v>
      </c>
      <c r="D595" s="75">
        <v>30</v>
      </c>
      <c r="E595" s="76">
        <v>63.6</v>
      </c>
    </row>
    <row r="596" spans="1:5">
      <c r="A596" s="75" t="s">
        <v>33</v>
      </c>
      <c r="B596" s="75">
        <v>106887</v>
      </c>
      <c r="C596" s="75" t="s">
        <v>42</v>
      </c>
      <c r="D596" s="75">
        <v>35</v>
      </c>
      <c r="E596" s="76">
        <v>320</v>
      </c>
    </row>
    <row r="597" spans="1:5">
      <c r="A597" s="75" t="s">
        <v>33</v>
      </c>
      <c r="B597" s="75">
        <v>106887</v>
      </c>
      <c r="C597" s="75" t="s">
        <v>42</v>
      </c>
      <c r="D597" s="75">
        <v>40</v>
      </c>
      <c r="E597" s="76">
        <v>2600</v>
      </c>
    </row>
    <row r="598" spans="1:5">
      <c r="A598" s="75" t="s">
        <v>33</v>
      </c>
      <c r="B598" s="75">
        <v>106887</v>
      </c>
      <c r="C598" s="75" t="s">
        <v>42</v>
      </c>
      <c r="D598" s="75">
        <v>45</v>
      </c>
      <c r="E598" s="76">
        <v>51700</v>
      </c>
    </row>
    <row r="599" spans="1:5">
      <c r="A599" s="75" t="s">
        <v>33</v>
      </c>
      <c r="B599" s="75">
        <v>106887</v>
      </c>
      <c r="C599" s="75" t="s">
        <v>42</v>
      </c>
      <c r="D599" s="75">
        <v>50</v>
      </c>
      <c r="E599" s="76">
        <v>2830000</v>
      </c>
    </row>
    <row r="600" spans="1:5">
      <c r="A600" s="75" t="s">
        <v>33</v>
      </c>
      <c r="B600" s="75">
        <v>106887</v>
      </c>
      <c r="C600" s="75" t="s">
        <v>43</v>
      </c>
      <c r="D600" s="75">
        <v>1</v>
      </c>
      <c r="E600" s="76">
        <v>12400</v>
      </c>
    </row>
    <row r="601" spans="1:5">
      <c r="A601" s="75" t="s">
        <v>33</v>
      </c>
      <c r="B601" s="75">
        <v>106887</v>
      </c>
      <c r="C601" s="75" t="s">
        <v>43</v>
      </c>
      <c r="D601" s="75">
        <v>2</v>
      </c>
      <c r="E601" s="76">
        <v>33800</v>
      </c>
    </row>
    <row r="602" spans="1:5">
      <c r="A602" s="75" t="s">
        <v>33</v>
      </c>
      <c r="B602" s="75">
        <v>106887</v>
      </c>
      <c r="C602" s="75" t="s">
        <v>43</v>
      </c>
      <c r="D602" s="75">
        <v>3</v>
      </c>
      <c r="E602" s="76">
        <v>88700</v>
      </c>
    </row>
    <row r="603" spans="1:5">
      <c r="A603" s="75" t="s">
        <v>33</v>
      </c>
      <c r="B603" s="75">
        <v>106887</v>
      </c>
      <c r="C603" s="75" t="s">
        <v>43</v>
      </c>
      <c r="D603" s="75">
        <v>4</v>
      </c>
      <c r="E603" s="76">
        <v>181000</v>
      </c>
    </row>
    <row r="604" spans="1:5">
      <c r="A604" s="75" t="s">
        <v>33</v>
      </c>
      <c r="B604" s="75">
        <v>106887</v>
      </c>
      <c r="C604" s="75" t="s">
        <v>43</v>
      </c>
      <c r="D604" s="75">
        <v>5</v>
      </c>
      <c r="E604" s="76">
        <v>377000</v>
      </c>
    </row>
    <row r="605" spans="1:5">
      <c r="A605" s="75" t="s">
        <v>33</v>
      </c>
      <c r="B605" s="75">
        <v>106887</v>
      </c>
      <c r="C605" s="75" t="s">
        <v>43</v>
      </c>
      <c r="D605" s="75">
        <v>6</v>
      </c>
      <c r="E605" s="76">
        <v>725000</v>
      </c>
    </row>
    <row r="606" spans="1:5">
      <c r="A606" s="75" t="s">
        <v>33</v>
      </c>
      <c r="B606" s="75">
        <v>106887</v>
      </c>
      <c r="C606" s="75" t="s">
        <v>43</v>
      </c>
      <c r="D606" s="75">
        <v>7</v>
      </c>
      <c r="E606" s="76">
        <v>1420000</v>
      </c>
    </row>
    <row r="607" spans="1:5">
      <c r="A607" s="75" t="s">
        <v>33</v>
      </c>
      <c r="B607" s="75">
        <v>106887</v>
      </c>
      <c r="C607" s="75" t="s">
        <v>43</v>
      </c>
      <c r="D607" s="75">
        <v>8</v>
      </c>
      <c r="E607" s="76">
        <v>2770000</v>
      </c>
    </row>
    <row r="608" spans="1:5">
      <c r="A608" s="75" t="s">
        <v>33</v>
      </c>
      <c r="B608" s="75">
        <v>106887</v>
      </c>
      <c r="C608" s="75" t="s">
        <v>43</v>
      </c>
      <c r="D608" s="75">
        <v>9</v>
      </c>
      <c r="E608" s="76">
        <v>6250000</v>
      </c>
    </row>
    <row r="609" spans="1:5">
      <c r="A609" s="75" t="s">
        <v>33</v>
      </c>
      <c r="B609" s="75">
        <v>106887</v>
      </c>
      <c r="C609" s="75" t="s">
        <v>43</v>
      </c>
      <c r="D609" s="75">
        <v>10</v>
      </c>
      <c r="E609" s="76">
        <v>12300000</v>
      </c>
    </row>
    <row r="610" spans="1:5">
      <c r="A610" s="75" t="s">
        <v>33</v>
      </c>
      <c r="B610" s="75">
        <v>106887</v>
      </c>
      <c r="C610" s="75" t="s">
        <v>43</v>
      </c>
      <c r="D610" s="75">
        <v>15</v>
      </c>
      <c r="E610" s="76">
        <v>1210000000</v>
      </c>
    </row>
    <row r="611" spans="1:5">
      <c r="A611" s="75" t="s">
        <v>33</v>
      </c>
      <c r="B611" s="75">
        <v>106887</v>
      </c>
      <c r="C611" s="75" t="s">
        <v>43</v>
      </c>
      <c r="D611" s="75">
        <v>20</v>
      </c>
      <c r="E611" s="76">
        <v>194000000000</v>
      </c>
    </row>
    <row r="612" spans="1:5">
      <c r="A612" s="75" t="s">
        <v>33</v>
      </c>
      <c r="B612" s="75">
        <v>106887</v>
      </c>
      <c r="C612" s="75" t="s">
        <v>43</v>
      </c>
      <c r="D612" s="75">
        <v>25</v>
      </c>
      <c r="E612" s="76">
        <v>260000000000000</v>
      </c>
    </row>
    <row r="613" spans="1:5">
      <c r="A613" s="75" t="s">
        <v>33</v>
      </c>
      <c r="B613" s="75">
        <v>106887</v>
      </c>
      <c r="C613" s="75" t="s">
        <v>43</v>
      </c>
      <c r="D613" s="75">
        <v>30</v>
      </c>
      <c r="E613" s="76">
        <v>3.5E+18</v>
      </c>
    </row>
    <row r="614" spans="1:5">
      <c r="A614" s="75" t="s">
        <v>33</v>
      </c>
      <c r="B614" s="75">
        <v>106887</v>
      </c>
      <c r="C614" s="75" t="s">
        <v>43</v>
      </c>
      <c r="D614" s="75">
        <v>35</v>
      </c>
      <c r="E614" s="76">
        <v>1E+30</v>
      </c>
    </row>
    <row r="615" spans="1:5">
      <c r="A615" s="75" t="s">
        <v>33</v>
      </c>
      <c r="B615" s="75">
        <v>106887</v>
      </c>
      <c r="C615" s="75" t="s">
        <v>43</v>
      </c>
      <c r="D615" s="75">
        <v>40</v>
      </c>
      <c r="E615" s="76">
        <v>1E+30</v>
      </c>
    </row>
    <row r="616" spans="1:5">
      <c r="A616" s="75" t="s">
        <v>33</v>
      </c>
      <c r="B616" s="75">
        <v>106887</v>
      </c>
      <c r="C616" s="75" t="s">
        <v>43</v>
      </c>
      <c r="D616" s="75">
        <v>45</v>
      </c>
      <c r="E616" s="76">
        <v>1E+30</v>
      </c>
    </row>
    <row r="617" spans="1:5">
      <c r="A617" s="75" t="s">
        <v>33</v>
      </c>
      <c r="B617" s="75">
        <v>106887</v>
      </c>
      <c r="C617" s="75" t="s">
        <v>43</v>
      </c>
      <c r="D617" s="75">
        <v>50</v>
      </c>
      <c r="E617" s="76">
        <v>1E+30</v>
      </c>
    </row>
    <row r="618" spans="1:5">
      <c r="A618" s="75" t="s">
        <v>33</v>
      </c>
      <c r="B618" s="75">
        <v>106887</v>
      </c>
      <c r="C618" s="75" t="s">
        <v>44</v>
      </c>
      <c r="D618" s="75">
        <v>1</v>
      </c>
      <c r="E618" s="76">
        <v>1</v>
      </c>
    </row>
    <row r="619" spans="1:5">
      <c r="A619" s="75" t="s">
        <v>33</v>
      </c>
      <c r="B619" s="75">
        <v>106887</v>
      </c>
      <c r="C619" s="75" t="s">
        <v>44</v>
      </c>
      <c r="D619" s="75">
        <v>2</v>
      </c>
      <c r="E619" s="76">
        <v>1.01</v>
      </c>
    </row>
    <row r="620" spans="1:5">
      <c r="A620" s="75" t="s">
        <v>33</v>
      </c>
      <c r="B620" s="75">
        <v>106887</v>
      </c>
      <c r="C620" s="75" t="s">
        <v>44</v>
      </c>
      <c r="D620" s="75">
        <v>3</v>
      </c>
      <c r="E620" s="76">
        <v>1.02</v>
      </c>
    </row>
    <row r="621" spans="1:5">
      <c r="A621" s="75" t="s">
        <v>33</v>
      </c>
      <c r="B621" s="75">
        <v>106887</v>
      </c>
      <c r="C621" s="75" t="s">
        <v>44</v>
      </c>
      <c r="D621" s="75">
        <v>4</v>
      </c>
      <c r="E621" s="76">
        <v>1.02</v>
      </c>
    </row>
    <row r="622" spans="1:5">
      <c r="A622" s="75" t="s">
        <v>33</v>
      </c>
      <c r="B622" s="75">
        <v>106887</v>
      </c>
      <c r="C622" s="75" t="s">
        <v>44</v>
      </c>
      <c r="D622" s="75">
        <v>5</v>
      </c>
      <c r="E622" s="76">
        <v>1.03</v>
      </c>
    </row>
    <row r="623" spans="1:5">
      <c r="A623" s="75" t="s">
        <v>33</v>
      </c>
      <c r="B623" s="75">
        <v>106887</v>
      </c>
      <c r="C623" s="75" t="s">
        <v>44</v>
      </c>
      <c r="D623" s="75">
        <v>6</v>
      </c>
      <c r="E623" s="76">
        <v>1.03</v>
      </c>
    </row>
    <row r="624" spans="1:5">
      <c r="A624" s="75" t="s">
        <v>33</v>
      </c>
      <c r="B624" s="75">
        <v>106887</v>
      </c>
      <c r="C624" s="75" t="s">
        <v>44</v>
      </c>
      <c r="D624" s="75">
        <v>7</v>
      </c>
      <c r="E624" s="76">
        <v>1.04</v>
      </c>
    </row>
    <row r="625" spans="1:5">
      <c r="A625" s="75" t="s">
        <v>33</v>
      </c>
      <c r="B625" s="75">
        <v>106887</v>
      </c>
      <c r="C625" s="75" t="s">
        <v>44</v>
      </c>
      <c r="D625" s="75">
        <v>8</v>
      </c>
      <c r="E625" s="76">
        <v>1.04</v>
      </c>
    </row>
    <row r="626" spans="1:5">
      <c r="A626" s="75" t="s">
        <v>33</v>
      </c>
      <c r="B626" s="75">
        <v>106887</v>
      </c>
      <c r="C626" s="75" t="s">
        <v>44</v>
      </c>
      <c r="D626" s="75">
        <v>9</v>
      </c>
      <c r="E626" s="76">
        <v>1.05</v>
      </c>
    </row>
    <row r="627" spans="1:5">
      <c r="A627" s="75" t="s">
        <v>33</v>
      </c>
      <c r="B627" s="75">
        <v>106887</v>
      </c>
      <c r="C627" s="75" t="s">
        <v>44</v>
      </c>
      <c r="D627" s="75">
        <v>10</v>
      </c>
      <c r="E627" s="76">
        <v>1.05</v>
      </c>
    </row>
    <row r="628" spans="1:5">
      <c r="A628" s="75" t="s">
        <v>33</v>
      </c>
      <c r="B628" s="75">
        <v>106887</v>
      </c>
      <c r="C628" s="75" t="s">
        <v>44</v>
      </c>
      <c r="D628" s="75">
        <v>15</v>
      </c>
      <c r="E628" s="76">
        <v>1.07</v>
      </c>
    </row>
    <row r="629" spans="1:5">
      <c r="A629" s="75" t="s">
        <v>33</v>
      </c>
      <c r="B629" s="75">
        <v>106887</v>
      </c>
      <c r="C629" s="75" t="s">
        <v>44</v>
      </c>
      <c r="D629" s="75">
        <v>20</v>
      </c>
      <c r="E629" s="76">
        <v>1.1100000000000001</v>
      </c>
    </row>
    <row r="630" spans="1:5">
      <c r="A630" s="75" t="s">
        <v>33</v>
      </c>
      <c r="B630" s="75">
        <v>106887</v>
      </c>
      <c r="C630" s="75" t="s">
        <v>44</v>
      </c>
      <c r="D630" s="75">
        <v>25</v>
      </c>
      <c r="E630" s="76">
        <v>1.1599999999999999</v>
      </c>
    </row>
    <row r="631" spans="1:5">
      <c r="A631" s="75" t="s">
        <v>33</v>
      </c>
      <c r="B631" s="75">
        <v>106887</v>
      </c>
      <c r="C631" s="75" t="s">
        <v>44</v>
      </c>
      <c r="D631" s="75">
        <v>30</v>
      </c>
      <c r="E631" s="76">
        <v>1.21</v>
      </c>
    </row>
    <row r="632" spans="1:5">
      <c r="A632" s="75" t="s">
        <v>33</v>
      </c>
      <c r="B632" s="75">
        <v>106887</v>
      </c>
      <c r="C632" s="75" t="s">
        <v>44</v>
      </c>
      <c r="D632" s="75">
        <v>35</v>
      </c>
      <c r="E632" s="76">
        <v>1.34</v>
      </c>
    </row>
    <row r="633" spans="1:5">
      <c r="A633" s="75" t="s">
        <v>33</v>
      </c>
      <c r="B633" s="75">
        <v>106887</v>
      </c>
      <c r="C633" s="75" t="s">
        <v>44</v>
      </c>
      <c r="D633" s="75">
        <v>40</v>
      </c>
      <c r="E633" s="76">
        <v>1.6</v>
      </c>
    </row>
    <row r="634" spans="1:5">
      <c r="A634" s="75" t="s">
        <v>33</v>
      </c>
      <c r="B634" s="75">
        <v>106887</v>
      </c>
      <c r="C634" s="75" t="s">
        <v>44</v>
      </c>
      <c r="D634" s="75">
        <v>45</v>
      </c>
      <c r="E634" s="76">
        <v>2.12</v>
      </c>
    </row>
    <row r="635" spans="1:5">
      <c r="A635" s="75" t="s">
        <v>33</v>
      </c>
      <c r="B635" s="75">
        <v>106887</v>
      </c>
      <c r="C635" s="75" t="s">
        <v>44</v>
      </c>
      <c r="D635" s="75">
        <v>50</v>
      </c>
      <c r="E635" s="76">
        <v>3.82</v>
      </c>
    </row>
    <row r="636" spans="1:5">
      <c r="A636" s="75" t="s">
        <v>33</v>
      </c>
      <c r="B636" s="75">
        <v>126727</v>
      </c>
      <c r="C636" s="75" t="s">
        <v>42</v>
      </c>
      <c r="D636" s="75">
        <v>1</v>
      </c>
      <c r="E636" s="76">
        <v>1.37</v>
      </c>
    </row>
    <row r="637" spans="1:5">
      <c r="A637" s="75" t="s">
        <v>33</v>
      </c>
      <c r="B637" s="75">
        <v>126727</v>
      </c>
      <c r="C637" s="75" t="s">
        <v>42</v>
      </c>
      <c r="D637" s="75">
        <v>2</v>
      </c>
      <c r="E637" s="76">
        <v>1.56</v>
      </c>
    </row>
    <row r="638" spans="1:5">
      <c r="A638" s="75" t="s">
        <v>33</v>
      </c>
      <c r="B638" s="75">
        <v>126727</v>
      </c>
      <c r="C638" s="75" t="s">
        <v>42</v>
      </c>
      <c r="D638" s="75">
        <v>3</v>
      </c>
      <c r="E638" s="76">
        <v>1.73</v>
      </c>
    </row>
    <row r="639" spans="1:5">
      <c r="A639" s="75" t="s">
        <v>33</v>
      </c>
      <c r="B639" s="75">
        <v>126727</v>
      </c>
      <c r="C639" s="75" t="s">
        <v>42</v>
      </c>
      <c r="D639" s="75">
        <v>4</v>
      </c>
      <c r="E639" s="76">
        <v>1.91</v>
      </c>
    </row>
    <row r="640" spans="1:5">
      <c r="A640" s="75" t="s">
        <v>33</v>
      </c>
      <c r="B640" s="75">
        <v>126727</v>
      </c>
      <c r="C640" s="75" t="s">
        <v>42</v>
      </c>
      <c r="D640" s="75">
        <v>5</v>
      </c>
      <c r="E640" s="76">
        <v>2.0699999999999998</v>
      </c>
    </row>
    <row r="641" spans="1:5">
      <c r="A641" s="75" t="s">
        <v>33</v>
      </c>
      <c r="B641" s="75">
        <v>126727</v>
      </c>
      <c r="C641" s="75" t="s">
        <v>42</v>
      </c>
      <c r="D641" s="75">
        <v>6</v>
      </c>
      <c r="E641" s="76">
        <v>2.27</v>
      </c>
    </row>
    <row r="642" spans="1:5">
      <c r="A642" s="75" t="s">
        <v>33</v>
      </c>
      <c r="B642" s="75">
        <v>126727</v>
      </c>
      <c r="C642" s="75" t="s">
        <v>42</v>
      </c>
      <c r="D642" s="75">
        <v>7</v>
      </c>
      <c r="E642" s="76">
        <v>2.5499999999999998</v>
      </c>
    </row>
    <row r="643" spans="1:5">
      <c r="A643" s="75" t="s">
        <v>33</v>
      </c>
      <c r="B643" s="75">
        <v>126727</v>
      </c>
      <c r="C643" s="75" t="s">
        <v>42</v>
      </c>
      <c r="D643" s="75">
        <v>8</v>
      </c>
      <c r="E643" s="76">
        <v>2.78</v>
      </c>
    </row>
    <row r="644" spans="1:5">
      <c r="A644" s="75" t="s">
        <v>33</v>
      </c>
      <c r="B644" s="75">
        <v>126727</v>
      </c>
      <c r="C644" s="75" t="s">
        <v>42</v>
      </c>
      <c r="D644" s="75">
        <v>9</v>
      </c>
      <c r="E644" s="76">
        <v>3.07</v>
      </c>
    </row>
    <row r="645" spans="1:5">
      <c r="A645" s="75" t="s">
        <v>33</v>
      </c>
      <c r="B645" s="75">
        <v>126727</v>
      </c>
      <c r="C645" s="75" t="s">
        <v>42</v>
      </c>
      <c r="D645" s="75">
        <v>10</v>
      </c>
      <c r="E645" s="76">
        <v>3.43</v>
      </c>
    </row>
    <row r="646" spans="1:5">
      <c r="A646" s="75" t="s">
        <v>33</v>
      </c>
      <c r="B646" s="75">
        <v>126727</v>
      </c>
      <c r="C646" s="75" t="s">
        <v>42</v>
      </c>
      <c r="D646" s="75">
        <v>15</v>
      </c>
      <c r="E646" s="76">
        <v>6.25</v>
      </c>
    </row>
    <row r="647" spans="1:5">
      <c r="A647" s="75" t="s">
        <v>33</v>
      </c>
      <c r="B647" s="75">
        <v>126727</v>
      </c>
      <c r="C647" s="75" t="s">
        <v>42</v>
      </c>
      <c r="D647" s="75">
        <v>20</v>
      </c>
      <c r="E647" s="76">
        <v>13.8</v>
      </c>
    </row>
    <row r="648" spans="1:5">
      <c r="A648" s="75" t="s">
        <v>33</v>
      </c>
      <c r="B648" s="75">
        <v>126727</v>
      </c>
      <c r="C648" s="75" t="s">
        <v>42</v>
      </c>
      <c r="D648" s="75">
        <v>25</v>
      </c>
      <c r="E648" s="76">
        <v>41.4</v>
      </c>
    </row>
    <row r="649" spans="1:5">
      <c r="A649" s="75" t="s">
        <v>33</v>
      </c>
      <c r="B649" s="75">
        <v>126727</v>
      </c>
      <c r="C649" s="75" t="s">
        <v>42</v>
      </c>
      <c r="D649" s="75">
        <v>30</v>
      </c>
      <c r="E649" s="76">
        <v>167</v>
      </c>
    </row>
    <row r="650" spans="1:5">
      <c r="A650" s="75" t="s">
        <v>33</v>
      </c>
      <c r="B650" s="75">
        <v>126727</v>
      </c>
      <c r="C650" s="75" t="s">
        <v>42</v>
      </c>
      <c r="D650" s="75">
        <v>35</v>
      </c>
      <c r="E650" s="76">
        <v>876</v>
      </c>
    </row>
    <row r="651" spans="1:5">
      <c r="A651" s="75" t="s">
        <v>33</v>
      </c>
      <c r="B651" s="75">
        <v>126727</v>
      </c>
      <c r="C651" s="75" t="s">
        <v>42</v>
      </c>
      <c r="D651" s="75">
        <v>40</v>
      </c>
      <c r="E651" s="76">
        <v>7560</v>
      </c>
    </row>
    <row r="652" spans="1:5">
      <c r="A652" s="75" t="s">
        <v>33</v>
      </c>
      <c r="B652" s="75">
        <v>126727</v>
      </c>
      <c r="C652" s="75" t="s">
        <v>42</v>
      </c>
      <c r="D652" s="75">
        <v>45</v>
      </c>
      <c r="E652" s="76">
        <v>196000</v>
      </c>
    </row>
    <row r="653" spans="1:5">
      <c r="A653" s="75" t="s">
        <v>33</v>
      </c>
      <c r="B653" s="75">
        <v>126727</v>
      </c>
      <c r="C653" s="75" t="s">
        <v>42</v>
      </c>
      <c r="D653" s="75">
        <v>50</v>
      </c>
      <c r="E653" s="76">
        <v>11600000</v>
      </c>
    </row>
    <row r="654" spans="1:5">
      <c r="A654" s="75" t="s">
        <v>33</v>
      </c>
      <c r="B654" s="75">
        <v>126727</v>
      </c>
      <c r="C654" s="75" t="s">
        <v>43</v>
      </c>
      <c r="D654" s="75">
        <v>1</v>
      </c>
      <c r="E654" s="76">
        <v>218000</v>
      </c>
    </row>
    <row r="655" spans="1:5">
      <c r="A655" s="75" t="s">
        <v>33</v>
      </c>
      <c r="B655" s="75">
        <v>126727</v>
      </c>
      <c r="C655" s="75" t="s">
        <v>43</v>
      </c>
      <c r="D655" s="75">
        <v>2</v>
      </c>
      <c r="E655" s="76">
        <v>2820000</v>
      </c>
    </row>
    <row r="656" spans="1:5">
      <c r="A656" s="75" t="s">
        <v>33</v>
      </c>
      <c r="B656" s="75">
        <v>126727</v>
      </c>
      <c r="C656" s="75" t="s">
        <v>43</v>
      </c>
      <c r="D656" s="75">
        <v>3</v>
      </c>
      <c r="E656" s="76">
        <v>37500000</v>
      </c>
    </row>
    <row r="657" spans="1:5">
      <c r="A657" s="75" t="s">
        <v>33</v>
      </c>
      <c r="B657" s="75">
        <v>126727</v>
      </c>
      <c r="C657" s="75" t="s">
        <v>43</v>
      </c>
      <c r="D657" s="75">
        <v>4</v>
      </c>
      <c r="E657" s="76">
        <v>303000000</v>
      </c>
    </row>
    <row r="658" spans="1:5">
      <c r="A658" s="75" t="s">
        <v>33</v>
      </c>
      <c r="B658" s="75">
        <v>126727</v>
      </c>
      <c r="C658" s="75" t="s">
        <v>43</v>
      </c>
      <c r="D658" s="75">
        <v>5</v>
      </c>
      <c r="E658" s="76">
        <v>2200000000</v>
      </c>
    </row>
    <row r="659" spans="1:5">
      <c r="A659" s="75" t="s">
        <v>33</v>
      </c>
      <c r="B659" s="75">
        <v>126727</v>
      </c>
      <c r="C659" s="75" t="s">
        <v>43</v>
      </c>
      <c r="D659" s="75">
        <v>6</v>
      </c>
      <c r="E659" s="76">
        <v>17900000000</v>
      </c>
    </row>
    <row r="660" spans="1:5">
      <c r="A660" s="75" t="s">
        <v>33</v>
      </c>
      <c r="B660" s="75">
        <v>126727</v>
      </c>
      <c r="C660" s="75" t="s">
        <v>43</v>
      </c>
      <c r="D660" s="75">
        <v>7</v>
      </c>
      <c r="E660" s="76">
        <v>180000000000</v>
      </c>
    </row>
    <row r="661" spans="1:5">
      <c r="A661" s="75" t="s">
        <v>33</v>
      </c>
      <c r="B661" s="75">
        <v>126727</v>
      </c>
      <c r="C661" s="75" t="s">
        <v>43</v>
      </c>
      <c r="D661" s="75">
        <v>8</v>
      </c>
      <c r="E661" s="76">
        <v>1470000000000</v>
      </c>
    </row>
    <row r="662" spans="1:5">
      <c r="A662" s="75" t="s">
        <v>33</v>
      </c>
      <c r="B662" s="75">
        <v>126727</v>
      </c>
      <c r="C662" s="75" t="s">
        <v>43</v>
      </c>
      <c r="D662" s="75">
        <v>9</v>
      </c>
      <c r="E662" s="76">
        <v>19100000000000</v>
      </c>
    </row>
    <row r="663" spans="1:5">
      <c r="A663" s="75" t="s">
        <v>33</v>
      </c>
      <c r="B663" s="75">
        <v>126727</v>
      </c>
      <c r="C663" s="75" t="s">
        <v>43</v>
      </c>
      <c r="D663" s="75">
        <v>10</v>
      </c>
      <c r="E663" s="76">
        <v>224000000000000</v>
      </c>
    </row>
    <row r="664" spans="1:5">
      <c r="A664" s="75" t="s">
        <v>33</v>
      </c>
      <c r="B664" s="75">
        <v>126727</v>
      </c>
      <c r="C664" s="75" t="s">
        <v>43</v>
      </c>
      <c r="D664" s="75">
        <v>15</v>
      </c>
      <c r="E664" s="76">
        <v>4.96E+20</v>
      </c>
    </row>
    <row r="665" spans="1:5">
      <c r="A665" s="75" t="s">
        <v>33</v>
      </c>
      <c r="B665" s="75">
        <v>126727</v>
      </c>
      <c r="C665" s="75" t="s">
        <v>43</v>
      </c>
      <c r="D665" s="75">
        <v>20</v>
      </c>
      <c r="E665" s="76">
        <v>1E+30</v>
      </c>
    </row>
    <row r="666" spans="1:5">
      <c r="A666" s="75" t="s">
        <v>33</v>
      </c>
      <c r="B666" s="75">
        <v>126727</v>
      </c>
      <c r="C666" s="75" t="s">
        <v>43</v>
      </c>
      <c r="D666" s="75">
        <v>25</v>
      </c>
      <c r="E666" s="76">
        <v>1E+30</v>
      </c>
    </row>
    <row r="667" spans="1:5">
      <c r="A667" s="75" t="s">
        <v>33</v>
      </c>
      <c r="B667" s="75">
        <v>126727</v>
      </c>
      <c r="C667" s="75" t="s">
        <v>43</v>
      </c>
      <c r="D667" s="75">
        <v>30</v>
      </c>
      <c r="E667" s="76">
        <v>1E+30</v>
      </c>
    </row>
    <row r="668" spans="1:5">
      <c r="A668" s="75" t="s">
        <v>33</v>
      </c>
      <c r="B668" s="75">
        <v>126727</v>
      </c>
      <c r="C668" s="75" t="s">
        <v>43</v>
      </c>
      <c r="D668" s="75">
        <v>35</v>
      </c>
      <c r="E668" s="76">
        <v>1E+30</v>
      </c>
    </row>
    <row r="669" spans="1:5">
      <c r="A669" s="75" t="s">
        <v>33</v>
      </c>
      <c r="B669" s="75">
        <v>126727</v>
      </c>
      <c r="C669" s="75" t="s">
        <v>43</v>
      </c>
      <c r="D669" s="75">
        <v>40</v>
      </c>
      <c r="E669" s="76">
        <v>1E+30</v>
      </c>
    </row>
    <row r="670" spans="1:5">
      <c r="A670" s="75" t="s">
        <v>33</v>
      </c>
      <c r="B670" s="75">
        <v>126727</v>
      </c>
      <c r="C670" s="75" t="s">
        <v>43</v>
      </c>
      <c r="D670" s="75">
        <v>45</v>
      </c>
      <c r="E670" s="76">
        <v>1E+30</v>
      </c>
    </row>
    <row r="671" spans="1:5">
      <c r="A671" s="75" t="s">
        <v>33</v>
      </c>
      <c r="B671" s="75">
        <v>126727</v>
      </c>
      <c r="C671" s="75" t="s">
        <v>43</v>
      </c>
      <c r="D671" s="75">
        <v>50</v>
      </c>
      <c r="E671" s="76">
        <v>1E+30</v>
      </c>
    </row>
    <row r="672" spans="1:5">
      <c r="A672" s="75" t="s">
        <v>33</v>
      </c>
      <c r="B672" s="75">
        <v>126727</v>
      </c>
      <c r="C672" s="75" t="s">
        <v>44</v>
      </c>
      <c r="D672" s="75">
        <v>1</v>
      </c>
      <c r="E672" s="76">
        <v>1.01</v>
      </c>
    </row>
    <row r="673" spans="1:5">
      <c r="A673" s="75" t="s">
        <v>33</v>
      </c>
      <c r="B673" s="75">
        <v>126727</v>
      </c>
      <c r="C673" s="75" t="s">
        <v>44</v>
      </c>
      <c r="D673" s="75">
        <v>2</v>
      </c>
      <c r="E673" s="76">
        <v>1.02</v>
      </c>
    </row>
    <row r="674" spans="1:5">
      <c r="A674" s="75" t="s">
        <v>33</v>
      </c>
      <c r="B674" s="75">
        <v>126727</v>
      </c>
      <c r="C674" s="75" t="s">
        <v>44</v>
      </c>
      <c r="D674" s="75">
        <v>3</v>
      </c>
      <c r="E674" s="76">
        <v>1.03</v>
      </c>
    </row>
    <row r="675" spans="1:5">
      <c r="A675" s="75" t="s">
        <v>33</v>
      </c>
      <c r="B675" s="75">
        <v>126727</v>
      </c>
      <c r="C675" s="75" t="s">
        <v>44</v>
      </c>
      <c r="D675" s="75">
        <v>4</v>
      </c>
      <c r="E675" s="76">
        <v>1.04</v>
      </c>
    </row>
    <row r="676" spans="1:5">
      <c r="A676" s="75" t="s">
        <v>33</v>
      </c>
      <c r="B676" s="75">
        <v>126727</v>
      </c>
      <c r="C676" s="75" t="s">
        <v>44</v>
      </c>
      <c r="D676" s="75">
        <v>5</v>
      </c>
      <c r="E676" s="76">
        <v>1.04</v>
      </c>
    </row>
    <row r="677" spans="1:5">
      <c r="A677" s="75" t="s">
        <v>33</v>
      </c>
      <c r="B677" s="75">
        <v>126727</v>
      </c>
      <c r="C677" s="75" t="s">
        <v>44</v>
      </c>
      <c r="D677" s="75">
        <v>6</v>
      </c>
      <c r="E677" s="76">
        <v>1.05</v>
      </c>
    </row>
    <row r="678" spans="1:5">
      <c r="A678" s="75" t="s">
        <v>33</v>
      </c>
      <c r="B678" s="75">
        <v>126727</v>
      </c>
      <c r="C678" s="75" t="s">
        <v>44</v>
      </c>
      <c r="D678" s="75">
        <v>7</v>
      </c>
      <c r="E678" s="76">
        <v>1.05</v>
      </c>
    </row>
    <row r="679" spans="1:5">
      <c r="A679" s="75" t="s">
        <v>33</v>
      </c>
      <c r="B679" s="75">
        <v>126727</v>
      </c>
      <c r="C679" s="75" t="s">
        <v>44</v>
      </c>
      <c r="D679" s="75">
        <v>8</v>
      </c>
      <c r="E679" s="76">
        <v>1.05</v>
      </c>
    </row>
    <row r="680" spans="1:5">
      <c r="A680" s="75" t="s">
        <v>33</v>
      </c>
      <c r="B680" s="75">
        <v>126727</v>
      </c>
      <c r="C680" s="75" t="s">
        <v>44</v>
      </c>
      <c r="D680" s="75">
        <v>9</v>
      </c>
      <c r="E680" s="76">
        <v>1.06</v>
      </c>
    </row>
    <row r="681" spans="1:5">
      <c r="A681" s="75" t="s">
        <v>33</v>
      </c>
      <c r="B681" s="75">
        <v>126727</v>
      </c>
      <c r="C681" s="75" t="s">
        <v>44</v>
      </c>
      <c r="D681" s="75">
        <v>10</v>
      </c>
      <c r="E681" s="76">
        <v>1.07</v>
      </c>
    </row>
    <row r="682" spans="1:5">
      <c r="A682" s="75" t="s">
        <v>33</v>
      </c>
      <c r="B682" s="75">
        <v>126727</v>
      </c>
      <c r="C682" s="75" t="s">
        <v>44</v>
      </c>
      <c r="D682" s="75">
        <v>15</v>
      </c>
      <c r="E682" s="76">
        <v>1.1100000000000001</v>
      </c>
    </row>
    <row r="683" spans="1:5">
      <c r="A683" s="75" t="s">
        <v>33</v>
      </c>
      <c r="B683" s="75">
        <v>126727</v>
      </c>
      <c r="C683" s="75" t="s">
        <v>44</v>
      </c>
      <c r="D683" s="75">
        <v>20</v>
      </c>
      <c r="E683" s="76">
        <v>1.1599999999999999</v>
      </c>
    </row>
    <row r="684" spans="1:5">
      <c r="A684" s="75" t="s">
        <v>33</v>
      </c>
      <c r="B684" s="75">
        <v>126727</v>
      </c>
      <c r="C684" s="75" t="s">
        <v>44</v>
      </c>
      <c r="D684" s="75">
        <v>25</v>
      </c>
      <c r="E684" s="76">
        <v>1.23</v>
      </c>
    </row>
    <row r="685" spans="1:5">
      <c r="A685" s="75" t="s">
        <v>33</v>
      </c>
      <c r="B685" s="75">
        <v>126727</v>
      </c>
      <c r="C685" s="75" t="s">
        <v>44</v>
      </c>
      <c r="D685" s="75">
        <v>30</v>
      </c>
      <c r="E685" s="76">
        <v>1.36</v>
      </c>
    </row>
    <row r="686" spans="1:5">
      <c r="A686" s="75" t="s">
        <v>33</v>
      </c>
      <c r="B686" s="75">
        <v>126727</v>
      </c>
      <c r="C686" s="75" t="s">
        <v>44</v>
      </c>
      <c r="D686" s="75">
        <v>35</v>
      </c>
      <c r="E686" s="76">
        <v>1.58</v>
      </c>
    </row>
    <row r="687" spans="1:5">
      <c r="A687" s="75" t="s">
        <v>33</v>
      </c>
      <c r="B687" s="75">
        <v>126727</v>
      </c>
      <c r="C687" s="75" t="s">
        <v>44</v>
      </c>
      <c r="D687" s="75">
        <v>40</v>
      </c>
      <c r="E687" s="76">
        <v>1.95</v>
      </c>
    </row>
    <row r="688" spans="1:5">
      <c r="A688" s="75" t="s">
        <v>33</v>
      </c>
      <c r="B688" s="75">
        <v>126727</v>
      </c>
      <c r="C688" s="75" t="s">
        <v>44</v>
      </c>
      <c r="D688" s="75">
        <v>45</v>
      </c>
      <c r="E688" s="76">
        <v>2.7</v>
      </c>
    </row>
    <row r="689" spans="1:5">
      <c r="A689" s="75" t="s">
        <v>33</v>
      </c>
      <c r="B689" s="75">
        <v>126727</v>
      </c>
      <c r="C689" s="75" t="s">
        <v>44</v>
      </c>
      <c r="D689" s="75">
        <v>50</v>
      </c>
      <c r="E689" s="76">
        <v>4.8899999999999997</v>
      </c>
    </row>
    <row r="690" spans="1:5">
      <c r="A690" s="75" t="s">
        <v>33</v>
      </c>
      <c r="B690" s="75">
        <v>309002</v>
      </c>
      <c r="C690" s="75" t="s">
        <v>42</v>
      </c>
      <c r="D690" s="75">
        <v>1</v>
      </c>
      <c r="E690" s="76">
        <v>835</v>
      </c>
    </row>
    <row r="691" spans="1:5">
      <c r="A691" s="75" t="s">
        <v>33</v>
      </c>
      <c r="B691" s="75">
        <v>309002</v>
      </c>
      <c r="C691" s="75" t="s">
        <v>42</v>
      </c>
      <c r="D691" s="75">
        <v>2</v>
      </c>
      <c r="E691" s="76">
        <v>2260</v>
      </c>
    </row>
    <row r="692" spans="1:5">
      <c r="A692" s="75" t="s">
        <v>33</v>
      </c>
      <c r="B692" s="75">
        <v>309002</v>
      </c>
      <c r="C692" s="75" t="s">
        <v>42</v>
      </c>
      <c r="D692" s="75">
        <v>3</v>
      </c>
      <c r="E692" s="76">
        <v>5990</v>
      </c>
    </row>
    <row r="693" spans="1:5">
      <c r="A693" s="75" t="s">
        <v>33</v>
      </c>
      <c r="B693" s="75">
        <v>309002</v>
      </c>
      <c r="C693" s="75" t="s">
        <v>42</v>
      </c>
      <c r="D693" s="75">
        <v>4</v>
      </c>
      <c r="E693" s="76">
        <v>20200</v>
      </c>
    </row>
    <row r="694" spans="1:5">
      <c r="A694" s="75" t="s">
        <v>33</v>
      </c>
      <c r="B694" s="75">
        <v>309002</v>
      </c>
      <c r="C694" s="75" t="s">
        <v>42</v>
      </c>
      <c r="D694" s="75">
        <v>5</v>
      </c>
      <c r="E694" s="76">
        <v>90600</v>
      </c>
    </row>
    <row r="695" spans="1:5">
      <c r="A695" s="75" t="s">
        <v>33</v>
      </c>
      <c r="B695" s="75">
        <v>309002</v>
      </c>
      <c r="C695" s="75" t="s">
        <v>42</v>
      </c>
      <c r="D695" s="75">
        <v>6</v>
      </c>
      <c r="E695" s="76">
        <v>368000</v>
      </c>
    </row>
    <row r="696" spans="1:5">
      <c r="A696" s="75" t="s">
        <v>33</v>
      </c>
      <c r="B696" s="75">
        <v>309002</v>
      </c>
      <c r="C696" s="75" t="s">
        <v>42</v>
      </c>
      <c r="D696" s="75">
        <v>7</v>
      </c>
      <c r="E696" s="76">
        <v>1680000</v>
      </c>
    </row>
    <row r="697" spans="1:5">
      <c r="A697" s="75" t="s">
        <v>33</v>
      </c>
      <c r="B697" s="75">
        <v>309002</v>
      </c>
      <c r="C697" s="75" t="s">
        <v>42</v>
      </c>
      <c r="D697" s="75">
        <v>8</v>
      </c>
      <c r="E697" s="76">
        <v>6960000</v>
      </c>
    </row>
    <row r="698" spans="1:5">
      <c r="A698" s="75" t="s">
        <v>33</v>
      </c>
      <c r="B698" s="75">
        <v>309002</v>
      </c>
      <c r="C698" s="75" t="s">
        <v>42</v>
      </c>
      <c r="D698" s="75">
        <v>9</v>
      </c>
      <c r="E698" s="76">
        <v>23500000</v>
      </c>
    </row>
    <row r="699" spans="1:5">
      <c r="A699" s="75" t="s">
        <v>33</v>
      </c>
      <c r="B699" s="75">
        <v>309002</v>
      </c>
      <c r="C699" s="75" t="s">
        <v>42</v>
      </c>
      <c r="D699" s="75">
        <v>10</v>
      </c>
      <c r="E699" s="76">
        <v>64800000</v>
      </c>
    </row>
    <row r="700" spans="1:5">
      <c r="A700" s="75" t="s">
        <v>33</v>
      </c>
      <c r="B700" s="75">
        <v>309002</v>
      </c>
      <c r="C700" s="75" t="s">
        <v>42</v>
      </c>
      <c r="D700" s="75">
        <v>15</v>
      </c>
      <c r="E700" s="76">
        <v>20500000000</v>
      </c>
    </row>
    <row r="701" spans="1:5">
      <c r="A701" s="75" t="s">
        <v>33</v>
      </c>
      <c r="B701" s="75">
        <v>309002</v>
      </c>
      <c r="C701" s="75" t="s">
        <v>42</v>
      </c>
      <c r="D701" s="75">
        <v>20</v>
      </c>
      <c r="E701" s="76">
        <v>24900000000000</v>
      </c>
    </row>
    <row r="702" spans="1:5">
      <c r="A702" s="75" t="s">
        <v>33</v>
      </c>
      <c r="B702" s="75">
        <v>309002</v>
      </c>
      <c r="C702" s="75" t="s">
        <v>42</v>
      </c>
      <c r="D702" s="75">
        <v>25</v>
      </c>
      <c r="E702" s="76">
        <v>3.11E+16</v>
      </c>
    </row>
    <row r="703" spans="1:5">
      <c r="A703" s="75" t="s">
        <v>33</v>
      </c>
      <c r="B703" s="75">
        <v>309002</v>
      </c>
      <c r="C703" s="75" t="s">
        <v>42</v>
      </c>
      <c r="D703" s="75">
        <v>30</v>
      </c>
      <c r="E703" s="76">
        <v>1E+30</v>
      </c>
    </row>
    <row r="704" spans="1:5">
      <c r="A704" s="75" t="s">
        <v>33</v>
      </c>
      <c r="B704" s="75">
        <v>309002</v>
      </c>
      <c r="C704" s="75" t="s">
        <v>42</v>
      </c>
      <c r="D704" s="75">
        <v>35</v>
      </c>
      <c r="E704" s="76">
        <v>1E+30</v>
      </c>
    </row>
    <row r="705" spans="1:5">
      <c r="A705" s="75" t="s">
        <v>33</v>
      </c>
      <c r="B705" s="75">
        <v>309002</v>
      </c>
      <c r="C705" s="75" t="s">
        <v>42</v>
      </c>
      <c r="D705" s="75">
        <v>40</v>
      </c>
      <c r="E705" s="76">
        <v>1E+30</v>
      </c>
    </row>
    <row r="706" spans="1:5">
      <c r="A706" s="75" t="s">
        <v>33</v>
      </c>
      <c r="B706" s="75">
        <v>309002</v>
      </c>
      <c r="C706" s="75" t="s">
        <v>42</v>
      </c>
      <c r="D706" s="75">
        <v>45</v>
      </c>
      <c r="E706" s="76">
        <v>1E+30</v>
      </c>
    </row>
    <row r="707" spans="1:5">
      <c r="A707" s="75" t="s">
        <v>33</v>
      </c>
      <c r="B707" s="75">
        <v>309002</v>
      </c>
      <c r="C707" s="75" t="s">
        <v>42</v>
      </c>
      <c r="D707" s="75">
        <v>50</v>
      </c>
      <c r="E707" s="76">
        <v>1E+30</v>
      </c>
    </row>
    <row r="708" spans="1:5">
      <c r="A708" s="75" t="s">
        <v>33</v>
      </c>
      <c r="B708" s="75">
        <v>309002</v>
      </c>
      <c r="C708" s="75" t="s">
        <v>43</v>
      </c>
      <c r="D708" s="75">
        <v>1</v>
      </c>
      <c r="E708" s="76">
        <v>2.43E+16</v>
      </c>
    </row>
    <row r="709" spans="1:5">
      <c r="A709" s="75" t="s">
        <v>33</v>
      </c>
      <c r="B709" s="75">
        <v>309002</v>
      </c>
      <c r="C709" s="75" t="s">
        <v>43</v>
      </c>
      <c r="D709" s="75">
        <v>2</v>
      </c>
      <c r="E709" s="76">
        <v>3.8E+20</v>
      </c>
    </row>
    <row r="710" spans="1:5">
      <c r="A710" s="75" t="s">
        <v>33</v>
      </c>
      <c r="B710" s="75">
        <v>309002</v>
      </c>
      <c r="C710" s="75" t="s">
        <v>43</v>
      </c>
      <c r="D710" s="75">
        <v>3</v>
      </c>
      <c r="E710" s="76">
        <v>1E+30</v>
      </c>
    </row>
    <row r="711" spans="1:5">
      <c r="A711" s="75" t="s">
        <v>33</v>
      </c>
      <c r="B711" s="75">
        <v>309002</v>
      </c>
      <c r="C711" s="75" t="s">
        <v>43</v>
      </c>
      <c r="D711" s="75">
        <v>4</v>
      </c>
      <c r="E711" s="76">
        <v>1E+30</v>
      </c>
    </row>
    <row r="712" spans="1:5">
      <c r="A712" s="75" t="s">
        <v>33</v>
      </c>
      <c r="B712" s="75">
        <v>309002</v>
      </c>
      <c r="C712" s="75" t="s">
        <v>43</v>
      </c>
      <c r="D712" s="75">
        <v>5</v>
      </c>
      <c r="E712" s="76">
        <v>1E+30</v>
      </c>
    </row>
    <row r="713" spans="1:5">
      <c r="A713" s="75" t="s">
        <v>33</v>
      </c>
      <c r="B713" s="75">
        <v>309002</v>
      </c>
      <c r="C713" s="75" t="s">
        <v>43</v>
      </c>
      <c r="D713" s="75">
        <v>6</v>
      </c>
      <c r="E713" s="76">
        <v>1E+30</v>
      </c>
    </row>
    <row r="714" spans="1:5">
      <c r="A714" s="75" t="s">
        <v>33</v>
      </c>
      <c r="B714" s="75">
        <v>309002</v>
      </c>
      <c r="C714" s="75" t="s">
        <v>43</v>
      </c>
      <c r="D714" s="75">
        <v>7</v>
      </c>
      <c r="E714" s="76">
        <v>1E+30</v>
      </c>
    </row>
    <row r="715" spans="1:5">
      <c r="A715" s="75" t="s">
        <v>33</v>
      </c>
      <c r="B715" s="75">
        <v>309002</v>
      </c>
      <c r="C715" s="75" t="s">
        <v>43</v>
      </c>
      <c r="D715" s="75">
        <v>8</v>
      </c>
      <c r="E715" s="76">
        <v>1E+30</v>
      </c>
    </row>
    <row r="716" spans="1:5">
      <c r="A716" s="75" t="s">
        <v>33</v>
      </c>
      <c r="B716" s="75">
        <v>309002</v>
      </c>
      <c r="C716" s="75" t="s">
        <v>43</v>
      </c>
      <c r="D716" s="75">
        <v>9</v>
      </c>
      <c r="E716" s="76">
        <v>1E+30</v>
      </c>
    </row>
    <row r="717" spans="1:5">
      <c r="A717" s="75" t="s">
        <v>33</v>
      </c>
      <c r="B717" s="75">
        <v>309002</v>
      </c>
      <c r="C717" s="75" t="s">
        <v>43</v>
      </c>
      <c r="D717" s="75">
        <v>10</v>
      </c>
      <c r="E717" s="76">
        <v>1E+30</v>
      </c>
    </row>
    <row r="718" spans="1:5">
      <c r="A718" s="75" t="s">
        <v>33</v>
      </c>
      <c r="B718" s="75">
        <v>309002</v>
      </c>
      <c r="C718" s="75" t="s">
        <v>43</v>
      </c>
      <c r="D718" s="75">
        <v>15</v>
      </c>
      <c r="E718" s="76">
        <v>1E+30</v>
      </c>
    </row>
    <row r="719" spans="1:5">
      <c r="A719" s="75" t="s">
        <v>33</v>
      </c>
      <c r="B719" s="75">
        <v>309002</v>
      </c>
      <c r="C719" s="75" t="s">
        <v>43</v>
      </c>
      <c r="D719" s="75">
        <v>20</v>
      </c>
      <c r="E719" s="76">
        <v>1E+30</v>
      </c>
    </row>
    <row r="720" spans="1:5">
      <c r="A720" s="75" t="s">
        <v>33</v>
      </c>
      <c r="B720" s="75">
        <v>309002</v>
      </c>
      <c r="C720" s="75" t="s">
        <v>43</v>
      </c>
      <c r="D720" s="75">
        <v>25</v>
      </c>
      <c r="E720" s="76">
        <v>1E+30</v>
      </c>
    </row>
    <row r="721" spans="1:5">
      <c r="A721" s="75" t="s">
        <v>33</v>
      </c>
      <c r="B721" s="75">
        <v>309002</v>
      </c>
      <c r="C721" s="75" t="s">
        <v>43</v>
      </c>
      <c r="D721" s="75">
        <v>30</v>
      </c>
      <c r="E721" s="76">
        <v>1E+30</v>
      </c>
    </row>
    <row r="722" spans="1:5">
      <c r="A722" s="75" t="s">
        <v>33</v>
      </c>
      <c r="B722" s="75">
        <v>309002</v>
      </c>
      <c r="C722" s="75" t="s">
        <v>43</v>
      </c>
      <c r="D722" s="75">
        <v>35</v>
      </c>
      <c r="E722" s="76">
        <v>1E+30</v>
      </c>
    </row>
    <row r="723" spans="1:5">
      <c r="A723" s="75" t="s">
        <v>33</v>
      </c>
      <c r="B723" s="75">
        <v>309002</v>
      </c>
      <c r="C723" s="75" t="s">
        <v>43</v>
      </c>
      <c r="D723" s="75">
        <v>40</v>
      </c>
      <c r="E723" s="76">
        <v>1E+30</v>
      </c>
    </row>
    <row r="724" spans="1:5">
      <c r="A724" s="75" t="s">
        <v>33</v>
      </c>
      <c r="B724" s="75">
        <v>309002</v>
      </c>
      <c r="C724" s="75" t="s">
        <v>43</v>
      </c>
      <c r="D724" s="75">
        <v>45</v>
      </c>
      <c r="E724" s="76">
        <v>1E+30</v>
      </c>
    </row>
    <row r="725" spans="1:5">
      <c r="A725" s="75" t="s">
        <v>33</v>
      </c>
      <c r="B725" s="75">
        <v>309002</v>
      </c>
      <c r="C725" s="75" t="s">
        <v>43</v>
      </c>
      <c r="D725" s="75">
        <v>50</v>
      </c>
      <c r="E725" s="76">
        <v>1E+30</v>
      </c>
    </row>
    <row r="726" spans="1:5">
      <c r="A726" s="75" t="s">
        <v>33</v>
      </c>
      <c r="B726" s="75">
        <v>309002</v>
      </c>
      <c r="C726" s="75" t="s">
        <v>44</v>
      </c>
      <c r="D726" s="75">
        <v>1</v>
      </c>
      <c r="E726" s="76">
        <v>16.7</v>
      </c>
    </row>
    <row r="727" spans="1:5">
      <c r="A727" s="75" t="s">
        <v>33</v>
      </c>
      <c r="B727" s="75">
        <v>309002</v>
      </c>
      <c r="C727" s="75" t="s">
        <v>44</v>
      </c>
      <c r="D727" s="75">
        <v>2</v>
      </c>
      <c r="E727" s="76">
        <v>24.6</v>
      </c>
    </row>
    <row r="728" spans="1:5">
      <c r="A728" s="75" t="s">
        <v>33</v>
      </c>
      <c r="B728" s="75">
        <v>309002</v>
      </c>
      <c r="C728" s="75" t="s">
        <v>44</v>
      </c>
      <c r="D728" s="75">
        <v>3</v>
      </c>
      <c r="E728" s="76">
        <v>31.5</v>
      </c>
    </row>
    <row r="729" spans="1:5">
      <c r="A729" s="75" t="s">
        <v>33</v>
      </c>
      <c r="B729" s="75">
        <v>309002</v>
      </c>
      <c r="C729" s="75" t="s">
        <v>44</v>
      </c>
      <c r="D729" s="75">
        <v>4</v>
      </c>
      <c r="E729" s="76">
        <v>37.799999999999997</v>
      </c>
    </row>
    <row r="730" spans="1:5">
      <c r="A730" s="75" t="s">
        <v>33</v>
      </c>
      <c r="B730" s="75">
        <v>309002</v>
      </c>
      <c r="C730" s="75" t="s">
        <v>44</v>
      </c>
      <c r="D730" s="75">
        <v>5</v>
      </c>
      <c r="E730" s="76">
        <v>43.5</v>
      </c>
    </row>
    <row r="731" spans="1:5">
      <c r="A731" s="75" t="s">
        <v>33</v>
      </c>
      <c r="B731" s="75">
        <v>309002</v>
      </c>
      <c r="C731" s="75" t="s">
        <v>44</v>
      </c>
      <c r="D731" s="75">
        <v>6</v>
      </c>
      <c r="E731" s="76">
        <v>49.8</v>
      </c>
    </row>
    <row r="732" spans="1:5">
      <c r="A732" s="75" t="s">
        <v>33</v>
      </c>
      <c r="B732" s="75">
        <v>309002</v>
      </c>
      <c r="C732" s="75" t="s">
        <v>44</v>
      </c>
      <c r="D732" s="75">
        <v>7</v>
      </c>
      <c r="E732" s="76">
        <v>56.4</v>
      </c>
    </row>
    <row r="733" spans="1:5">
      <c r="A733" s="75" t="s">
        <v>33</v>
      </c>
      <c r="B733" s="75">
        <v>309002</v>
      </c>
      <c r="C733" s="75" t="s">
        <v>44</v>
      </c>
      <c r="D733" s="75">
        <v>8</v>
      </c>
      <c r="E733" s="76">
        <v>63.2</v>
      </c>
    </row>
    <row r="734" spans="1:5">
      <c r="A734" s="75" t="s">
        <v>33</v>
      </c>
      <c r="B734" s="75">
        <v>309002</v>
      </c>
      <c r="C734" s="75" t="s">
        <v>44</v>
      </c>
      <c r="D734" s="75">
        <v>9</v>
      </c>
      <c r="E734" s="76">
        <v>70.2</v>
      </c>
    </row>
    <row r="735" spans="1:5">
      <c r="A735" s="75" t="s">
        <v>33</v>
      </c>
      <c r="B735" s="75">
        <v>309002</v>
      </c>
      <c r="C735" s="75" t="s">
        <v>44</v>
      </c>
      <c r="D735" s="75">
        <v>10</v>
      </c>
      <c r="E735" s="76">
        <v>77.8</v>
      </c>
    </row>
    <row r="736" spans="1:5">
      <c r="A736" s="75" t="s">
        <v>33</v>
      </c>
      <c r="B736" s="75">
        <v>309002</v>
      </c>
      <c r="C736" s="75" t="s">
        <v>44</v>
      </c>
      <c r="D736" s="75">
        <v>15</v>
      </c>
      <c r="E736" s="76">
        <v>115</v>
      </c>
    </row>
    <row r="737" spans="1:5">
      <c r="A737" s="75" t="s">
        <v>33</v>
      </c>
      <c r="B737" s="75">
        <v>309002</v>
      </c>
      <c r="C737" s="75" t="s">
        <v>44</v>
      </c>
      <c r="D737" s="75">
        <v>20</v>
      </c>
      <c r="E737" s="76">
        <v>190</v>
      </c>
    </row>
    <row r="738" spans="1:5">
      <c r="A738" s="75" t="s">
        <v>33</v>
      </c>
      <c r="B738" s="75">
        <v>309002</v>
      </c>
      <c r="C738" s="75" t="s">
        <v>44</v>
      </c>
      <c r="D738" s="75">
        <v>25</v>
      </c>
      <c r="E738" s="76">
        <v>406</v>
      </c>
    </row>
    <row r="739" spans="1:5">
      <c r="A739" s="75" t="s">
        <v>33</v>
      </c>
      <c r="B739" s="75">
        <v>309002</v>
      </c>
      <c r="C739" s="75" t="s">
        <v>44</v>
      </c>
      <c r="D739" s="75">
        <v>30</v>
      </c>
      <c r="E739" s="76">
        <v>2070</v>
      </c>
    </row>
    <row r="740" spans="1:5">
      <c r="A740" s="75" t="s">
        <v>33</v>
      </c>
      <c r="B740" s="75">
        <v>309002</v>
      </c>
      <c r="C740" s="75" t="s">
        <v>44</v>
      </c>
      <c r="D740" s="75">
        <v>35</v>
      </c>
      <c r="E740" s="76">
        <v>25500</v>
      </c>
    </row>
    <row r="741" spans="1:5">
      <c r="A741" s="75" t="s">
        <v>33</v>
      </c>
      <c r="B741" s="75">
        <v>309002</v>
      </c>
      <c r="C741" s="75" t="s">
        <v>44</v>
      </c>
      <c r="D741" s="75">
        <v>40</v>
      </c>
      <c r="E741" s="76">
        <v>600000</v>
      </c>
    </row>
    <row r="742" spans="1:5">
      <c r="A742" s="75" t="s">
        <v>33</v>
      </c>
      <c r="B742" s="75">
        <v>309002</v>
      </c>
      <c r="C742" s="75" t="s">
        <v>44</v>
      </c>
      <c r="D742" s="75">
        <v>45</v>
      </c>
      <c r="E742" s="76">
        <v>4710000</v>
      </c>
    </row>
    <row r="743" spans="1:5">
      <c r="A743" s="75" t="s">
        <v>33</v>
      </c>
      <c r="B743" s="75">
        <v>309002</v>
      </c>
      <c r="C743" s="75" t="s">
        <v>44</v>
      </c>
      <c r="D743" s="75">
        <v>50</v>
      </c>
      <c r="E743" s="76">
        <v>69600000</v>
      </c>
    </row>
    <row r="744" spans="1:5">
      <c r="A744" s="75" t="s">
        <v>33</v>
      </c>
      <c r="B744" s="75">
        <v>64186</v>
      </c>
      <c r="C744" s="75" t="s">
        <v>42</v>
      </c>
      <c r="D744" s="75">
        <v>1</v>
      </c>
      <c r="E744" s="76">
        <v>1.08</v>
      </c>
    </row>
    <row r="745" spans="1:5">
      <c r="A745" s="75" t="s">
        <v>33</v>
      </c>
      <c r="B745" s="75">
        <v>64186</v>
      </c>
      <c r="C745" s="75" t="s">
        <v>42</v>
      </c>
      <c r="D745" s="75">
        <v>2</v>
      </c>
      <c r="E745" s="76">
        <v>1.0900000000000001</v>
      </c>
    </row>
    <row r="746" spans="1:5">
      <c r="A746" s="75" t="s">
        <v>33</v>
      </c>
      <c r="B746" s="75">
        <v>64186</v>
      </c>
      <c r="C746" s="75" t="s">
        <v>42</v>
      </c>
      <c r="D746" s="75">
        <v>3</v>
      </c>
      <c r="E746" s="76">
        <v>1.1100000000000001</v>
      </c>
    </row>
    <row r="747" spans="1:5">
      <c r="A747" s="75" t="s">
        <v>33</v>
      </c>
      <c r="B747" s="75">
        <v>64186</v>
      </c>
      <c r="C747" s="75" t="s">
        <v>42</v>
      </c>
      <c r="D747" s="75">
        <v>4</v>
      </c>
      <c r="E747" s="76">
        <v>1.1399999999999999</v>
      </c>
    </row>
    <row r="748" spans="1:5">
      <c r="A748" s="75" t="s">
        <v>33</v>
      </c>
      <c r="B748" s="75">
        <v>64186</v>
      </c>
      <c r="C748" s="75" t="s">
        <v>42</v>
      </c>
      <c r="D748" s="75">
        <v>5</v>
      </c>
      <c r="E748" s="76">
        <v>1.19</v>
      </c>
    </row>
    <row r="749" spans="1:5">
      <c r="A749" s="75" t="s">
        <v>33</v>
      </c>
      <c r="B749" s="75">
        <v>64186</v>
      </c>
      <c r="C749" s="75" t="s">
        <v>42</v>
      </c>
      <c r="D749" s="75">
        <v>6</v>
      </c>
      <c r="E749" s="76">
        <v>1.21</v>
      </c>
    </row>
    <row r="750" spans="1:5">
      <c r="A750" s="75" t="s">
        <v>33</v>
      </c>
      <c r="B750" s="75">
        <v>64186</v>
      </c>
      <c r="C750" s="75" t="s">
        <v>42</v>
      </c>
      <c r="D750" s="75">
        <v>7</v>
      </c>
      <c r="E750" s="76">
        <v>1.26</v>
      </c>
    </row>
    <row r="751" spans="1:5">
      <c r="A751" s="75" t="s">
        <v>33</v>
      </c>
      <c r="B751" s="75">
        <v>64186</v>
      </c>
      <c r="C751" s="75" t="s">
        <v>42</v>
      </c>
      <c r="D751" s="75">
        <v>8</v>
      </c>
      <c r="E751" s="76">
        <v>1.32</v>
      </c>
    </row>
    <row r="752" spans="1:5">
      <c r="A752" s="75" t="s">
        <v>33</v>
      </c>
      <c r="B752" s="75">
        <v>64186</v>
      </c>
      <c r="C752" s="75" t="s">
        <v>42</v>
      </c>
      <c r="D752" s="75">
        <v>9</v>
      </c>
      <c r="E752" s="76">
        <v>1.42</v>
      </c>
    </row>
    <row r="753" spans="1:5">
      <c r="A753" s="75" t="s">
        <v>33</v>
      </c>
      <c r="B753" s="75">
        <v>64186</v>
      </c>
      <c r="C753" s="75" t="s">
        <v>42</v>
      </c>
      <c r="D753" s="75">
        <v>10</v>
      </c>
      <c r="E753" s="76">
        <v>1.53</v>
      </c>
    </row>
    <row r="754" spans="1:5">
      <c r="A754" s="75" t="s">
        <v>33</v>
      </c>
      <c r="B754" s="75">
        <v>64186</v>
      </c>
      <c r="C754" s="75" t="s">
        <v>42</v>
      </c>
      <c r="D754" s="75">
        <v>15</v>
      </c>
      <c r="E754" s="76">
        <v>2.39</v>
      </c>
    </row>
    <row r="755" spans="1:5">
      <c r="A755" s="75" t="s">
        <v>33</v>
      </c>
      <c r="B755" s="75">
        <v>64186</v>
      </c>
      <c r="C755" s="75" t="s">
        <v>42</v>
      </c>
      <c r="D755" s="75">
        <v>20</v>
      </c>
      <c r="E755" s="76">
        <v>5.66</v>
      </c>
    </row>
    <row r="756" spans="1:5">
      <c r="A756" s="75" t="s">
        <v>33</v>
      </c>
      <c r="B756" s="75">
        <v>64186</v>
      </c>
      <c r="C756" s="75" t="s">
        <v>42</v>
      </c>
      <c r="D756" s="75">
        <v>25</v>
      </c>
      <c r="E756" s="76">
        <v>16.100000000000001</v>
      </c>
    </row>
    <row r="757" spans="1:5">
      <c r="A757" s="75" t="s">
        <v>33</v>
      </c>
      <c r="B757" s="75">
        <v>64186</v>
      </c>
      <c r="C757" s="75" t="s">
        <v>42</v>
      </c>
      <c r="D757" s="75">
        <v>30</v>
      </c>
      <c r="E757" s="76">
        <v>63.5</v>
      </c>
    </row>
    <row r="758" spans="1:5">
      <c r="A758" s="75" t="s">
        <v>33</v>
      </c>
      <c r="B758" s="75">
        <v>64186</v>
      </c>
      <c r="C758" s="75" t="s">
        <v>42</v>
      </c>
      <c r="D758" s="75">
        <v>35</v>
      </c>
      <c r="E758" s="76">
        <v>317</v>
      </c>
    </row>
    <row r="759" spans="1:5">
      <c r="A759" s="75" t="s">
        <v>33</v>
      </c>
      <c r="B759" s="75">
        <v>64186</v>
      </c>
      <c r="C759" s="75" t="s">
        <v>42</v>
      </c>
      <c r="D759" s="75">
        <v>40</v>
      </c>
      <c r="E759" s="76">
        <v>2600</v>
      </c>
    </row>
    <row r="760" spans="1:5">
      <c r="A760" s="75" t="s">
        <v>33</v>
      </c>
      <c r="B760" s="75">
        <v>64186</v>
      </c>
      <c r="C760" s="75" t="s">
        <v>42</v>
      </c>
      <c r="D760" s="75">
        <v>45</v>
      </c>
      <c r="E760" s="76">
        <v>54200</v>
      </c>
    </row>
    <row r="761" spans="1:5">
      <c r="A761" s="75" t="s">
        <v>33</v>
      </c>
      <c r="B761" s="75">
        <v>64186</v>
      </c>
      <c r="C761" s="75" t="s">
        <v>42</v>
      </c>
      <c r="D761" s="75">
        <v>50</v>
      </c>
      <c r="E761" s="76">
        <v>3100000</v>
      </c>
    </row>
    <row r="762" spans="1:5">
      <c r="A762" s="75" t="s">
        <v>33</v>
      </c>
      <c r="B762" s="75">
        <v>64186</v>
      </c>
      <c r="C762" s="75" t="s">
        <v>43</v>
      </c>
      <c r="D762" s="75">
        <v>1</v>
      </c>
      <c r="E762" s="76">
        <v>8890</v>
      </c>
    </row>
    <row r="763" spans="1:5">
      <c r="A763" s="75" t="s">
        <v>33</v>
      </c>
      <c r="B763" s="75">
        <v>64186</v>
      </c>
      <c r="C763" s="75" t="s">
        <v>43</v>
      </c>
      <c r="D763" s="75">
        <v>2</v>
      </c>
      <c r="E763" s="76">
        <v>29900</v>
      </c>
    </row>
    <row r="764" spans="1:5">
      <c r="A764" s="75" t="s">
        <v>33</v>
      </c>
      <c r="B764" s="75">
        <v>64186</v>
      </c>
      <c r="C764" s="75" t="s">
        <v>43</v>
      </c>
      <c r="D764" s="75">
        <v>3</v>
      </c>
      <c r="E764" s="76">
        <v>79300</v>
      </c>
    </row>
    <row r="765" spans="1:5">
      <c r="A765" s="75" t="s">
        <v>33</v>
      </c>
      <c r="B765" s="75">
        <v>64186</v>
      </c>
      <c r="C765" s="75" t="s">
        <v>43</v>
      </c>
      <c r="D765" s="75">
        <v>4</v>
      </c>
      <c r="E765" s="76">
        <v>195000</v>
      </c>
    </row>
    <row r="766" spans="1:5">
      <c r="A766" s="75" t="s">
        <v>33</v>
      </c>
      <c r="B766" s="75">
        <v>64186</v>
      </c>
      <c r="C766" s="75" t="s">
        <v>43</v>
      </c>
      <c r="D766" s="75">
        <v>5</v>
      </c>
      <c r="E766" s="76">
        <v>454000</v>
      </c>
    </row>
    <row r="767" spans="1:5">
      <c r="A767" s="75" t="s">
        <v>33</v>
      </c>
      <c r="B767" s="75">
        <v>64186</v>
      </c>
      <c r="C767" s="75" t="s">
        <v>43</v>
      </c>
      <c r="D767" s="75">
        <v>6</v>
      </c>
      <c r="E767" s="76">
        <v>1130000</v>
      </c>
    </row>
    <row r="768" spans="1:5">
      <c r="A768" s="75" t="s">
        <v>33</v>
      </c>
      <c r="B768" s="75">
        <v>64186</v>
      </c>
      <c r="C768" s="75" t="s">
        <v>43</v>
      </c>
      <c r="D768" s="75">
        <v>7</v>
      </c>
      <c r="E768" s="76">
        <v>3340000</v>
      </c>
    </row>
    <row r="769" spans="1:5">
      <c r="A769" s="75" t="s">
        <v>33</v>
      </c>
      <c r="B769" s="75">
        <v>64186</v>
      </c>
      <c r="C769" s="75" t="s">
        <v>43</v>
      </c>
      <c r="D769" s="75">
        <v>8</v>
      </c>
      <c r="E769" s="76">
        <v>9130000</v>
      </c>
    </row>
    <row r="770" spans="1:5">
      <c r="A770" s="75" t="s">
        <v>33</v>
      </c>
      <c r="B770" s="75">
        <v>64186</v>
      </c>
      <c r="C770" s="75" t="s">
        <v>43</v>
      </c>
      <c r="D770" s="75">
        <v>9</v>
      </c>
      <c r="E770" s="76">
        <v>31200000</v>
      </c>
    </row>
    <row r="771" spans="1:5">
      <c r="A771" s="75" t="s">
        <v>33</v>
      </c>
      <c r="B771" s="75">
        <v>64186</v>
      </c>
      <c r="C771" s="75" t="s">
        <v>43</v>
      </c>
      <c r="D771" s="75">
        <v>10</v>
      </c>
      <c r="E771" s="76">
        <v>95400000</v>
      </c>
    </row>
    <row r="772" spans="1:5">
      <c r="A772" s="75" t="s">
        <v>33</v>
      </c>
      <c r="B772" s="75">
        <v>64186</v>
      </c>
      <c r="C772" s="75" t="s">
        <v>43</v>
      </c>
      <c r="D772" s="75">
        <v>15</v>
      </c>
      <c r="E772" s="76">
        <v>42200000000</v>
      </c>
    </row>
    <row r="773" spans="1:5">
      <c r="A773" s="75" t="s">
        <v>33</v>
      </c>
      <c r="B773" s="75">
        <v>64186</v>
      </c>
      <c r="C773" s="75" t="s">
        <v>43</v>
      </c>
      <c r="D773" s="75">
        <v>20</v>
      </c>
      <c r="E773" s="76">
        <v>59700000000000</v>
      </c>
    </row>
    <row r="774" spans="1:5">
      <c r="A774" s="75" t="s">
        <v>33</v>
      </c>
      <c r="B774" s="75">
        <v>64186</v>
      </c>
      <c r="C774" s="75" t="s">
        <v>43</v>
      </c>
      <c r="D774" s="75">
        <v>25</v>
      </c>
      <c r="E774" s="76">
        <v>9.95E+17</v>
      </c>
    </row>
    <row r="775" spans="1:5">
      <c r="A775" s="75" t="s">
        <v>33</v>
      </c>
      <c r="B775" s="75">
        <v>64186</v>
      </c>
      <c r="C775" s="75" t="s">
        <v>43</v>
      </c>
      <c r="D775" s="75">
        <v>30</v>
      </c>
      <c r="E775" s="76">
        <v>8.5000000000000006E+29</v>
      </c>
    </row>
    <row r="776" spans="1:5">
      <c r="A776" s="75" t="s">
        <v>33</v>
      </c>
      <c r="B776" s="75">
        <v>64186</v>
      </c>
      <c r="C776" s="75" t="s">
        <v>43</v>
      </c>
      <c r="D776" s="75">
        <v>35</v>
      </c>
      <c r="E776" s="76">
        <v>1E+30</v>
      </c>
    </row>
    <row r="777" spans="1:5">
      <c r="A777" s="75" t="s">
        <v>33</v>
      </c>
      <c r="B777" s="75">
        <v>64186</v>
      </c>
      <c r="C777" s="75" t="s">
        <v>43</v>
      </c>
      <c r="D777" s="75">
        <v>40</v>
      </c>
      <c r="E777" s="76">
        <v>1E+30</v>
      </c>
    </row>
    <row r="778" spans="1:5">
      <c r="A778" s="75" t="s">
        <v>33</v>
      </c>
      <c r="B778" s="75">
        <v>64186</v>
      </c>
      <c r="C778" s="75" t="s">
        <v>43</v>
      </c>
      <c r="D778" s="75">
        <v>45</v>
      </c>
      <c r="E778" s="76">
        <v>1E+30</v>
      </c>
    </row>
    <row r="779" spans="1:5">
      <c r="A779" s="75" t="s">
        <v>33</v>
      </c>
      <c r="B779" s="75">
        <v>64186</v>
      </c>
      <c r="C779" s="75" t="s">
        <v>43</v>
      </c>
      <c r="D779" s="75">
        <v>50</v>
      </c>
      <c r="E779" s="76">
        <v>1E+30</v>
      </c>
    </row>
    <row r="780" spans="1:5">
      <c r="A780" s="75" t="s">
        <v>33</v>
      </c>
      <c r="B780" s="75">
        <v>64186</v>
      </c>
      <c r="C780" s="75" t="s">
        <v>44</v>
      </c>
      <c r="D780" s="75">
        <v>1</v>
      </c>
      <c r="E780" s="76">
        <v>1</v>
      </c>
    </row>
    <row r="781" spans="1:5">
      <c r="A781" s="75" t="s">
        <v>33</v>
      </c>
      <c r="B781" s="75">
        <v>64186</v>
      </c>
      <c r="C781" s="75" t="s">
        <v>44</v>
      </c>
      <c r="D781" s="75">
        <v>2</v>
      </c>
      <c r="E781" s="76">
        <v>1.01</v>
      </c>
    </row>
    <row r="782" spans="1:5">
      <c r="A782" s="75" t="s">
        <v>33</v>
      </c>
      <c r="B782" s="75">
        <v>64186</v>
      </c>
      <c r="C782" s="75" t="s">
        <v>44</v>
      </c>
      <c r="D782" s="75">
        <v>3</v>
      </c>
      <c r="E782" s="76">
        <v>1.02</v>
      </c>
    </row>
    <row r="783" spans="1:5">
      <c r="A783" s="75" t="s">
        <v>33</v>
      </c>
      <c r="B783" s="75">
        <v>64186</v>
      </c>
      <c r="C783" s="75" t="s">
        <v>44</v>
      </c>
      <c r="D783" s="75">
        <v>4</v>
      </c>
      <c r="E783" s="76">
        <v>1.02</v>
      </c>
    </row>
    <row r="784" spans="1:5">
      <c r="A784" s="75" t="s">
        <v>33</v>
      </c>
      <c r="B784" s="75">
        <v>64186</v>
      </c>
      <c r="C784" s="75" t="s">
        <v>44</v>
      </c>
      <c r="D784" s="75">
        <v>5</v>
      </c>
      <c r="E784" s="76">
        <v>1.03</v>
      </c>
    </row>
    <row r="785" spans="1:5">
      <c r="A785" s="75" t="s">
        <v>33</v>
      </c>
      <c r="B785" s="75">
        <v>64186</v>
      </c>
      <c r="C785" s="75" t="s">
        <v>44</v>
      </c>
      <c r="D785" s="75">
        <v>6</v>
      </c>
      <c r="E785" s="76">
        <v>1.03</v>
      </c>
    </row>
    <row r="786" spans="1:5">
      <c r="A786" s="75" t="s">
        <v>33</v>
      </c>
      <c r="B786" s="75">
        <v>64186</v>
      </c>
      <c r="C786" s="75" t="s">
        <v>44</v>
      </c>
      <c r="D786" s="75">
        <v>7</v>
      </c>
      <c r="E786" s="76">
        <v>1.04</v>
      </c>
    </row>
    <row r="787" spans="1:5">
      <c r="A787" s="75" t="s">
        <v>33</v>
      </c>
      <c r="B787" s="75">
        <v>64186</v>
      </c>
      <c r="C787" s="75" t="s">
        <v>44</v>
      </c>
      <c r="D787" s="75">
        <v>8</v>
      </c>
      <c r="E787" s="76">
        <v>1.04</v>
      </c>
    </row>
    <row r="788" spans="1:5">
      <c r="A788" s="75" t="s">
        <v>33</v>
      </c>
      <c r="B788" s="75">
        <v>64186</v>
      </c>
      <c r="C788" s="75" t="s">
        <v>44</v>
      </c>
      <c r="D788" s="75">
        <v>9</v>
      </c>
      <c r="E788" s="76">
        <v>1.05</v>
      </c>
    </row>
    <row r="789" spans="1:5">
      <c r="A789" s="75" t="s">
        <v>33</v>
      </c>
      <c r="B789" s="75">
        <v>64186</v>
      </c>
      <c r="C789" s="75" t="s">
        <v>44</v>
      </c>
      <c r="D789" s="75">
        <v>10</v>
      </c>
      <c r="E789" s="76">
        <v>1.05</v>
      </c>
    </row>
    <row r="790" spans="1:5">
      <c r="A790" s="75" t="s">
        <v>33</v>
      </c>
      <c r="B790" s="75">
        <v>64186</v>
      </c>
      <c r="C790" s="75" t="s">
        <v>44</v>
      </c>
      <c r="D790" s="75">
        <v>15</v>
      </c>
      <c r="E790" s="76">
        <v>1.07</v>
      </c>
    </row>
    <row r="791" spans="1:5">
      <c r="A791" s="75" t="s">
        <v>33</v>
      </c>
      <c r="B791" s="75">
        <v>64186</v>
      </c>
      <c r="C791" s="75" t="s">
        <v>44</v>
      </c>
      <c r="D791" s="75">
        <v>20</v>
      </c>
      <c r="E791" s="76">
        <v>1.1100000000000001</v>
      </c>
    </row>
    <row r="792" spans="1:5">
      <c r="A792" s="75" t="s">
        <v>33</v>
      </c>
      <c r="B792" s="75">
        <v>64186</v>
      </c>
      <c r="C792" s="75" t="s">
        <v>44</v>
      </c>
      <c r="D792" s="75">
        <v>25</v>
      </c>
      <c r="E792" s="76">
        <v>1.1599999999999999</v>
      </c>
    </row>
    <row r="793" spans="1:5">
      <c r="A793" s="75" t="s">
        <v>33</v>
      </c>
      <c r="B793" s="75">
        <v>64186</v>
      </c>
      <c r="C793" s="75" t="s">
        <v>44</v>
      </c>
      <c r="D793" s="75">
        <v>30</v>
      </c>
      <c r="E793" s="76">
        <v>1.21</v>
      </c>
    </row>
    <row r="794" spans="1:5">
      <c r="A794" s="75" t="s">
        <v>33</v>
      </c>
      <c r="B794" s="75">
        <v>64186</v>
      </c>
      <c r="C794" s="75" t="s">
        <v>44</v>
      </c>
      <c r="D794" s="75">
        <v>35</v>
      </c>
      <c r="E794" s="76">
        <v>1.34</v>
      </c>
    </row>
    <row r="795" spans="1:5">
      <c r="A795" s="75" t="s">
        <v>33</v>
      </c>
      <c r="B795" s="75">
        <v>64186</v>
      </c>
      <c r="C795" s="75" t="s">
        <v>44</v>
      </c>
      <c r="D795" s="75">
        <v>40</v>
      </c>
      <c r="E795" s="76">
        <v>1.59</v>
      </c>
    </row>
    <row r="796" spans="1:5">
      <c r="A796" s="75" t="s">
        <v>33</v>
      </c>
      <c r="B796" s="75">
        <v>64186</v>
      </c>
      <c r="C796" s="75" t="s">
        <v>44</v>
      </c>
      <c r="D796" s="75">
        <v>45</v>
      </c>
      <c r="E796" s="76">
        <v>2.12</v>
      </c>
    </row>
    <row r="797" spans="1:5">
      <c r="A797" s="75" t="s">
        <v>33</v>
      </c>
      <c r="B797" s="75">
        <v>64186</v>
      </c>
      <c r="C797" s="75" t="s">
        <v>44</v>
      </c>
      <c r="D797" s="75">
        <v>50</v>
      </c>
      <c r="E797" s="76">
        <v>3.82</v>
      </c>
    </row>
    <row r="798" spans="1:5">
      <c r="A798" s="75" t="s">
        <v>33</v>
      </c>
      <c r="B798" s="75">
        <v>75150</v>
      </c>
      <c r="C798" s="75" t="s">
        <v>42</v>
      </c>
      <c r="D798" s="75">
        <v>1</v>
      </c>
      <c r="E798" s="76">
        <v>1.0900000000000001</v>
      </c>
    </row>
    <row r="799" spans="1:5">
      <c r="A799" s="75" t="s">
        <v>33</v>
      </c>
      <c r="B799" s="75">
        <v>75150</v>
      </c>
      <c r="C799" s="75" t="s">
        <v>42</v>
      </c>
      <c r="D799" s="75">
        <v>2</v>
      </c>
      <c r="E799" s="76">
        <v>1.1100000000000001</v>
      </c>
    </row>
    <row r="800" spans="1:5">
      <c r="A800" s="75" t="s">
        <v>33</v>
      </c>
      <c r="B800" s="75">
        <v>75150</v>
      </c>
      <c r="C800" s="75" t="s">
        <v>42</v>
      </c>
      <c r="D800" s="75">
        <v>3</v>
      </c>
      <c r="E800" s="76">
        <v>1.1599999999999999</v>
      </c>
    </row>
    <row r="801" spans="1:5">
      <c r="A801" s="75" t="s">
        <v>33</v>
      </c>
      <c r="B801" s="75">
        <v>75150</v>
      </c>
      <c r="C801" s="75" t="s">
        <v>42</v>
      </c>
      <c r="D801" s="75">
        <v>4</v>
      </c>
      <c r="E801" s="76">
        <v>1.19</v>
      </c>
    </row>
    <row r="802" spans="1:5">
      <c r="A802" s="75" t="s">
        <v>33</v>
      </c>
      <c r="B802" s="75">
        <v>75150</v>
      </c>
      <c r="C802" s="75" t="s">
        <v>42</v>
      </c>
      <c r="D802" s="75">
        <v>5</v>
      </c>
      <c r="E802" s="76">
        <v>1.23</v>
      </c>
    </row>
    <row r="803" spans="1:5">
      <c r="A803" s="75" t="s">
        <v>33</v>
      </c>
      <c r="B803" s="75">
        <v>75150</v>
      </c>
      <c r="C803" s="75" t="s">
        <v>42</v>
      </c>
      <c r="D803" s="75">
        <v>6</v>
      </c>
      <c r="E803" s="76">
        <v>1.27</v>
      </c>
    </row>
    <row r="804" spans="1:5">
      <c r="A804" s="75" t="s">
        <v>33</v>
      </c>
      <c r="B804" s="75">
        <v>75150</v>
      </c>
      <c r="C804" s="75" t="s">
        <v>42</v>
      </c>
      <c r="D804" s="75">
        <v>7</v>
      </c>
      <c r="E804" s="76">
        <v>1.33</v>
      </c>
    </row>
    <row r="805" spans="1:5">
      <c r="A805" s="75" t="s">
        <v>33</v>
      </c>
      <c r="B805" s="75">
        <v>75150</v>
      </c>
      <c r="C805" s="75" t="s">
        <v>42</v>
      </c>
      <c r="D805" s="75">
        <v>8</v>
      </c>
      <c r="E805" s="76">
        <v>1.41</v>
      </c>
    </row>
    <row r="806" spans="1:5">
      <c r="A806" s="75" t="s">
        <v>33</v>
      </c>
      <c r="B806" s="75">
        <v>75150</v>
      </c>
      <c r="C806" s="75" t="s">
        <v>42</v>
      </c>
      <c r="D806" s="75">
        <v>9</v>
      </c>
      <c r="E806" s="76">
        <v>1.53</v>
      </c>
    </row>
    <row r="807" spans="1:5">
      <c r="A807" s="75" t="s">
        <v>33</v>
      </c>
      <c r="B807" s="75">
        <v>75150</v>
      </c>
      <c r="C807" s="75" t="s">
        <v>42</v>
      </c>
      <c r="D807" s="75">
        <v>10</v>
      </c>
      <c r="E807" s="76">
        <v>1.6</v>
      </c>
    </row>
    <row r="808" spans="1:5">
      <c r="A808" s="75" t="s">
        <v>33</v>
      </c>
      <c r="B808" s="75">
        <v>75150</v>
      </c>
      <c r="C808" s="75" t="s">
        <v>42</v>
      </c>
      <c r="D808" s="75">
        <v>15</v>
      </c>
      <c r="E808" s="76">
        <v>2.5499999999999998</v>
      </c>
    </row>
    <row r="809" spans="1:5">
      <c r="A809" s="75" t="s">
        <v>33</v>
      </c>
      <c r="B809" s="75">
        <v>75150</v>
      </c>
      <c r="C809" s="75" t="s">
        <v>42</v>
      </c>
      <c r="D809" s="75">
        <v>20</v>
      </c>
      <c r="E809" s="76">
        <v>6.25</v>
      </c>
    </row>
    <row r="810" spans="1:5">
      <c r="A810" s="75" t="s">
        <v>33</v>
      </c>
      <c r="B810" s="75">
        <v>75150</v>
      </c>
      <c r="C810" s="75" t="s">
        <v>42</v>
      </c>
      <c r="D810" s="75">
        <v>25</v>
      </c>
      <c r="E810" s="76">
        <v>17.7</v>
      </c>
    </row>
    <row r="811" spans="1:5">
      <c r="A811" s="75" t="s">
        <v>33</v>
      </c>
      <c r="B811" s="75">
        <v>75150</v>
      </c>
      <c r="C811" s="75" t="s">
        <v>42</v>
      </c>
      <c r="D811" s="75">
        <v>30</v>
      </c>
      <c r="E811" s="76">
        <v>68</v>
      </c>
    </row>
    <row r="812" spans="1:5">
      <c r="A812" s="75" t="s">
        <v>33</v>
      </c>
      <c r="B812" s="75">
        <v>75150</v>
      </c>
      <c r="C812" s="75" t="s">
        <v>42</v>
      </c>
      <c r="D812" s="75">
        <v>35</v>
      </c>
      <c r="E812" s="76">
        <v>353</v>
      </c>
    </row>
    <row r="813" spans="1:5">
      <c r="A813" s="75" t="s">
        <v>33</v>
      </c>
      <c r="B813" s="75">
        <v>75150</v>
      </c>
      <c r="C813" s="75" t="s">
        <v>42</v>
      </c>
      <c r="D813" s="75">
        <v>40</v>
      </c>
      <c r="E813" s="76">
        <v>2880</v>
      </c>
    </row>
    <row r="814" spans="1:5">
      <c r="A814" s="75" t="s">
        <v>33</v>
      </c>
      <c r="B814" s="75">
        <v>75150</v>
      </c>
      <c r="C814" s="75" t="s">
        <v>42</v>
      </c>
      <c r="D814" s="75">
        <v>45</v>
      </c>
      <c r="E814" s="76">
        <v>56700</v>
      </c>
    </row>
    <row r="815" spans="1:5">
      <c r="A815" s="75" t="s">
        <v>33</v>
      </c>
      <c r="B815" s="75">
        <v>75150</v>
      </c>
      <c r="C815" s="75" t="s">
        <v>42</v>
      </c>
      <c r="D815" s="75">
        <v>50</v>
      </c>
      <c r="E815" s="76">
        <v>2990000</v>
      </c>
    </row>
    <row r="816" spans="1:5">
      <c r="A816" s="75" t="s">
        <v>33</v>
      </c>
      <c r="B816" s="75">
        <v>75150</v>
      </c>
      <c r="C816" s="75" t="s">
        <v>43</v>
      </c>
      <c r="D816" s="75">
        <v>1</v>
      </c>
      <c r="E816" s="76">
        <v>14100</v>
      </c>
    </row>
    <row r="817" spans="1:5">
      <c r="A817" s="75" t="s">
        <v>33</v>
      </c>
      <c r="B817" s="75">
        <v>75150</v>
      </c>
      <c r="C817" s="75" t="s">
        <v>43</v>
      </c>
      <c r="D817" s="75">
        <v>2</v>
      </c>
      <c r="E817" s="76">
        <v>44300</v>
      </c>
    </row>
    <row r="818" spans="1:5">
      <c r="A818" s="75" t="s">
        <v>33</v>
      </c>
      <c r="B818" s="75">
        <v>75150</v>
      </c>
      <c r="C818" s="75" t="s">
        <v>43</v>
      </c>
      <c r="D818" s="75">
        <v>3</v>
      </c>
      <c r="E818" s="76">
        <v>113000</v>
      </c>
    </row>
    <row r="819" spans="1:5">
      <c r="A819" s="75" t="s">
        <v>33</v>
      </c>
      <c r="B819" s="75">
        <v>75150</v>
      </c>
      <c r="C819" s="75" t="s">
        <v>43</v>
      </c>
      <c r="D819" s="75">
        <v>4</v>
      </c>
      <c r="E819" s="76">
        <v>236000</v>
      </c>
    </row>
    <row r="820" spans="1:5">
      <c r="A820" s="75" t="s">
        <v>33</v>
      </c>
      <c r="B820" s="75">
        <v>75150</v>
      </c>
      <c r="C820" s="75" t="s">
        <v>43</v>
      </c>
      <c r="D820" s="75">
        <v>5</v>
      </c>
      <c r="E820" s="76">
        <v>499000</v>
      </c>
    </row>
    <row r="821" spans="1:5">
      <c r="A821" s="75" t="s">
        <v>33</v>
      </c>
      <c r="B821" s="75">
        <v>75150</v>
      </c>
      <c r="C821" s="75" t="s">
        <v>43</v>
      </c>
      <c r="D821" s="75">
        <v>6</v>
      </c>
      <c r="E821" s="76">
        <v>927000</v>
      </c>
    </row>
    <row r="822" spans="1:5">
      <c r="A822" s="75" t="s">
        <v>33</v>
      </c>
      <c r="B822" s="75">
        <v>75150</v>
      </c>
      <c r="C822" s="75" t="s">
        <v>43</v>
      </c>
      <c r="D822" s="75">
        <v>7</v>
      </c>
      <c r="E822" s="76">
        <v>1930000</v>
      </c>
    </row>
    <row r="823" spans="1:5">
      <c r="A823" s="75" t="s">
        <v>33</v>
      </c>
      <c r="B823" s="75">
        <v>75150</v>
      </c>
      <c r="C823" s="75" t="s">
        <v>43</v>
      </c>
      <c r="D823" s="75">
        <v>8</v>
      </c>
      <c r="E823" s="76">
        <v>3870000</v>
      </c>
    </row>
    <row r="824" spans="1:5">
      <c r="A824" s="75" t="s">
        <v>33</v>
      </c>
      <c r="B824" s="75">
        <v>75150</v>
      </c>
      <c r="C824" s="75" t="s">
        <v>43</v>
      </c>
      <c r="D824" s="75">
        <v>9</v>
      </c>
      <c r="E824" s="76">
        <v>8900000</v>
      </c>
    </row>
    <row r="825" spans="1:5">
      <c r="A825" s="75" t="s">
        <v>33</v>
      </c>
      <c r="B825" s="75">
        <v>75150</v>
      </c>
      <c r="C825" s="75" t="s">
        <v>43</v>
      </c>
      <c r="D825" s="75">
        <v>10</v>
      </c>
      <c r="E825" s="76">
        <v>16000000</v>
      </c>
    </row>
    <row r="826" spans="1:5">
      <c r="A826" s="75" t="s">
        <v>33</v>
      </c>
      <c r="B826" s="75">
        <v>75150</v>
      </c>
      <c r="C826" s="75" t="s">
        <v>43</v>
      </c>
      <c r="D826" s="75">
        <v>15</v>
      </c>
      <c r="E826" s="76">
        <v>2300000000</v>
      </c>
    </row>
    <row r="827" spans="1:5">
      <c r="A827" s="75" t="s">
        <v>33</v>
      </c>
      <c r="B827" s="75">
        <v>75150</v>
      </c>
      <c r="C827" s="75" t="s">
        <v>43</v>
      </c>
      <c r="D827" s="75">
        <v>20</v>
      </c>
      <c r="E827" s="76">
        <v>555000000000</v>
      </c>
    </row>
    <row r="828" spans="1:5">
      <c r="A828" s="75" t="s">
        <v>33</v>
      </c>
      <c r="B828" s="75">
        <v>75150</v>
      </c>
      <c r="C828" s="75" t="s">
        <v>43</v>
      </c>
      <c r="D828" s="75">
        <v>25</v>
      </c>
      <c r="E828" s="76">
        <v>897000000000000</v>
      </c>
    </row>
    <row r="829" spans="1:5">
      <c r="A829" s="75" t="s">
        <v>33</v>
      </c>
      <c r="B829" s="75">
        <v>75150</v>
      </c>
      <c r="C829" s="75" t="s">
        <v>43</v>
      </c>
      <c r="D829" s="75">
        <v>30</v>
      </c>
      <c r="E829" s="76">
        <v>1.34E+19</v>
      </c>
    </row>
    <row r="830" spans="1:5">
      <c r="A830" s="75" t="s">
        <v>33</v>
      </c>
      <c r="B830" s="75">
        <v>75150</v>
      </c>
      <c r="C830" s="75" t="s">
        <v>43</v>
      </c>
      <c r="D830" s="75">
        <v>35</v>
      </c>
      <c r="E830" s="76">
        <v>1E+30</v>
      </c>
    </row>
    <row r="831" spans="1:5">
      <c r="A831" s="75" t="s">
        <v>33</v>
      </c>
      <c r="B831" s="75">
        <v>75150</v>
      </c>
      <c r="C831" s="75" t="s">
        <v>43</v>
      </c>
      <c r="D831" s="75">
        <v>40</v>
      </c>
      <c r="E831" s="76">
        <v>1E+30</v>
      </c>
    </row>
    <row r="832" spans="1:5">
      <c r="A832" s="75" t="s">
        <v>33</v>
      </c>
      <c r="B832" s="75">
        <v>75150</v>
      </c>
      <c r="C832" s="75" t="s">
        <v>43</v>
      </c>
      <c r="D832" s="75">
        <v>45</v>
      </c>
      <c r="E832" s="76">
        <v>1E+30</v>
      </c>
    </row>
    <row r="833" spans="1:5">
      <c r="A833" s="75" t="s">
        <v>33</v>
      </c>
      <c r="B833" s="75">
        <v>75150</v>
      </c>
      <c r="C833" s="75" t="s">
        <v>43</v>
      </c>
      <c r="D833" s="75">
        <v>50</v>
      </c>
      <c r="E833" s="76">
        <v>1E+30</v>
      </c>
    </row>
    <row r="834" spans="1:5">
      <c r="A834" s="75" t="s">
        <v>33</v>
      </c>
      <c r="B834" s="75">
        <v>75150</v>
      </c>
      <c r="C834" s="75" t="s">
        <v>44</v>
      </c>
      <c r="D834" s="75">
        <v>1</v>
      </c>
      <c r="E834" s="76">
        <v>1</v>
      </c>
    </row>
    <row r="835" spans="1:5">
      <c r="A835" s="75" t="s">
        <v>33</v>
      </c>
      <c r="B835" s="75">
        <v>75150</v>
      </c>
      <c r="C835" s="75" t="s">
        <v>44</v>
      </c>
      <c r="D835" s="75">
        <v>2</v>
      </c>
      <c r="E835" s="76">
        <v>1.01</v>
      </c>
    </row>
    <row r="836" spans="1:5">
      <c r="A836" s="75" t="s">
        <v>33</v>
      </c>
      <c r="B836" s="75">
        <v>75150</v>
      </c>
      <c r="C836" s="75" t="s">
        <v>44</v>
      </c>
      <c r="D836" s="75">
        <v>3</v>
      </c>
      <c r="E836" s="76">
        <v>1.02</v>
      </c>
    </row>
    <row r="837" spans="1:5">
      <c r="A837" s="75" t="s">
        <v>33</v>
      </c>
      <c r="B837" s="75">
        <v>75150</v>
      </c>
      <c r="C837" s="75" t="s">
        <v>44</v>
      </c>
      <c r="D837" s="75">
        <v>4</v>
      </c>
      <c r="E837" s="76">
        <v>1.02</v>
      </c>
    </row>
    <row r="838" spans="1:5">
      <c r="A838" s="75" t="s">
        <v>33</v>
      </c>
      <c r="B838" s="75">
        <v>75150</v>
      </c>
      <c r="C838" s="75" t="s">
        <v>44</v>
      </c>
      <c r="D838" s="75">
        <v>5</v>
      </c>
      <c r="E838" s="76">
        <v>1.03</v>
      </c>
    </row>
    <row r="839" spans="1:5">
      <c r="A839" s="75" t="s">
        <v>33</v>
      </c>
      <c r="B839" s="75">
        <v>75150</v>
      </c>
      <c r="C839" s="75" t="s">
        <v>44</v>
      </c>
      <c r="D839" s="75">
        <v>6</v>
      </c>
      <c r="E839" s="76">
        <v>1.03</v>
      </c>
    </row>
    <row r="840" spans="1:5">
      <c r="A840" s="75" t="s">
        <v>33</v>
      </c>
      <c r="B840" s="75">
        <v>75150</v>
      </c>
      <c r="C840" s="75" t="s">
        <v>44</v>
      </c>
      <c r="D840" s="75">
        <v>7</v>
      </c>
      <c r="E840" s="76">
        <v>1.04</v>
      </c>
    </row>
    <row r="841" spans="1:5">
      <c r="A841" s="75" t="s">
        <v>33</v>
      </c>
      <c r="B841" s="75">
        <v>75150</v>
      </c>
      <c r="C841" s="75" t="s">
        <v>44</v>
      </c>
      <c r="D841" s="75">
        <v>8</v>
      </c>
      <c r="E841" s="76">
        <v>1.04</v>
      </c>
    </row>
    <row r="842" spans="1:5">
      <c r="A842" s="75" t="s">
        <v>33</v>
      </c>
      <c r="B842" s="75">
        <v>75150</v>
      </c>
      <c r="C842" s="75" t="s">
        <v>44</v>
      </c>
      <c r="D842" s="75">
        <v>9</v>
      </c>
      <c r="E842" s="76">
        <v>1.05</v>
      </c>
    </row>
    <row r="843" spans="1:5">
      <c r="A843" s="75" t="s">
        <v>33</v>
      </c>
      <c r="B843" s="75">
        <v>75150</v>
      </c>
      <c r="C843" s="75" t="s">
        <v>44</v>
      </c>
      <c r="D843" s="75">
        <v>10</v>
      </c>
      <c r="E843" s="76">
        <v>1.05</v>
      </c>
    </row>
    <row r="844" spans="1:5">
      <c r="A844" s="75" t="s">
        <v>33</v>
      </c>
      <c r="B844" s="75">
        <v>75150</v>
      </c>
      <c r="C844" s="75" t="s">
        <v>44</v>
      </c>
      <c r="D844" s="75">
        <v>15</v>
      </c>
      <c r="E844" s="76">
        <v>1.07</v>
      </c>
    </row>
    <row r="845" spans="1:5">
      <c r="A845" s="75" t="s">
        <v>33</v>
      </c>
      <c r="B845" s="75">
        <v>75150</v>
      </c>
      <c r="C845" s="75" t="s">
        <v>44</v>
      </c>
      <c r="D845" s="75">
        <v>20</v>
      </c>
      <c r="E845" s="76">
        <v>1.1100000000000001</v>
      </c>
    </row>
    <row r="846" spans="1:5">
      <c r="A846" s="75" t="s">
        <v>33</v>
      </c>
      <c r="B846" s="75">
        <v>75150</v>
      </c>
      <c r="C846" s="75" t="s">
        <v>44</v>
      </c>
      <c r="D846" s="75">
        <v>25</v>
      </c>
      <c r="E846" s="76">
        <v>1.1599999999999999</v>
      </c>
    </row>
    <row r="847" spans="1:5">
      <c r="A847" s="75" t="s">
        <v>33</v>
      </c>
      <c r="B847" s="75">
        <v>75150</v>
      </c>
      <c r="C847" s="75" t="s">
        <v>44</v>
      </c>
      <c r="D847" s="75">
        <v>30</v>
      </c>
      <c r="E847" s="76">
        <v>1.22</v>
      </c>
    </row>
    <row r="848" spans="1:5">
      <c r="A848" s="75" t="s">
        <v>33</v>
      </c>
      <c r="B848" s="75">
        <v>75150</v>
      </c>
      <c r="C848" s="75" t="s">
        <v>44</v>
      </c>
      <c r="D848" s="75">
        <v>35</v>
      </c>
      <c r="E848" s="76">
        <v>1.34</v>
      </c>
    </row>
    <row r="849" spans="1:5">
      <c r="A849" s="75" t="s">
        <v>33</v>
      </c>
      <c r="B849" s="75">
        <v>75150</v>
      </c>
      <c r="C849" s="75" t="s">
        <v>44</v>
      </c>
      <c r="D849" s="75">
        <v>40</v>
      </c>
      <c r="E849" s="76">
        <v>1.6</v>
      </c>
    </row>
    <row r="850" spans="1:5">
      <c r="A850" s="75" t="s">
        <v>33</v>
      </c>
      <c r="B850" s="75">
        <v>75150</v>
      </c>
      <c r="C850" s="75" t="s">
        <v>44</v>
      </c>
      <c r="D850" s="75">
        <v>45</v>
      </c>
      <c r="E850" s="76">
        <v>2.14</v>
      </c>
    </row>
    <row r="851" spans="1:5">
      <c r="A851" s="75" t="s">
        <v>33</v>
      </c>
      <c r="B851" s="75">
        <v>75150</v>
      </c>
      <c r="C851" s="75" t="s">
        <v>44</v>
      </c>
      <c r="D851" s="75">
        <v>50</v>
      </c>
      <c r="E851" s="76">
        <v>3.85</v>
      </c>
    </row>
    <row r="852" spans="1:5">
      <c r="A852" s="73" t="s">
        <v>26</v>
      </c>
      <c r="B852" s="73">
        <v>106887</v>
      </c>
      <c r="C852" s="73" t="s">
        <v>42</v>
      </c>
      <c r="D852" s="73">
        <v>1</v>
      </c>
      <c r="E852" s="74">
        <v>1.03</v>
      </c>
    </row>
    <row r="853" spans="1:5">
      <c r="A853" s="73" t="s">
        <v>26</v>
      </c>
      <c r="B853" s="73">
        <v>106887</v>
      </c>
      <c r="C853" s="73" t="s">
        <v>42</v>
      </c>
      <c r="D853" s="73">
        <v>2</v>
      </c>
      <c r="E853" s="74">
        <v>1.08</v>
      </c>
    </row>
    <row r="854" spans="1:5">
      <c r="A854" s="73" t="s">
        <v>26</v>
      </c>
      <c r="B854" s="73">
        <v>106887</v>
      </c>
      <c r="C854" s="73" t="s">
        <v>42</v>
      </c>
      <c r="D854" s="73">
        <v>3</v>
      </c>
      <c r="E854" s="74">
        <v>1.1299999999999999</v>
      </c>
    </row>
    <row r="855" spans="1:5">
      <c r="A855" s="73" t="s">
        <v>26</v>
      </c>
      <c r="B855" s="73">
        <v>106887</v>
      </c>
      <c r="C855" s="73" t="s">
        <v>42</v>
      </c>
      <c r="D855" s="73">
        <v>4</v>
      </c>
      <c r="E855" s="74">
        <v>1.19</v>
      </c>
    </row>
    <row r="856" spans="1:5">
      <c r="A856" s="73" t="s">
        <v>26</v>
      </c>
      <c r="B856" s="73">
        <v>106887</v>
      </c>
      <c r="C856" s="73" t="s">
        <v>42</v>
      </c>
      <c r="D856" s="73">
        <v>5</v>
      </c>
      <c r="E856" s="74">
        <v>1.27</v>
      </c>
    </row>
    <row r="857" spans="1:5">
      <c r="A857" s="73" t="s">
        <v>26</v>
      </c>
      <c r="B857" s="73">
        <v>106887</v>
      </c>
      <c r="C857" s="73" t="s">
        <v>42</v>
      </c>
      <c r="D857" s="73">
        <v>6</v>
      </c>
      <c r="E857" s="74">
        <v>1.37</v>
      </c>
    </row>
    <row r="858" spans="1:5">
      <c r="A858" s="73" t="s">
        <v>26</v>
      </c>
      <c r="B858" s="73">
        <v>106887</v>
      </c>
      <c r="C858" s="73" t="s">
        <v>42</v>
      </c>
      <c r="D858" s="73">
        <v>7</v>
      </c>
      <c r="E858" s="74">
        <v>1.48</v>
      </c>
    </row>
    <row r="859" spans="1:5">
      <c r="A859" s="73" t="s">
        <v>26</v>
      </c>
      <c r="B859" s="73">
        <v>106887</v>
      </c>
      <c r="C859" s="73" t="s">
        <v>42</v>
      </c>
      <c r="D859" s="73">
        <v>8</v>
      </c>
      <c r="E859" s="74">
        <v>1.66</v>
      </c>
    </row>
    <row r="860" spans="1:5">
      <c r="A860" s="73" t="s">
        <v>26</v>
      </c>
      <c r="B860" s="73">
        <v>106887</v>
      </c>
      <c r="C860" s="73" t="s">
        <v>42</v>
      </c>
      <c r="D860" s="73">
        <v>9</v>
      </c>
      <c r="E860" s="74">
        <v>1.87</v>
      </c>
    </row>
    <row r="861" spans="1:5">
      <c r="A861" s="73" t="s">
        <v>26</v>
      </c>
      <c r="B861" s="73">
        <v>106887</v>
      </c>
      <c r="C861" s="73" t="s">
        <v>42</v>
      </c>
      <c r="D861" s="73">
        <v>10</v>
      </c>
      <c r="E861" s="74">
        <v>2.1</v>
      </c>
    </row>
    <row r="862" spans="1:5">
      <c r="A862" s="73" t="s">
        <v>26</v>
      </c>
      <c r="B862" s="73">
        <v>106887</v>
      </c>
      <c r="C862" s="73" t="s">
        <v>42</v>
      </c>
      <c r="D862" s="73">
        <v>15</v>
      </c>
      <c r="E862" s="74">
        <v>4.26</v>
      </c>
    </row>
    <row r="863" spans="1:5">
      <c r="A863" s="73" t="s">
        <v>26</v>
      </c>
      <c r="B863" s="73">
        <v>106887</v>
      </c>
      <c r="C863" s="73" t="s">
        <v>42</v>
      </c>
      <c r="D863" s="73">
        <v>20</v>
      </c>
      <c r="E863" s="74">
        <v>11.4</v>
      </c>
    </row>
    <row r="864" spans="1:5">
      <c r="A864" s="73" t="s">
        <v>26</v>
      </c>
      <c r="B864" s="73">
        <v>106887</v>
      </c>
      <c r="C864" s="73" t="s">
        <v>42</v>
      </c>
      <c r="D864" s="73">
        <v>25</v>
      </c>
      <c r="E864" s="74">
        <v>39.4</v>
      </c>
    </row>
    <row r="865" spans="1:5">
      <c r="A865" s="73" t="s">
        <v>26</v>
      </c>
      <c r="B865" s="73">
        <v>106887</v>
      </c>
      <c r="C865" s="73" t="s">
        <v>42</v>
      </c>
      <c r="D865" s="73">
        <v>30</v>
      </c>
      <c r="E865" s="74">
        <v>168</v>
      </c>
    </row>
    <row r="866" spans="1:5">
      <c r="A866" s="73" t="s">
        <v>26</v>
      </c>
      <c r="B866" s="73">
        <v>106887</v>
      </c>
      <c r="C866" s="73" t="s">
        <v>42</v>
      </c>
      <c r="D866" s="73">
        <v>35</v>
      </c>
      <c r="E866" s="74">
        <v>1180</v>
      </c>
    </row>
    <row r="867" spans="1:5">
      <c r="A867" s="73" t="s">
        <v>26</v>
      </c>
      <c r="B867" s="73">
        <v>106887</v>
      </c>
      <c r="C867" s="73" t="s">
        <v>42</v>
      </c>
      <c r="D867" s="73">
        <v>40</v>
      </c>
      <c r="E867" s="74">
        <v>16200</v>
      </c>
    </row>
    <row r="868" spans="1:5">
      <c r="A868" s="73" t="s">
        <v>26</v>
      </c>
      <c r="B868" s="73">
        <v>106887</v>
      </c>
      <c r="C868" s="73" t="s">
        <v>42</v>
      </c>
      <c r="D868" s="73">
        <v>45</v>
      </c>
      <c r="E868" s="74">
        <v>422000</v>
      </c>
    </row>
    <row r="869" spans="1:5">
      <c r="A869" s="73" t="s">
        <v>26</v>
      </c>
      <c r="B869" s="73">
        <v>106887</v>
      </c>
      <c r="C869" s="73" t="s">
        <v>42</v>
      </c>
      <c r="D869" s="73">
        <v>50</v>
      </c>
      <c r="E869" s="74">
        <v>37800000</v>
      </c>
    </row>
    <row r="870" spans="1:5">
      <c r="A870" s="73" t="s">
        <v>26</v>
      </c>
      <c r="B870" s="73">
        <v>106887</v>
      </c>
      <c r="C870" s="73" t="s">
        <v>43</v>
      </c>
      <c r="D870" s="73">
        <v>1</v>
      </c>
      <c r="E870" s="74">
        <v>8490</v>
      </c>
    </row>
    <row r="871" spans="1:5">
      <c r="A871" s="73" t="s">
        <v>26</v>
      </c>
      <c r="B871" s="73">
        <v>106887</v>
      </c>
      <c r="C871" s="73" t="s">
        <v>43</v>
      </c>
      <c r="D871" s="73">
        <v>2</v>
      </c>
      <c r="E871" s="74">
        <v>33100</v>
      </c>
    </row>
    <row r="872" spans="1:5">
      <c r="A872" s="73" t="s">
        <v>26</v>
      </c>
      <c r="B872" s="73">
        <v>106887</v>
      </c>
      <c r="C872" s="73" t="s">
        <v>43</v>
      </c>
      <c r="D872" s="73">
        <v>3</v>
      </c>
      <c r="E872" s="74">
        <v>91400</v>
      </c>
    </row>
    <row r="873" spans="1:5">
      <c r="A873" s="73" t="s">
        <v>26</v>
      </c>
      <c r="B873" s="73">
        <v>106887</v>
      </c>
      <c r="C873" s="73" t="s">
        <v>43</v>
      </c>
      <c r="D873" s="73">
        <v>4</v>
      </c>
      <c r="E873" s="74">
        <v>224000</v>
      </c>
    </row>
    <row r="874" spans="1:5">
      <c r="A874" s="73" t="s">
        <v>26</v>
      </c>
      <c r="B874" s="73">
        <v>106887</v>
      </c>
      <c r="C874" s="73" t="s">
        <v>43</v>
      </c>
      <c r="D874" s="73">
        <v>5</v>
      </c>
      <c r="E874" s="74">
        <v>469000</v>
      </c>
    </row>
    <row r="875" spans="1:5">
      <c r="A875" s="73" t="s">
        <v>26</v>
      </c>
      <c r="B875" s="73">
        <v>106887</v>
      </c>
      <c r="C875" s="73" t="s">
        <v>43</v>
      </c>
      <c r="D875" s="73">
        <v>6</v>
      </c>
      <c r="E875" s="74">
        <v>935000</v>
      </c>
    </row>
    <row r="876" spans="1:5">
      <c r="A876" s="73" t="s">
        <v>26</v>
      </c>
      <c r="B876" s="73">
        <v>106887</v>
      </c>
      <c r="C876" s="73" t="s">
        <v>43</v>
      </c>
      <c r="D876" s="73">
        <v>7</v>
      </c>
      <c r="E876" s="74">
        <v>1830000</v>
      </c>
    </row>
    <row r="877" spans="1:5">
      <c r="A877" s="73" t="s">
        <v>26</v>
      </c>
      <c r="B877" s="73">
        <v>106887</v>
      </c>
      <c r="C877" s="73" t="s">
        <v>43</v>
      </c>
      <c r="D877" s="73">
        <v>8</v>
      </c>
      <c r="E877" s="74">
        <v>3270000</v>
      </c>
    </row>
    <row r="878" spans="1:5">
      <c r="A878" s="73" t="s">
        <v>26</v>
      </c>
      <c r="B878" s="73">
        <v>106887</v>
      </c>
      <c r="C878" s="73" t="s">
        <v>43</v>
      </c>
      <c r="D878" s="73">
        <v>9</v>
      </c>
      <c r="E878" s="74">
        <v>5700000</v>
      </c>
    </row>
    <row r="879" spans="1:5">
      <c r="A879" s="73" t="s">
        <v>26</v>
      </c>
      <c r="B879" s="73">
        <v>106887</v>
      </c>
      <c r="C879" s="73" t="s">
        <v>43</v>
      </c>
      <c r="D879" s="73">
        <v>10</v>
      </c>
      <c r="E879" s="74">
        <v>12200000</v>
      </c>
    </row>
    <row r="880" spans="1:5">
      <c r="A880" s="73" t="s">
        <v>26</v>
      </c>
      <c r="B880" s="73">
        <v>106887</v>
      </c>
      <c r="C880" s="73" t="s">
        <v>43</v>
      </c>
      <c r="D880" s="73">
        <v>15</v>
      </c>
      <c r="E880" s="74">
        <v>543000000</v>
      </c>
    </row>
    <row r="881" spans="1:5">
      <c r="A881" s="73" t="s">
        <v>26</v>
      </c>
      <c r="B881" s="73">
        <v>106887</v>
      </c>
      <c r="C881" s="73" t="s">
        <v>43</v>
      </c>
      <c r="D881" s="73">
        <v>20</v>
      </c>
      <c r="E881" s="74">
        <v>122000000000</v>
      </c>
    </row>
    <row r="882" spans="1:5">
      <c r="A882" s="73" t="s">
        <v>26</v>
      </c>
      <c r="B882" s="73">
        <v>106887</v>
      </c>
      <c r="C882" s="73" t="s">
        <v>43</v>
      </c>
      <c r="D882" s="73">
        <v>25</v>
      </c>
      <c r="E882" s="74">
        <v>154000000000000</v>
      </c>
    </row>
    <row r="883" spans="1:5">
      <c r="A883" s="73" t="s">
        <v>26</v>
      </c>
      <c r="B883" s="73">
        <v>106887</v>
      </c>
      <c r="C883" s="73" t="s">
        <v>43</v>
      </c>
      <c r="D883" s="73">
        <v>30</v>
      </c>
      <c r="E883" s="74">
        <v>9.29E+18</v>
      </c>
    </row>
    <row r="884" spans="1:5">
      <c r="A884" s="73" t="s">
        <v>26</v>
      </c>
      <c r="B884" s="73">
        <v>106887</v>
      </c>
      <c r="C884" s="73" t="s">
        <v>43</v>
      </c>
      <c r="D884" s="73">
        <v>35</v>
      </c>
      <c r="E884" s="74">
        <v>1E+30</v>
      </c>
    </row>
    <row r="885" spans="1:5">
      <c r="A885" s="73" t="s">
        <v>26</v>
      </c>
      <c r="B885" s="73">
        <v>106887</v>
      </c>
      <c r="C885" s="73" t="s">
        <v>43</v>
      </c>
      <c r="D885" s="73">
        <v>40</v>
      </c>
      <c r="E885" s="74">
        <v>1E+30</v>
      </c>
    </row>
    <row r="886" spans="1:5">
      <c r="A886" s="73" t="s">
        <v>26</v>
      </c>
      <c r="B886" s="73">
        <v>106887</v>
      </c>
      <c r="C886" s="73" t="s">
        <v>43</v>
      </c>
      <c r="D886" s="73">
        <v>45</v>
      </c>
      <c r="E886" s="74">
        <v>1E+30</v>
      </c>
    </row>
    <row r="887" spans="1:5">
      <c r="A887" s="73" t="s">
        <v>26</v>
      </c>
      <c r="B887" s="73">
        <v>106887</v>
      </c>
      <c r="C887" s="73" t="s">
        <v>43</v>
      </c>
      <c r="D887" s="73">
        <v>50</v>
      </c>
      <c r="E887" s="74">
        <v>1E+30</v>
      </c>
    </row>
    <row r="888" spans="1:5">
      <c r="A888" s="73" t="s">
        <v>26</v>
      </c>
      <c r="B888" s="73">
        <v>106887</v>
      </c>
      <c r="C888" s="73" t="s">
        <v>44</v>
      </c>
      <c r="D888" s="73">
        <v>1</v>
      </c>
      <c r="E888" s="74">
        <v>1</v>
      </c>
    </row>
    <row r="889" spans="1:5">
      <c r="A889" s="73" t="s">
        <v>26</v>
      </c>
      <c r="B889" s="73">
        <v>106887</v>
      </c>
      <c r="C889" s="73" t="s">
        <v>44</v>
      </c>
      <c r="D889" s="73">
        <v>2</v>
      </c>
      <c r="E889" s="74">
        <v>1</v>
      </c>
    </row>
    <row r="890" spans="1:5">
      <c r="A890" s="73" t="s">
        <v>26</v>
      </c>
      <c r="B890" s="73">
        <v>106887</v>
      </c>
      <c r="C890" s="73" t="s">
        <v>44</v>
      </c>
      <c r="D890" s="73">
        <v>3</v>
      </c>
      <c r="E890" s="74">
        <v>1</v>
      </c>
    </row>
    <row r="891" spans="1:5">
      <c r="A891" s="73" t="s">
        <v>26</v>
      </c>
      <c r="B891" s="73">
        <v>106887</v>
      </c>
      <c r="C891" s="73" t="s">
        <v>44</v>
      </c>
      <c r="D891" s="73">
        <v>4</v>
      </c>
      <c r="E891" s="74">
        <v>1</v>
      </c>
    </row>
    <row r="892" spans="1:5">
      <c r="A892" s="73" t="s">
        <v>26</v>
      </c>
      <c r="B892" s="73">
        <v>106887</v>
      </c>
      <c r="C892" s="73" t="s">
        <v>44</v>
      </c>
      <c r="D892" s="73">
        <v>5</v>
      </c>
      <c r="E892" s="74">
        <v>1</v>
      </c>
    </row>
    <row r="893" spans="1:5">
      <c r="A893" s="73" t="s">
        <v>26</v>
      </c>
      <c r="B893" s="73">
        <v>106887</v>
      </c>
      <c r="C893" s="73" t="s">
        <v>44</v>
      </c>
      <c r="D893" s="73">
        <v>6</v>
      </c>
      <c r="E893" s="74">
        <v>1.01</v>
      </c>
    </row>
    <row r="894" spans="1:5">
      <c r="A894" s="73" t="s">
        <v>26</v>
      </c>
      <c r="B894" s="73">
        <v>106887</v>
      </c>
      <c r="C894" s="73" t="s">
        <v>44</v>
      </c>
      <c r="D894" s="73">
        <v>7</v>
      </c>
      <c r="E894" s="74">
        <v>1.01</v>
      </c>
    </row>
    <row r="895" spans="1:5">
      <c r="A895" s="73" t="s">
        <v>26</v>
      </c>
      <c r="B895" s="73">
        <v>106887</v>
      </c>
      <c r="C895" s="73" t="s">
        <v>44</v>
      </c>
      <c r="D895" s="73">
        <v>8</v>
      </c>
      <c r="E895" s="74">
        <v>1.02</v>
      </c>
    </row>
    <row r="896" spans="1:5">
      <c r="A896" s="73" t="s">
        <v>26</v>
      </c>
      <c r="B896" s="73">
        <v>106887</v>
      </c>
      <c r="C896" s="73" t="s">
        <v>44</v>
      </c>
      <c r="D896" s="73">
        <v>9</v>
      </c>
      <c r="E896" s="74">
        <v>1.03</v>
      </c>
    </row>
    <row r="897" spans="1:5">
      <c r="A897" s="73" t="s">
        <v>26</v>
      </c>
      <c r="B897" s="73">
        <v>106887</v>
      </c>
      <c r="C897" s="73" t="s">
        <v>44</v>
      </c>
      <c r="D897" s="73">
        <v>10</v>
      </c>
      <c r="E897" s="74">
        <v>1.04</v>
      </c>
    </row>
    <row r="898" spans="1:5">
      <c r="A898" s="73" t="s">
        <v>26</v>
      </c>
      <c r="B898" s="73">
        <v>106887</v>
      </c>
      <c r="C898" s="73" t="s">
        <v>44</v>
      </c>
      <c r="D898" s="73">
        <v>15</v>
      </c>
      <c r="E898" s="74">
        <v>1.08</v>
      </c>
    </row>
    <row r="899" spans="1:5">
      <c r="A899" s="73" t="s">
        <v>26</v>
      </c>
      <c r="B899" s="73">
        <v>106887</v>
      </c>
      <c r="C899" s="73" t="s">
        <v>44</v>
      </c>
      <c r="D899" s="73">
        <v>20</v>
      </c>
      <c r="E899" s="74">
        <v>1.1399999999999999</v>
      </c>
    </row>
    <row r="900" spans="1:5">
      <c r="A900" s="73" t="s">
        <v>26</v>
      </c>
      <c r="B900" s="73">
        <v>106887</v>
      </c>
      <c r="C900" s="73" t="s">
        <v>44</v>
      </c>
      <c r="D900" s="73">
        <v>25</v>
      </c>
      <c r="E900" s="74">
        <v>1.23</v>
      </c>
    </row>
    <row r="901" spans="1:5">
      <c r="A901" s="73" t="s">
        <v>26</v>
      </c>
      <c r="B901" s="73">
        <v>106887</v>
      </c>
      <c r="C901" s="73" t="s">
        <v>44</v>
      </c>
      <c r="D901" s="73">
        <v>30</v>
      </c>
      <c r="E901" s="74">
        <v>1.39</v>
      </c>
    </row>
    <row r="902" spans="1:5">
      <c r="A902" s="73" t="s">
        <v>26</v>
      </c>
      <c r="B902" s="73">
        <v>106887</v>
      </c>
      <c r="C902" s="73" t="s">
        <v>44</v>
      </c>
      <c r="D902" s="73">
        <v>35</v>
      </c>
      <c r="E902" s="74">
        <v>1.71</v>
      </c>
    </row>
    <row r="903" spans="1:5">
      <c r="A903" s="73" t="s">
        <v>26</v>
      </c>
      <c r="B903" s="73">
        <v>106887</v>
      </c>
      <c r="C903" s="73" t="s">
        <v>44</v>
      </c>
      <c r="D903" s="73">
        <v>40</v>
      </c>
      <c r="E903" s="74">
        <v>2.44</v>
      </c>
    </row>
    <row r="904" spans="1:5">
      <c r="A904" s="73" t="s">
        <v>26</v>
      </c>
      <c r="B904" s="73">
        <v>106887</v>
      </c>
      <c r="C904" s="73" t="s">
        <v>44</v>
      </c>
      <c r="D904" s="73">
        <v>45</v>
      </c>
      <c r="E904" s="74">
        <v>4.75</v>
      </c>
    </row>
    <row r="905" spans="1:5">
      <c r="A905" s="73" t="s">
        <v>26</v>
      </c>
      <c r="B905" s="73">
        <v>106887</v>
      </c>
      <c r="C905" s="73" t="s">
        <v>44</v>
      </c>
      <c r="D905" s="73">
        <v>50</v>
      </c>
      <c r="E905" s="74">
        <v>18.7</v>
      </c>
    </row>
    <row r="906" spans="1:5">
      <c r="A906" s="73" t="s">
        <v>26</v>
      </c>
      <c r="B906" s="73">
        <v>126727</v>
      </c>
      <c r="C906" s="73" t="s">
        <v>42</v>
      </c>
      <c r="D906" s="73">
        <v>1</v>
      </c>
      <c r="E906" s="74">
        <v>1.22</v>
      </c>
    </row>
    <row r="907" spans="1:5">
      <c r="A907" s="73" t="s">
        <v>26</v>
      </c>
      <c r="B907" s="73">
        <v>126727</v>
      </c>
      <c r="C907" s="73" t="s">
        <v>42</v>
      </c>
      <c r="D907" s="73">
        <v>2</v>
      </c>
      <c r="E907" s="74">
        <v>1.38</v>
      </c>
    </row>
    <row r="908" spans="1:5">
      <c r="A908" s="73" t="s">
        <v>26</v>
      </c>
      <c r="B908" s="73">
        <v>126727</v>
      </c>
      <c r="C908" s="73" t="s">
        <v>42</v>
      </c>
      <c r="D908" s="73">
        <v>3</v>
      </c>
      <c r="E908" s="74">
        <v>1.55</v>
      </c>
    </row>
    <row r="909" spans="1:5">
      <c r="A909" s="73" t="s">
        <v>26</v>
      </c>
      <c r="B909" s="73">
        <v>126727</v>
      </c>
      <c r="C909" s="73" t="s">
        <v>42</v>
      </c>
      <c r="D909" s="73">
        <v>4</v>
      </c>
      <c r="E909" s="74">
        <v>1.84</v>
      </c>
    </row>
    <row r="910" spans="1:5">
      <c r="A910" s="73" t="s">
        <v>26</v>
      </c>
      <c r="B910" s="73">
        <v>126727</v>
      </c>
      <c r="C910" s="73" t="s">
        <v>42</v>
      </c>
      <c r="D910" s="73">
        <v>5</v>
      </c>
      <c r="E910" s="74">
        <v>2.13</v>
      </c>
    </row>
    <row r="911" spans="1:5">
      <c r="A911" s="73" t="s">
        <v>26</v>
      </c>
      <c r="B911" s="73">
        <v>126727</v>
      </c>
      <c r="C911" s="73" t="s">
        <v>42</v>
      </c>
      <c r="D911" s="73">
        <v>6</v>
      </c>
      <c r="E911" s="74">
        <v>2.4300000000000002</v>
      </c>
    </row>
    <row r="912" spans="1:5">
      <c r="A912" s="73" t="s">
        <v>26</v>
      </c>
      <c r="B912" s="73">
        <v>126727</v>
      </c>
      <c r="C912" s="73" t="s">
        <v>42</v>
      </c>
      <c r="D912" s="73">
        <v>7</v>
      </c>
      <c r="E912" s="74">
        <v>2.78</v>
      </c>
    </row>
    <row r="913" spans="1:5">
      <c r="A913" s="73" t="s">
        <v>26</v>
      </c>
      <c r="B913" s="73">
        <v>126727</v>
      </c>
      <c r="C913" s="73" t="s">
        <v>42</v>
      </c>
      <c r="D913" s="73">
        <v>8</v>
      </c>
      <c r="E913" s="74">
        <v>3.31</v>
      </c>
    </row>
    <row r="914" spans="1:5">
      <c r="A914" s="73" t="s">
        <v>26</v>
      </c>
      <c r="B914" s="73">
        <v>126727</v>
      </c>
      <c r="C914" s="73" t="s">
        <v>42</v>
      </c>
      <c r="D914" s="73">
        <v>9</v>
      </c>
      <c r="E914" s="74">
        <v>3.9</v>
      </c>
    </row>
    <row r="915" spans="1:5">
      <c r="A915" s="73" t="s">
        <v>26</v>
      </c>
      <c r="B915" s="73">
        <v>126727</v>
      </c>
      <c r="C915" s="73" t="s">
        <v>42</v>
      </c>
      <c r="D915" s="73">
        <v>10</v>
      </c>
      <c r="E915" s="74">
        <v>4.6100000000000003</v>
      </c>
    </row>
    <row r="916" spans="1:5">
      <c r="A916" s="73" t="s">
        <v>26</v>
      </c>
      <c r="B916" s="73">
        <v>126727</v>
      </c>
      <c r="C916" s="73" t="s">
        <v>42</v>
      </c>
      <c r="D916" s="73">
        <v>15</v>
      </c>
      <c r="E916" s="74">
        <v>10.8</v>
      </c>
    </row>
    <row r="917" spans="1:5">
      <c r="A917" s="73" t="s">
        <v>26</v>
      </c>
      <c r="B917" s="73">
        <v>126727</v>
      </c>
      <c r="C917" s="73" t="s">
        <v>42</v>
      </c>
      <c r="D917" s="73">
        <v>20</v>
      </c>
      <c r="E917" s="74">
        <v>27.9</v>
      </c>
    </row>
    <row r="918" spans="1:5">
      <c r="A918" s="73" t="s">
        <v>26</v>
      </c>
      <c r="B918" s="73">
        <v>126727</v>
      </c>
      <c r="C918" s="73" t="s">
        <v>42</v>
      </c>
      <c r="D918" s="73">
        <v>25</v>
      </c>
      <c r="E918" s="74">
        <v>96.8</v>
      </c>
    </row>
    <row r="919" spans="1:5">
      <c r="A919" s="73" t="s">
        <v>26</v>
      </c>
      <c r="B919" s="73">
        <v>126727</v>
      </c>
      <c r="C919" s="73" t="s">
        <v>42</v>
      </c>
      <c r="D919" s="73">
        <v>30</v>
      </c>
      <c r="E919" s="74">
        <v>472</v>
      </c>
    </row>
    <row r="920" spans="1:5">
      <c r="A920" s="73" t="s">
        <v>26</v>
      </c>
      <c r="B920" s="73">
        <v>126727</v>
      </c>
      <c r="C920" s="73" t="s">
        <v>42</v>
      </c>
      <c r="D920" s="73">
        <v>35</v>
      </c>
      <c r="E920" s="74">
        <v>3470</v>
      </c>
    </row>
    <row r="921" spans="1:5">
      <c r="A921" s="73" t="s">
        <v>26</v>
      </c>
      <c r="B921" s="73">
        <v>126727</v>
      </c>
      <c r="C921" s="73" t="s">
        <v>42</v>
      </c>
      <c r="D921" s="73">
        <v>40</v>
      </c>
      <c r="E921" s="74">
        <v>46800</v>
      </c>
    </row>
    <row r="922" spans="1:5">
      <c r="A922" s="73" t="s">
        <v>26</v>
      </c>
      <c r="B922" s="73">
        <v>126727</v>
      </c>
      <c r="C922" s="73" t="s">
        <v>42</v>
      </c>
      <c r="D922" s="73">
        <v>45</v>
      </c>
      <c r="E922" s="74">
        <v>1480000</v>
      </c>
    </row>
    <row r="923" spans="1:5">
      <c r="A923" s="73" t="s">
        <v>26</v>
      </c>
      <c r="B923" s="73">
        <v>126727</v>
      </c>
      <c r="C923" s="73" t="s">
        <v>42</v>
      </c>
      <c r="D923" s="73">
        <v>50</v>
      </c>
      <c r="E923" s="74">
        <v>131000000</v>
      </c>
    </row>
    <row r="924" spans="1:5">
      <c r="A924" s="73" t="s">
        <v>26</v>
      </c>
      <c r="B924" s="73">
        <v>126727</v>
      </c>
      <c r="C924" s="73" t="s">
        <v>43</v>
      </c>
      <c r="D924" s="73">
        <v>1</v>
      </c>
      <c r="E924" s="74">
        <v>115000</v>
      </c>
    </row>
    <row r="925" spans="1:5">
      <c r="A925" s="73" t="s">
        <v>26</v>
      </c>
      <c r="B925" s="73">
        <v>126727</v>
      </c>
      <c r="C925" s="73" t="s">
        <v>43</v>
      </c>
      <c r="D925" s="73">
        <v>2</v>
      </c>
      <c r="E925" s="74">
        <v>1590000</v>
      </c>
    </row>
    <row r="926" spans="1:5">
      <c r="A926" s="73" t="s">
        <v>26</v>
      </c>
      <c r="B926" s="73">
        <v>126727</v>
      </c>
      <c r="C926" s="73" t="s">
        <v>43</v>
      </c>
      <c r="D926" s="73">
        <v>3</v>
      </c>
      <c r="E926" s="74">
        <v>39400000</v>
      </c>
    </row>
    <row r="927" spans="1:5">
      <c r="A927" s="73" t="s">
        <v>26</v>
      </c>
      <c r="B927" s="73">
        <v>126727</v>
      </c>
      <c r="C927" s="73" t="s">
        <v>43</v>
      </c>
      <c r="D927" s="73">
        <v>4</v>
      </c>
      <c r="E927" s="74">
        <v>582000000</v>
      </c>
    </row>
    <row r="928" spans="1:5">
      <c r="A928" s="73" t="s">
        <v>26</v>
      </c>
      <c r="B928" s="73">
        <v>126727</v>
      </c>
      <c r="C928" s="73" t="s">
        <v>43</v>
      </c>
      <c r="D928" s="73">
        <v>5</v>
      </c>
      <c r="E928" s="74">
        <v>5420000000</v>
      </c>
    </row>
    <row r="929" spans="1:5">
      <c r="A929" s="73" t="s">
        <v>26</v>
      </c>
      <c r="B929" s="73">
        <v>126727</v>
      </c>
      <c r="C929" s="73" t="s">
        <v>43</v>
      </c>
      <c r="D929" s="73">
        <v>6</v>
      </c>
      <c r="E929" s="74">
        <v>39700000000</v>
      </c>
    </row>
    <row r="930" spans="1:5">
      <c r="A930" s="73" t="s">
        <v>26</v>
      </c>
      <c r="B930" s="73">
        <v>126727</v>
      </c>
      <c r="C930" s="73" t="s">
        <v>43</v>
      </c>
      <c r="D930" s="73">
        <v>7</v>
      </c>
      <c r="E930" s="74">
        <v>251000000000</v>
      </c>
    </row>
    <row r="931" spans="1:5">
      <c r="A931" s="73" t="s">
        <v>26</v>
      </c>
      <c r="B931" s="73">
        <v>126727</v>
      </c>
      <c r="C931" s="73" t="s">
        <v>43</v>
      </c>
      <c r="D931" s="73">
        <v>8</v>
      </c>
      <c r="E931" s="74">
        <v>1940000000000</v>
      </c>
    </row>
    <row r="932" spans="1:5">
      <c r="A932" s="73" t="s">
        <v>26</v>
      </c>
      <c r="B932" s="73">
        <v>126727</v>
      </c>
      <c r="C932" s="73" t="s">
        <v>43</v>
      </c>
      <c r="D932" s="73">
        <v>9</v>
      </c>
      <c r="E932" s="74">
        <v>17900000000000</v>
      </c>
    </row>
    <row r="933" spans="1:5">
      <c r="A933" s="73" t="s">
        <v>26</v>
      </c>
      <c r="B933" s="73">
        <v>126727</v>
      </c>
      <c r="C933" s="73" t="s">
        <v>43</v>
      </c>
      <c r="D933" s="73">
        <v>10</v>
      </c>
      <c r="E933" s="74">
        <v>195000000000000</v>
      </c>
    </row>
    <row r="934" spans="1:5">
      <c r="A934" s="73" t="s">
        <v>26</v>
      </c>
      <c r="B934" s="73">
        <v>126727</v>
      </c>
      <c r="C934" s="73" t="s">
        <v>43</v>
      </c>
      <c r="D934" s="73">
        <v>15</v>
      </c>
      <c r="E934" s="74">
        <v>7.47E+19</v>
      </c>
    </row>
    <row r="935" spans="1:5">
      <c r="A935" s="73" t="s">
        <v>26</v>
      </c>
      <c r="B935" s="73">
        <v>126727</v>
      </c>
      <c r="C935" s="73" t="s">
        <v>43</v>
      </c>
      <c r="D935" s="73">
        <v>20</v>
      </c>
      <c r="E935" s="74">
        <v>1E+30</v>
      </c>
    </row>
    <row r="936" spans="1:5">
      <c r="A936" s="73" t="s">
        <v>26</v>
      </c>
      <c r="B936" s="73">
        <v>126727</v>
      </c>
      <c r="C936" s="73" t="s">
        <v>43</v>
      </c>
      <c r="D936" s="73">
        <v>25</v>
      </c>
      <c r="E936" s="74">
        <v>1E+30</v>
      </c>
    </row>
    <row r="937" spans="1:5">
      <c r="A937" s="73" t="s">
        <v>26</v>
      </c>
      <c r="B937" s="73">
        <v>126727</v>
      </c>
      <c r="C937" s="73" t="s">
        <v>43</v>
      </c>
      <c r="D937" s="73">
        <v>30</v>
      </c>
      <c r="E937" s="74">
        <v>1E+30</v>
      </c>
    </row>
    <row r="938" spans="1:5">
      <c r="A938" s="73" t="s">
        <v>26</v>
      </c>
      <c r="B938" s="73">
        <v>126727</v>
      </c>
      <c r="C938" s="73" t="s">
        <v>43</v>
      </c>
      <c r="D938" s="73">
        <v>35</v>
      </c>
      <c r="E938" s="74">
        <v>1E+30</v>
      </c>
    </row>
    <row r="939" spans="1:5">
      <c r="A939" s="73" t="s">
        <v>26</v>
      </c>
      <c r="B939" s="73">
        <v>126727</v>
      </c>
      <c r="C939" s="73" t="s">
        <v>43</v>
      </c>
      <c r="D939" s="73">
        <v>40</v>
      </c>
      <c r="E939" s="74">
        <v>1E+30</v>
      </c>
    </row>
    <row r="940" spans="1:5">
      <c r="A940" s="73" t="s">
        <v>26</v>
      </c>
      <c r="B940" s="73">
        <v>126727</v>
      </c>
      <c r="C940" s="73" t="s">
        <v>43</v>
      </c>
      <c r="D940" s="73">
        <v>45</v>
      </c>
      <c r="E940" s="74">
        <v>1E+30</v>
      </c>
    </row>
    <row r="941" spans="1:5">
      <c r="A941" s="73" t="s">
        <v>26</v>
      </c>
      <c r="B941" s="73">
        <v>126727</v>
      </c>
      <c r="C941" s="73" t="s">
        <v>43</v>
      </c>
      <c r="D941" s="73">
        <v>50</v>
      </c>
      <c r="E941" s="74">
        <v>1E+30</v>
      </c>
    </row>
    <row r="942" spans="1:5">
      <c r="A942" s="73" t="s">
        <v>26</v>
      </c>
      <c r="B942" s="73">
        <v>126727</v>
      </c>
      <c r="C942" s="73" t="s">
        <v>44</v>
      </c>
      <c r="D942" s="73">
        <v>1</v>
      </c>
      <c r="E942" s="74">
        <v>1</v>
      </c>
    </row>
    <row r="943" spans="1:5">
      <c r="A943" s="73" t="s">
        <v>26</v>
      </c>
      <c r="B943" s="73">
        <v>126727</v>
      </c>
      <c r="C943" s="73" t="s">
        <v>44</v>
      </c>
      <c r="D943" s="73">
        <v>2</v>
      </c>
      <c r="E943" s="74">
        <v>1</v>
      </c>
    </row>
    <row r="944" spans="1:5">
      <c r="A944" s="73" t="s">
        <v>26</v>
      </c>
      <c r="B944" s="73">
        <v>126727</v>
      </c>
      <c r="C944" s="73" t="s">
        <v>44</v>
      </c>
      <c r="D944" s="73">
        <v>3</v>
      </c>
      <c r="E944" s="74">
        <v>1.01</v>
      </c>
    </row>
    <row r="945" spans="1:5">
      <c r="A945" s="73" t="s">
        <v>26</v>
      </c>
      <c r="B945" s="73">
        <v>126727</v>
      </c>
      <c r="C945" s="73" t="s">
        <v>44</v>
      </c>
      <c r="D945" s="73">
        <v>4</v>
      </c>
      <c r="E945" s="74">
        <v>1.02</v>
      </c>
    </row>
    <row r="946" spans="1:5">
      <c r="A946" s="73" t="s">
        <v>26</v>
      </c>
      <c r="B946" s="73">
        <v>126727</v>
      </c>
      <c r="C946" s="73" t="s">
        <v>44</v>
      </c>
      <c r="D946" s="73">
        <v>5</v>
      </c>
      <c r="E946" s="74">
        <v>1.03</v>
      </c>
    </row>
    <row r="947" spans="1:5">
      <c r="A947" s="73" t="s">
        <v>26</v>
      </c>
      <c r="B947" s="73">
        <v>126727</v>
      </c>
      <c r="C947" s="73" t="s">
        <v>44</v>
      </c>
      <c r="D947" s="73">
        <v>6</v>
      </c>
      <c r="E947" s="74">
        <v>1.03</v>
      </c>
    </row>
    <row r="948" spans="1:5">
      <c r="A948" s="73" t="s">
        <v>26</v>
      </c>
      <c r="B948" s="73">
        <v>126727</v>
      </c>
      <c r="C948" s="73" t="s">
        <v>44</v>
      </c>
      <c r="D948" s="73">
        <v>7</v>
      </c>
      <c r="E948" s="74">
        <v>1.04</v>
      </c>
    </row>
    <row r="949" spans="1:5">
      <c r="A949" s="73" t="s">
        <v>26</v>
      </c>
      <c r="B949" s="73">
        <v>126727</v>
      </c>
      <c r="C949" s="73" t="s">
        <v>44</v>
      </c>
      <c r="D949" s="73">
        <v>8</v>
      </c>
      <c r="E949" s="74">
        <v>1.05</v>
      </c>
    </row>
    <row r="950" spans="1:5">
      <c r="A950" s="73" t="s">
        <v>26</v>
      </c>
      <c r="B950" s="73">
        <v>126727</v>
      </c>
      <c r="C950" s="73" t="s">
        <v>44</v>
      </c>
      <c r="D950" s="73">
        <v>9</v>
      </c>
      <c r="E950" s="74">
        <v>1.06</v>
      </c>
    </row>
    <row r="951" spans="1:5">
      <c r="A951" s="73" t="s">
        <v>26</v>
      </c>
      <c r="B951" s="73">
        <v>126727</v>
      </c>
      <c r="C951" s="73" t="s">
        <v>44</v>
      </c>
      <c r="D951" s="73">
        <v>10</v>
      </c>
      <c r="E951" s="74">
        <v>1.08</v>
      </c>
    </row>
    <row r="952" spans="1:5">
      <c r="A952" s="73" t="s">
        <v>26</v>
      </c>
      <c r="B952" s="73">
        <v>126727</v>
      </c>
      <c r="C952" s="73" t="s">
        <v>44</v>
      </c>
      <c r="D952" s="73">
        <v>15</v>
      </c>
      <c r="E952" s="74">
        <v>1.1399999999999999</v>
      </c>
    </row>
    <row r="953" spans="1:5">
      <c r="A953" s="73" t="s">
        <v>26</v>
      </c>
      <c r="B953" s="73">
        <v>126727</v>
      </c>
      <c r="C953" s="73" t="s">
        <v>44</v>
      </c>
      <c r="D953" s="73">
        <v>20</v>
      </c>
      <c r="E953" s="74">
        <v>1.24</v>
      </c>
    </row>
    <row r="954" spans="1:5">
      <c r="A954" s="73" t="s">
        <v>26</v>
      </c>
      <c r="B954" s="73">
        <v>126727</v>
      </c>
      <c r="C954" s="73" t="s">
        <v>44</v>
      </c>
      <c r="D954" s="73">
        <v>25</v>
      </c>
      <c r="E954" s="74">
        <v>1.4</v>
      </c>
    </row>
    <row r="955" spans="1:5">
      <c r="A955" s="73" t="s">
        <v>26</v>
      </c>
      <c r="B955" s="73">
        <v>126727</v>
      </c>
      <c r="C955" s="73" t="s">
        <v>44</v>
      </c>
      <c r="D955" s="73">
        <v>30</v>
      </c>
      <c r="E955" s="74">
        <v>1.7</v>
      </c>
    </row>
    <row r="956" spans="1:5">
      <c r="A956" s="73" t="s">
        <v>26</v>
      </c>
      <c r="B956" s="73">
        <v>126727</v>
      </c>
      <c r="C956" s="73" t="s">
        <v>44</v>
      </c>
      <c r="D956" s="73">
        <v>35</v>
      </c>
      <c r="E956" s="74">
        <v>2.25</v>
      </c>
    </row>
    <row r="957" spans="1:5">
      <c r="A957" s="73" t="s">
        <v>26</v>
      </c>
      <c r="B957" s="73">
        <v>126727</v>
      </c>
      <c r="C957" s="73" t="s">
        <v>44</v>
      </c>
      <c r="D957" s="73">
        <v>40</v>
      </c>
      <c r="E957" s="74">
        <v>3.35</v>
      </c>
    </row>
    <row r="958" spans="1:5">
      <c r="A958" s="73" t="s">
        <v>26</v>
      </c>
      <c r="B958" s="73">
        <v>126727</v>
      </c>
      <c r="C958" s="73" t="s">
        <v>44</v>
      </c>
      <c r="D958" s="73">
        <v>45</v>
      </c>
      <c r="E958" s="74">
        <v>6.78</v>
      </c>
    </row>
    <row r="959" spans="1:5">
      <c r="A959" s="73" t="s">
        <v>26</v>
      </c>
      <c r="B959" s="73">
        <v>126727</v>
      </c>
      <c r="C959" s="73" t="s">
        <v>44</v>
      </c>
      <c r="D959" s="73">
        <v>50</v>
      </c>
      <c r="E959" s="74">
        <v>25.9</v>
      </c>
    </row>
    <row r="960" spans="1:5">
      <c r="A960" s="73" t="s">
        <v>26</v>
      </c>
      <c r="B960" s="73">
        <v>309002</v>
      </c>
      <c r="C960" s="73" t="s">
        <v>42</v>
      </c>
      <c r="D960" s="73">
        <v>1</v>
      </c>
      <c r="E960" s="74">
        <v>362</v>
      </c>
    </row>
    <row r="961" spans="1:5">
      <c r="A961" s="73" t="s">
        <v>26</v>
      </c>
      <c r="B961" s="73">
        <v>309002</v>
      </c>
      <c r="C961" s="73" t="s">
        <v>42</v>
      </c>
      <c r="D961" s="73">
        <v>2</v>
      </c>
      <c r="E961" s="74">
        <v>1400</v>
      </c>
    </row>
    <row r="962" spans="1:5">
      <c r="A962" s="73" t="s">
        <v>26</v>
      </c>
      <c r="B962" s="73">
        <v>309002</v>
      </c>
      <c r="C962" s="73" t="s">
        <v>42</v>
      </c>
      <c r="D962" s="73">
        <v>3</v>
      </c>
      <c r="E962" s="74">
        <v>6250</v>
      </c>
    </row>
    <row r="963" spans="1:5">
      <c r="A963" s="73" t="s">
        <v>26</v>
      </c>
      <c r="B963" s="73">
        <v>309002</v>
      </c>
      <c r="C963" s="73" t="s">
        <v>42</v>
      </c>
      <c r="D963" s="73">
        <v>4</v>
      </c>
      <c r="E963" s="74">
        <v>35200</v>
      </c>
    </row>
    <row r="964" spans="1:5">
      <c r="A964" s="73" t="s">
        <v>26</v>
      </c>
      <c r="B964" s="73">
        <v>309002</v>
      </c>
      <c r="C964" s="73" t="s">
        <v>42</v>
      </c>
      <c r="D964" s="73">
        <v>5</v>
      </c>
      <c r="E964" s="74">
        <v>180000</v>
      </c>
    </row>
    <row r="965" spans="1:5">
      <c r="A965" s="73" t="s">
        <v>26</v>
      </c>
      <c r="B965" s="73">
        <v>309002</v>
      </c>
      <c r="C965" s="73" t="s">
        <v>42</v>
      </c>
      <c r="D965" s="73">
        <v>6</v>
      </c>
      <c r="E965" s="74">
        <v>1140000</v>
      </c>
    </row>
    <row r="966" spans="1:5">
      <c r="A966" s="73" t="s">
        <v>26</v>
      </c>
      <c r="B966" s="73">
        <v>309002</v>
      </c>
      <c r="C966" s="73" t="s">
        <v>42</v>
      </c>
      <c r="D966" s="73">
        <v>7</v>
      </c>
      <c r="E966" s="74">
        <v>4890000</v>
      </c>
    </row>
    <row r="967" spans="1:5">
      <c r="A967" s="73" t="s">
        <v>26</v>
      </c>
      <c r="B967" s="73">
        <v>309002</v>
      </c>
      <c r="C967" s="73" t="s">
        <v>42</v>
      </c>
      <c r="D967" s="73">
        <v>8</v>
      </c>
      <c r="E967" s="74">
        <v>16000000</v>
      </c>
    </row>
    <row r="968" spans="1:5">
      <c r="A968" s="73" t="s">
        <v>26</v>
      </c>
      <c r="B968" s="73">
        <v>309002</v>
      </c>
      <c r="C968" s="73" t="s">
        <v>42</v>
      </c>
      <c r="D968" s="73">
        <v>9</v>
      </c>
      <c r="E968" s="74">
        <v>52500000</v>
      </c>
    </row>
    <row r="969" spans="1:5">
      <c r="A969" s="73" t="s">
        <v>26</v>
      </c>
      <c r="B969" s="73">
        <v>309002</v>
      </c>
      <c r="C969" s="73" t="s">
        <v>42</v>
      </c>
      <c r="D969" s="73">
        <v>10</v>
      </c>
      <c r="E969" s="74">
        <v>147000000</v>
      </c>
    </row>
    <row r="970" spans="1:5">
      <c r="A970" s="73" t="s">
        <v>26</v>
      </c>
      <c r="B970" s="73">
        <v>309002</v>
      </c>
      <c r="C970" s="73" t="s">
        <v>42</v>
      </c>
      <c r="D970" s="73">
        <v>15</v>
      </c>
      <c r="E970" s="74">
        <v>35600000000</v>
      </c>
    </row>
    <row r="971" spans="1:5">
      <c r="A971" s="73" t="s">
        <v>26</v>
      </c>
      <c r="B971" s="73">
        <v>309002</v>
      </c>
      <c r="C971" s="73" t="s">
        <v>42</v>
      </c>
      <c r="D971" s="73">
        <v>20</v>
      </c>
      <c r="E971" s="74">
        <v>17800000000000</v>
      </c>
    </row>
    <row r="972" spans="1:5">
      <c r="A972" s="73" t="s">
        <v>26</v>
      </c>
      <c r="B972" s="73">
        <v>309002</v>
      </c>
      <c r="C972" s="73" t="s">
        <v>42</v>
      </c>
      <c r="D972" s="73">
        <v>25</v>
      </c>
      <c r="E972" s="74">
        <v>5140000000000000</v>
      </c>
    </row>
    <row r="973" spans="1:5">
      <c r="A973" s="73" t="s">
        <v>26</v>
      </c>
      <c r="B973" s="73">
        <v>309002</v>
      </c>
      <c r="C973" s="73" t="s">
        <v>42</v>
      </c>
      <c r="D973" s="73">
        <v>30</v>
      </c>
      <c r="E973" s="74">
        <v>2.53E+19</v>
      </c>
    </row>
    <row r="974" spans="1:5">
      <c r="A974" s="73" t="s">
        <v>26</v>
      </c>
      <c r="B974" s="73">
        <v>309002</v>
      </c>
      <c r="C974" s="73" t="s">
        <v>42</v>
      </c>
      <c r="D974" s="73">
        <v>35</v>
      </c>
      <c r="E974" s="74">
        <v>1E+30</v>
      </c>
    </row>
    <row r="975" spans="1:5">
      <c r="A975" s="73" t="s">
        <v>26</v>
      </c>
      <c r="B975" s="73">
        <v>309002</v>
      </c>
      <c r="C975" s="73" t="s">
        <v>42</v>
      </c>
      <c r="D975" s="73">
        <v>40</v>
      </c>
      <c r="E975" s="74">
        <v>1E+30</v>
      </c>
    </row>
    <row r="976" spans="1:5">
      <c r="A976" s="73" t="s">
        <v>26</v>
      </c>
      <c r="B976" s="73">
        <v>309002</v>
      </c>
      <c r="C976" s="73" t="s">
        <v>42</v>
      </c>
      <c r="D976" s="73">
        <v>45</v>
      </c>
      <c r="E976" s="74">
        <v>1E+30</v>
      </c>
    </row>
    <row r="977" spans="1:5">
      <c r="A977" s="73" t="s">
        <v>26</v>
      </c>
      <c r="B977" s="73">
        <v>309002</v>
      </c>
      <c r="C977" s="73" t="s">
        <v>42</v>
      </c>
      <c r="D977" s="73">
        <v>50</v>
      </c>
      <c r="E977" s="74">
        <v>1E+30</v>
      </c>
    </row>
    <row r="978" spans="1:5">
      <c r="A978" s="73" t="s">
        <v>26</v>
      </c>
      <c r="B978" s="73">
        <v>309002</v>
      </c>
      <c r="C978" s="73" t="s">
        <v>43</v>
      </c>
      <c r="D978" s="73">
        <v>1</v>
      </c>
      <c r="E978" s="74">
        <v>1.69E+16</v>
      </c>
    </row>
    <row r="979" spans="1:5">
      <c r="A979" s="73" t="s">
        <v>26</v>
      </c>
      <c r="B979" s="73">
        <v>309002</v>
      </c>
      <c r="C979" s="73" t="s">
        <v>43</v>
      </c>
      <c r="D979" s="73">
        <v>2</v>
      </c>
      <c r="E979" s="74">
        <v>1.18E+23</v>
      </c>
    </row>
    <row r="980" spans="1:5">
      <c r="A980" s="73" t="s">
        <v>26</v>
      </c>
      <c r="B980" s="73">
        <v>309002</v>
      </c>
      <c r="C980" s="73" t="s">
        <v>43</v>
      </c>
      <c r="D980" s="73">
        <v>3</v>
      </c>
      <c r="E980" s="74">
        <v>1E+30</v>
      </c>
    </row>
    <row r="981" spans="1:5">
      <c r="A981" s="73" t="s">
        <v>26</v>
      </c>
      <c r="B981" s="73">
        <v>309002</v>
      </c>
      <c r="C981" s="73" t="s">
        <v>43</v>
      </c>
      <c r="D981" s="73">
        <v>4</v>
      </c>
      <c r="E981" s="74">
        <v>1E+30</v>
      </c>
    </row>
    <row r="982" spans="1:5">
      <c r="A982" s="73" t="s">
        <v>26</v>
      </c>
      <c r="B982" s="73">
        <v>309002</v>
      </c>
      <c r="C982" s="73" t="s">
        <v>43</v>
      </c>
      <c r="D982" s="73">
        <v>5</v>
      </c>
      <c r="E982" s="74">
        <v>1E+30</v>
      </c>
    </row>
    <row r="983" spans="1:5">
      <c r="A983" s="73" t="s">
        <v>26</v>
      </c>
      <c r="B983" s="73">
        <v>309002</v>
      </c>
      <c r="C983" s="73" t="s">
        <v>43</v>
      </c>
      <c r="D983" s="73">
        <v>6</v>
      </c>
      <c r="E983" s="74">
        <v>1E+30</v>
      </c>
    </row>
    <row r="984" spans="1:5">
      <c r="A984" s="73" t="s">
        <v>26</v>
      </c>
      <c r="B984" s="73">
        <v>309002</v>
      </c>
      <c r="C984" s="73" t="s">
        <v>43</v>
      </c>
      <c r="D984" s="73">
        <v>7</v>
      </c>
      <c r="E984" s="74">
        <v>1E+30</v>
      </c>
    </row>
    <row r="985" spans="1:5">
      <c r="A985" s="73" t="s">
        <v>26</v>
      </c>
      <c r="B985" s="73">
        <v>309002</v>
      </c>
      <c r="C985" s="73" t="s">
        <v>43</v>
      </c>
      <c r="D985" s="73">
        <v>8</v>
      </c>
      <c r="E985" s="74">
        <v>1E+30</v>
      </c>
    </row>
    <row r="986" spans="1:5">
      <c r="A986" s="73" t="s">
        <v>26</v>
      </c>
      <c r="B986" s="73">
        <v>309002</v>
      </c>
      <c r="C986" s="73" t="s">
        <v>43</v>
      </c>
      <c r="D986" s="73">
        <v>9</v>
      </c>
      <c r="E986" s="74">
        <v>1E+30</v>
      </c>
    </row>
    <row r="987" spans="1:5">
      <c r="A987" s="73" t="s">
        <v>26</v>
      </c>
      <c r="B987" s="73">
        <v>309002</v>
      </c>
      <c r="C987" s="73" t="s">
        <v>43</v>
      </c>
      <c r="D987" s="73">
        <v>10</v>
      </c>
      <c r="E987" s="74">
        <v>1E+30</v>
      </c>
    </row>
    <row r="988" spans="1:5">
      <c r="A988" s="73" t="s">
        <v>26</v>
      </c>
      <c r="B988" s="73">
        <v>309002</v>
      </c>
      <c r="C988" s="73" t="s">
        <v>43</v>
      </c>
      <c r="D988" s="73">
        <v>15</v>
      </c>
      <c r="E988" s="74">
        <v>1E+30</v>
      </c>
    </row>
    <row r="989" spans="1:5">
      <c r="A989" s="73" t="s">
        <v>26</v>
      </c>
      <c r="B989" s="73">
        <v>309002</v>
      </c>
      <c r="C989" s="73" t="s">
        <v>43</v>
      </c>
      <c r="D989" s="73">
        <v>20</v>
      </c>
      <c r="E989" s="74">
        <v>1E+30</v>
      </c>
    </row>
    <row r="990" spans="1:5">
      <c r="A990" s="73" t="s">
        <v>26</v>
      </c>
      <c r="B990" s="73">
        <v>309002</v>
      </c>
      <c r="C990" s="73" t="s">
        <v>43</v>
      </c>
      <c r="D990" s="73">
        <v>25</v>
      </c>
      <c r="E990" s="74">
        <v>1E+30</v>
      </c>
    </row>
    <row r="991" spans="1:5">
      <c r="A991" s="73" t="s">
        <v>26</v>
      </c>
      <c r="B991" s="73">
        <v>309002</v>
      </c>
      <c r="C991" s="73" t="s">
        <v>43</v>
      </c>
      <c r="D991" s="73">
        <v>30</v>
      </c>
      <c r="E991" s="74">
        <v>1E+30</v>
      </c>
    </row>
    <row r="992" spans="1:5">
      <c r="A992" s="73" t="s">
        <v>26</v>
      </c>
      <c r="B992" s="73">
        <v>309002</v>
      </c>
      <c r="C992" s="73" t="s">
        <v>43</v>
      </c>
      <c r="D992" s="73">
        <v>35</v>
      </c>
      <c r="E992" s="74">
        <v>1E+30</v>
      </c>
    </row>
    <row r="993" spans="1:5">
      <c r="A993" s="73" t="s">
        <v>26</v>
      </c>
      <c r="B993" s="73">
        <v>309002</v>
      </c>
      <c r="C993" s="73" t="s">
        <v>43</v>
      </c>
      <c r="D993" s="73">
        <v>40</v>
      </c>
      <c r="E993" s="74">
        <v>1E+30</v>
      </c>
    </row>
    <row r="994" spans="1:5">
      <c r="A994" s="73" t="s">
        <v>26</v>
      </c>
      <c r="B994" s="73">
        <v>309002</v>
      </c>
      <c r="C994" s="73" t="s">
        <v>43</v>
      </c>
      <c r="D994" s="73">
        <v>45</v>
      </c>
      <c r="E994" s="74">
        <v>1E+30</v>
      </c>
    </row>
    <row r="995" spans="1:5">
      <c r="A995" s="73" t="s">
        <v>26</v>
      </c>
      <c r="B995" s="73">
        <v>309002</v>
      </c>
      <c r="C995" s="73" t="s">
        <v>43</v>
      </c>
      <c r="D995" s="73">
        <v>50</v>
      </c>
      <c r="E995" s="74">
        <v>1E+30</v>
      </c>
    </row>
    <row r="996" spans="1:5">
      <c r="A996" s="73" t="s">
        <v>26</v>
      </c>
      <c r="B996" s="73">
        <v>309002</v>
      </c>
      <c r="C996" s="73" t="s">
        <v>44</v>
      </c>
      <c r="D996" s="73">
        <v>1</v>
      </c>
      <c r="E996" s="74">
        <v>12.9</v>
      </c>
    </row>
    <row r="997" spans="1:5">
      <c r="A997" s="73" t="s">
        <v>26</v>
      </c>
      <c r="B997" s="73">
        <v>309002</v>
      </c>
      <c r="C997" s="73" t="s">
        <v>44</v>
      </c>
      <c r="D997" s="73">
        <v>2</v>
      </c>
      <c r="E997" s="74">
        <v>19.3</v>
      </c>
    </row>
    <row r="998" spans="1:5">
      <c r="A998" s="73" t="s">
        <v>26</v>
      </c>
      <c r="B998" s="73">
        <v>309002</v>
      </c>
      <c r="C998" s="73" t="s">
        <v>44</v>
      </c>
      <c r="D998" s="73">
        <v>3</v>
      </c>
      <c r="E998" s="74">
        <v>26.3</v>
      </c>
    </row>
    <row r="999" spans="1:5">
      <c r="A999" s="73" t="s">
        <v>26</v>
      </c>
      <c r="B999" s="73">
        <v>309002</v>
      </c>
      <c r="C999" s="73" t="s">
        <v>44</v>
      </c>
      <c r="D999" s="73">
        <v>4</v>
      </c>
      <c r="E999" s="74">
        <v>32.299999999999997</v>
      </c>
    </row>
    <row r="1000" spans="1:5">
      <c r="A1000" s="73" t="s">
        <v>26</v>
      </c>
      <c r="B1000" s="73">
        <v>309002</v>
      </c>
      <c r="C1000" s="73" t="s">
        <v>44</v>
      </c>
      <c r="D1000" s="73">
        <v>5</v>
      </c>
      <c r="E1000" s="74">
        <v>38</v>
      </c>
    </row>
    <row r="1001" spans="1:5">
      <c r="A1001" s="73" t="s">
        <v>26</v>
      </c>
      <c r="B1001" s="73">
        <v>309002</v>
      </c>
      <c r="C1001" s="73" t="s">
        <v>44</v>
      </c>
      <c r="D1001" s="73">
        <v>6</v>
      </c>
      <c r="E1001" s="74">
        <v>45.1</v>
      </c>
    </row>
    <row r="1002" spans="1:5">
      <c r="A1002" s="73" t="s">
        <v>26</v>
      </c>
      <c r="B1002" s="73">
        <v>309002</v>
      </c>
      <c r="C1002" s="73" t="s">
        <v>44</v>
      </c>
      <c r="D1002" s="73">
        <v>7</v>
      </c>
      <c r="E1002" s="74">
        <v>52.4</v>
      </c>
    </row>
    <row r="1003" spans="1:5">
      <c r="A1003" s="73" t="s">
        <v>26</v>
      </c>
      <c r="B1003" s="73">
        <v>309002</v>
      </c>
      <c r="C1003" s="73" t="s">
        <v>44</v>
      </c>
      <c r="D1003" s="73">
        <v>8</v>
      </c>
      <c r="E1003" s="74">
        <v>60.1</v>
      </c>
    </row>
    <row r="1004" spans="1:5">
      <c r="A1004" s="73" t="s">
        <v>26</v>
      </c>
      <c r="B1004" s="73">
        <v>309002</v>
      </c>
      <c r="C1004" s="73" t="s">
        <v>44</v>
      </c>
      <c r="D1004" s="73">
        <v>9</v>
      </c>
      <c r="E1004" s="74">
        <v>67</v>
      </c>
    </row>
    <row r="1005" spans="1:5">
      <c r="A1005" s="73" t="s">
        <v>26</v>
      </c>
      <c r="B1005" s="73">
        <v>309002</v>
      </c>
      <c r="C1005" s="73" t="s">
        <v>44</v>
      </c>
      <c r="D1005" s="73">
        <v>10</v>
      </c>
      <c r="E1005" s="74">
        <v>75.900000000000006</v>
      </c>
    </row>
    <row r="1006" spans="1:5">
      <c r="A1006" s="73" t="s">
        <v>26</v>
      </c>
      <c r="B1006" s="73">
        <v>309002</v>
      </c>
      <c r="C1006" s="73" t="s">
        <v>44</v>
      </c>
      <c r="D1006" s="73">
        <v>15</v>
      </c>
      <c r="E1006" s="74">
        <v>121</v>
      </c>
    </row>
    <row r="1007" spans="1:5">
      <c r="A1007" s="73" t="s">
        <v>26</v>
      </c>
      <c r="B1007" s="73">
        <v>309002</v>
      </c>
      <c r="C1007" s="73" t="s">
        <v>44</v>
      </c>
      <c r="D1007" s="73">
        <v>20</v>
      </c>
      <c r="E1007" s="74">
        <v>206</v>
      </c>
    </row>
    <row r="1008" spans="1:5">
      <c r="A1008" s="73" t="s">
        <v>26</v>
      </c>
      <c r="B1008" s="73">
        <v>309002</v>
      </c>
      <c r="C1008" s="73" t="s">
        <v>44</v>
      </c>
      <c r="D1008" s="73">
        <v>25</v>
      </c>
      <c r="E1008" s="74">
        <v>497</v>
      </c>
    </row>
    <row r="1009" spans="1:5">
      <c r="A1009" s="73" t="s">
        <v>26</v>
      </c>
      <c r="B1009" s="73">
        <v>309002</v>
      </c>
      <c r="C1009" s="73" t="s">
        <v>44</v>
      </c>
      <c r="D1009" s="73">
        <v>30</v>
      </c>
      <c r="E1009" s="74">
        <v>2000</v>
      </c>
    </row>
    <row r="1010" spans="1:5">
      <c r="A1010" s="73" t="s">
        <v>26</v>
      </c>
      <c r="B1010" s="73">
        <v>309002</v>
      </c>
      <c r="C1010" s="73" t="s">
        <v>44</v>
      </c>
      <c r="D1010" s="73">
        <v>35</v>
      </c>
      <c r="E1010" s="74">
        <v>17000</v>
      </c>
    </row>
    <row r="1011" spans="1:5">
      <c r="A1011" s="73" t="s">
        <v>26</v>
      </c>
      <c r="B1011" s="73">
        <v>309002</v>
      </c>
      <c r="C1011" s="73" t="s">
        <v>44</v>
      </c>
      <c r="D1011" s="73">
        <v>40</v>
      </c>
      <c r="E1011" s="74">
        <v>301000</v>
      </c>
    </row>
    <row r="1012" spans="1:5">
      <c r="A1012" s="73" t="s">
        <v>26</v>
      </c>
      <c r="B1012" s="73">
        <v>309002</v>
      </c>
      <c r="C1012" s="73" t="s">
        <v>44</v>
      </c>
      <c r="D1012" s="73">
        <v>45</v>
      </c>
      <c r="E1012" s="74">
        <v>6960000</v>
      </c>
    </row>
    <row r="1013" spans="1:5">
      <c r="A1013" s="73" t="s">
        <v>26</v>
      </c>
      <c r="B1013" s="73">
        <v>309002</v>
      </c>
      <c r="C1013" s="73" t="s">
        <v>44</v>
      </c>
      <c r="D1013" s="73">
        <v>50</v>
      </c>
      <c r="E1013" s="74">
        <v>160000000</v>
      </c>
    </row>
    <row r="1014" spans="1:5">
      <c r="A1014" s="73" t="s">
        <v>26</v>
      </c>
      <c r="B1014" s="73">
        <v>64186</v>
      </c>
      <c r="C1014" s="73" t="s">
        <v>42</v>
      </c>
      <c r="D1014" s="73">
        <v>1</v>
      </c>
      <c r="E1014" s="74">
        <v>1.03</v>
      </c>
    </row>
    <row r="1015" spans="1:5">
      <c r="A1015" s="73" t="s">
        <v>26</v>
      </c>
      <c r="B1015" s="73">
        <v>64186</v>
      </c>
      <c r="C1015" s="73" t="s">
        <v>42</v>
      </c>
      <c r="D1015" s="73">
        <v>2</v>
      </c>
      <c r="E1015" s="74">
        <v>1.08</v>
      </c>
    </row>
    <row r="1016" spans="1:5">
      <c r="A1016" s="73" t="s">
        <v>26</v>
      </c>
      <c r="B1016" s="73">
        <v>64186</v>
      </c>
      <c r="C1016" s="73" t="s">
        <v>42</v>
      </c>
      <c r="D1016" s="73">
        <v>3</v>
      </c>
      <c r="E1016" s="74">
        <v>1.1200000000000001</v>
      </c>
    </row>
    <row r="1017" spans="1:5">
      <c r="A1017" s="73" t="s">
        <v>26</v>
      </c>
      <c r="B1017" s="73">
        <v>64186</v>
      </c>
      <c r="C1017" s="73" t="s">
        <v>42</v>
      </c>
      <c r="D1017" s="73">
        <v>4</v>
      </c>
      <c r="E1017" s="74">
        <v>1.18</v>
      </c>
    </row>
    <row r="1018" spans="1:5">
      <c r="A1018" s="73" t="s">
        <v>26</v>
      </c>
      <c r="B1018" s="73">
        <v>64186</v>
      </c>
      <c r="C1018" s="73" t="s">
        <v>42</v>
      </c>
      <c r="D1018" s="73">
        <v>5</v>
      </c>
      <c r="E1018" s="74">
        <v>1.25</v>
      </c>
    </row>
    <row r="1019" spans="1:5">
      <c r="A1019" s="73" t="s">
        <v>26</v>
      </c>
      <c r="B1019" s="73">
        <v>64186</v>
      </c>
      <c r="C1019" s="73" t="s">
        <v>42</v>
      </c>
      <c r="D1019" s="73">
        <v>6</v>
      </c>
      <c r="E1019" s="74">
        <v>1.35</v>
      </c>
    </row>
    <row r="1020" spans="1:5">
      <c r="A1020" s="73" t="s">
        <v>26</v>
      </c>
      <c r="B1020" s="73">
        <v>64186</v>
      </c>
      <c r="C1020" s="73" t="s">
        <v>42</v>
      </c>
      <c r="D1020" s="73">
        <v>7</v>
      </c>
      <c r="E1020" s="74">
        <v>1.46</v>
      </c>
    </row>
    <row r="1021" spans="1:5">
      <c r="A1021" s="73" t="s">
        <v>26</v>
      </c>
      <c r="B1021" s="73">
        <v>64186</v>
      </c>
      <c r="C1021" s="73" t="s">
        <v>42</v>
      </c>
      <c r="D1021" s="73">
        <v>8</v>
      </c>
      <c r="E1021" s="74">
        <v>1.63</v>
      </c>
    </row>
    <row r="1022" spans="1:5">
      <c r="A1022" s="73" t="s">
        <v>26</v>
      </c>
      <c r="B1022" s="73">
        <v>64186</v>
      </c>
      <c r="C1022" s="73" t="s">
        <v>42</v>
      </c>
      <c r="D1022" s="73">
        <v>9</v>
      </c>
      <c r="E1022" s="74">
        <v>1.82</v>
      </c>
    </row>
    <row r="1023" spans="1:5">
      <c r="A1023" s="73" t="s">
        <v>26</v>
      </c>
      <c r="B1023" s="73">
        <v>64186</v>
      </c>
      <c r="C1023" s="73" t="s">
        <v>42</v>
      </c>
      <c r="D1023" s="73">
        <v>10</v>
      </c>
      <c r="E1023" s="74">
        <v>2.0499999999999998</v>
      </c>
    </row>
    <row r="1024" spans="1:5">
      <c r="A1024" s="73" t="s">
        <v>26</v>
      </c>
      <c r="B1024" s="73">
        <v>64186</v>
      </c>
      <c r="C1024" s="73" t="s">
        <v>42</v>
      </c>
      <c r="D1024" s="73">
        <v>15</v>
      </c>
      <c r="E1024" s="74">
        <v>4.22</v>
      </c>
    </row>
    <row r="1025" spans="1:5">
      <c r="A1025" s="73" t="s">
        <v>26</v>
      </c>
      <c r="B1025" s="73">
        <v>64186</v>
      </c>
      <c r="C1025" s="73" t="s">
        <v>42</v>
      </c>
      <c r="D1025" s="73">
        <v>20</v>
      </c>
      <c r="E1025" s="74">
        <v>11.3</v>
      </c>
    </row>
    <row r="1026" spans="1:5">
      <c r="A1026" s="73" t="s">
        <v>26</v>
      </c>
      <c r="B1026" s="73">
        <v>64186</v>
      </c>
      <c r="C1026" s="73" t="s">
        <v>42</v>
      </c>
      <c r="D1026" s="73">
        <v>25</v>
      </c>
      <c r="E1026" s="74">
        <v>38.700000000000003</v>
      </c>
    </row>
    <row r="1027" spans="1:5">
      <c r="A1027" s="73" t="s">
        <v>26</v>
      </c>
      <c r="B1027" s="73">
        <v>64186</v>
      </c>
      <c r="C1027" s="73" t="s">
        <v>42</v>
      </c>
      <c r="D1027" s="73">
        <v>30</v>
      </c>
      <c r="E1027" s="74">
        <v>175</v>
      </c>
    </row>
    <row r="1028" spans="1:5">
      <c r="A1028" s="73" t="s">
        <v>26</v>
      </c>
      <c r="B1028" s="73">
        <v>64186</v>
      </c>
      <c r="C1028" s="73" t="s">
        <v>42</v>
      </c>
      <c r="D1028" s="73">
        <v>35</v>
      </c>
      <c r="E1028" s="74">
        <v>1190</v>
      </c>
    </row>
    <row r="1029" spans="1:5">
      <c r="A1029" s="73" t="s">
        <v>26</v>
      </c>
      <c r="B1029" s="73">
        <v>64186</v>
      </c>
      <c r="C1029" s="73" t="s">
        <v>42</v>
      </c>
      <c r="D1029" s="73">
        <v>40</v>
      </c>
      <c r="E1029" s="74">
        <v>16600</v>
      </c>
    </row>
    <row r="1030" spans="1:5">
      <c r="A1030" s="73" t="s">
        <v>26</v>
      </c>
      <c r="B1030" s="73">
        <v>64186</v>
      </c>
      <c r="C1030" s="73" t="s">
        <v>42</v>
      </c>
      <c r="D1030" s="73">
        <v>45</v>
      </c>
      <c r="E1030" s="74">
        <v>457000</v>
      </c>
    </row>
    <row r="1031" spans="1:5">
      <c r="A1031" s="73" t="s">
        <v>26</v>
      </c>
      <c r="B1031" s="73">
        <v>64186</v>
      </c>
      <c r="C1031" s="73" t="s">
        <v>42</v>
      </c>
      <c r="D1031" s="73">
        <v>50</v>
      </c>
      <c r="E1031" s="74">
        <v>46100000</v>
      </c>
    </row>
    <row r="1032" spans="1:5">
      <c r="A1032" s="73" t="s">
        <v>26</v>
      </c>
      <c r="B1032" s="73">
        <v>64186</v>
      </c>
      <c r="C1032" s="73" t="s">
        <v>43</v>
      </c>
      <c r="D1032" s="73">
        <v>1</v>
      </c>
      <c r="E1032" s="74">
        <v>6490</v>
      </c>
    </row>
    <row r="1033" spans="1:5">
      <c r="A1033" s="73" t="s">
        <v>26</v>
      </c>
      <c r="B1033" s="73">
        <v>64186</v>
      </c>
      <c r="C1033" s="73" t="s">
        <v>43</v>
      </c>
      <c r="D1033" s="73">
        <v>2</v>
      </c>
      <c r="E1033" s="74">
        <v>27900</v>
      </c>
    </row>
    <row r="1034" spans="1:5">
      <c r="A1034" s="73" t="s">
        <v>26</v>
      </c>
      <c r="B1034" s="73">
        <v>64186</v>
      </c>
      <c r="C1034" s="73" t="s">
        <v>43</v>
      </c>
      <c r="D1034" s="73">
        <v>3</v>
      </c>
      <c r="E1034" s="74">
        <v>83000</v>
      </c>
    </row>
    <row r="1035" spans="1:5">
      <c r="A1035" s="73" t="s">
        <v>26</v>
      </c>
      <c r="B1035" s="73">
        <v>64186</v>
      </c>
      <c r="C1035" s="73" t="s">
        <v>43</v>
      </c>
      <c r="D1035" s="73">
        <v>4</v>
      </c>
      <c r="E1035" s="74">
        <v>227000</v>
      </c>
    </row>
    <row r="1036" spans="1:5">
      <c r="A1036" s="73" t="s">
        <v>26</v>
      </c>
      <c r="B1036" s="73">
        <v>64186</v>
      </c>
      <c r="C1036" s="73" t="s">
        <v>43</v>
      </c>
      <c r="D1036" s="73">
        <v>5</v>
      </c>
      <c r="E1036" s="74">
        <v>546000</v>
      </c>
    </row>
    <row r="1037" spans="1:5">
      <c r="A1037" s="73" t="s">
        <v>26</v>
      </c>
      <c r="B1037" s="73">
        <v>64186</v>
      </c>
      <c r="C1037" s="73" t="s">
        <v>43</v>
      </c>
      <c r="D1037" s="73">
        <v>6</v>
      </c>
      <c r="E1037" s="74">
        <v>1350000</v>
      </c>
    </row>
    <row r="1038" spans="1:5">
      <c r="A1038" s="73" t="s">
        <v>26</v>
      </c>
      <c r="B1038" s="73">
        <v>64186</v>
      </c>
      <c r="C1038" s="73" t="s">
        <v>43</v>
      </c>
      <c r="D1038" s="73">
        <v>7</v>
      </c>
      <c r="E1038" s="74">
        <v>3320000</v>
      </c>
    </row>
    <row r="1039" spans="1:5">
      <c r="A1039" s="73" t="s">
        <v>26</v>
      </c>
      <c r="B1039" s="73">
        <v>64186</v>
      </c>
      <c r="C1039" s="73" t="s">
        <v>43</v>
      </c>
      <c r="D1039" s="73">
        <v>8</v>
      </c>
      <c r="E1039" s="74">
        <v>9510000</v>
      </c>
    </row>
    <row r="1040" spans="1:5">
      <c r="A1040" s="73" t="s">
        <v>26</v>
      </c>
      <c r="B1040" s="73">
        <v>64186</v>
      </c>
      <c r="C1040" s="73" t="s">
        <v>43</v>
      </c>
      <c r="D1040" s="73">
        <v>9</v>
      </c>
      <c r="E1040" s="74">
        <v>24400000</v>
      </c>
    </row>
    <row r="1041" spans="1:5">
      <c r="A1041" s="73" t="s">
        <v>26</v>
      </c>
      <c r="B1041" s="73">
        <v>64186</v>
      </c>
      <c r="C1041" s="73" t="s">
        <v>43</v>
      </c>
      <c r="D1041" s="73">
        <v>10</v>
      </c>
      <c r="E1041" s="74">
        <v>67000000</v>
      </c>
    </row>
    <row r="1042" spans="1:5">
      <c r="A1042" s="73" t="s">
        <v>26</v>
      </c>
      <c r="B1042" s="73">
        <v>64186</v>
      </c>
      <c r="C1042" s="73" t="s">
        <v>43</v>
      </c>
      <c r="D1042" s="73">
        <v>15</v>
      </c>
      <c r="E1042" s="74">
        <v>33900000000</v>
      </c>
    </row>
    <row r="1043" spans="1:5">
      <c r="A1043" s="73" t="s">
        <v>26</v>
      </c>
      <c r="B1043" s="73">
        <v>64186</v>
      </c>
      <c r="C1043" s="73" t="s">
        <v>43</v>
      </c>
      <c r="D1043" s="73">
        <v>20</v>
      </c>
      <c r="E1043" s="74">
        <v>76700000000000</v>
      </c>
    </row>
    <row r="1044" spans="1:5">
      <c r="A1044" s="73" t="s">
        <v>26</v>
      </c>
      <c r="B1044" s="73">
        <v>64186</v>
      </c>
      <c r="C1044" s="73" t="s">
        <v>43</v>
      </c>
      <c r="D1044" s="73">
        <v>25</v>
      </c>
      <c r="E1044" s="74">
        <v>1.49E+18</v>
      </c>
    </row>
    <row r="1045" spans="1:5">
      <c r="A1045" s="73" t="s">
        <v>26</v>
      </c>
      <c r="B1045" s="73">
        <v>64186</v>
      </c>
      <c r="C1045" s="73" t="s">
        <v>43</v>
      </c>
      <c r="D1045" s="73">
        <v>30</v>
      </c>
      <c r="E1045" s="74">
        <v>1E+30</v>
      </c>
    </row>
    <row r="1046" spans="1:5">
      <c r="A1046" s="73" t="s">
        <v>26</v>
      </c>
      <c r="B1046" s="73">
        <v>64186</v>
      </c>
      <c r="C1046" s="73" t="s">
        <v>43</v>
      </c>
      <c r="D1046" s="73">
        <v>35</v>
      </c>
      <c r="E1046" s="74">
        <v>1E+30</v>
      </c>
    </row>
    <row r="1047" spans="1:5">
      <c r="A1047" s="73" t="s">
        <v>26</v>
      </c>
      <c r="B1047" s="73">
        <v>64186</v>
      </c>
      <c r="C1047" s="73" t="s">
        <v>43</v>
      </c>
      <c r="D1047" s="73">
        <v>40</v>
      </c>
      <c r="E1047" s="74">
        <v>1E+30</v>
      </c>
    </row>
    <row r="1048" spans="1:5">
      <c r="A1048" s="73" t="s">
        <v>26</v>
      </c>
      <c r="B1048" s="73">
        <v>64186</v>
      </c>
      <c r="C1048" s="73" t="s">
        <v>43</v>
      </c>
      <c r="D1048" s="73">
        <v>45</v>
      </c>
      <c r="E1048" s="74">
        <v>1E+30</v>
      </c>
    </row>
    <row r="1049" spans="1:5">
      <c r="A1049" s="73" t="s">
        <v>26</v>
      </c>
      <c r="B1049" s="73">
        <v>64186</v>
      </c>
      <c r="C1049" s="73" t="s">
        <v>43</v>
      </c>
      <c r="D1049" s="73">
        <v>50</v>
      </c>
      <c r="E1049" s="74">
        <v>1E+30</v>
      </c>
    </row>
    <row r="1050" spans="1:5">
      <c r="A1050" s="73" t="s">
        <v>26</v>
      </c>
      <c r="B1050" s="73">
        <v>64186</v>
      </c>
      <c r="C1050" s="73" t="s">
        <v>44</v>
      </c>
      <c r="D1050" s="73">
        <v>1</v>
      </c>
      <c r="E1050" s="74">
        <v>1</v>
      </c>
    </row>
    <row r="1051" spans="1:5">
      <c r="A1051" s="73" t="s">
        <v>26</v>
      </c>
      <c r="B1051" s="73">
        <v>64186</v>
      </c>
      <c r="C1051" s="73" t="s">
        <v>44</v>
      </c>
      <c r="D1051" s="73">
        <v>2</v>
      </c>
      <c r="E1051" s="74">
        <v>1</v>
      </c>
    </row>
    <row r="1052" spans="1:5">
      <c r="A1052" s="73" t="s">
        <v>26</v>
      </c>
      <c r="B1052" s="73">
        <v>64186</v>
      </c>
      <c r="C1052" s="73" t="s">
        <v>44</v>
      </c>
      <c r="D1052" s="73">
        <v>3</v>
      </c>
      <c r="E1052" s="74">
        <v>1</v>
      </c>
    </row>
    <row r="1053" spans="1:5">
      <c r="A1053" s="73" t="s">
        <v>26</v>
      </c>
      <c r="B1053" s="73">
        <v>64186</v>
      </c>
      <c r="C1053" s="73" t="s">
        <v>44</v>
      </c>
      <c r="D1053" s="73">
        <v>4</v>
      </c>
      <c r="E1053" s="74">
        <v>1</v>
      </c>
    </row>
    <row r="1054" spans="1:5">
      <c r="A1054" s="73" t="s">
        <v>26</v>
      </c>
      <c r="B1054" s="73">
        <v>64186</v>
      </c>
      <c r="C1054" s="73" t="s">
        <v>44</v>
      </c>
      <c r="D1054" s="73">
        <v>5</v>
      </c>
      <c r="E1054" s="74">
        <v>1</v>
      </c>
    </row>
    <row r="1055" spans="1:5">
      <c r="A1055" s="73" t="s">
        <v>26</v>
      </c>
      <c r="B1055" s="73">
        <v>64186</v>
      </c>
      <c r="C1055" s="73" t="s">
        <v>44</v>
      </c>
      <c r="D1055" s="73">
        <v>6</v>
      </c>
      <c r="E1055" s="74">
        <v>1.01</v>
      </c>
    </row>
    <row r="1056" spans="1:5">
      <c r="A1056" s="73" t="s">
        <v>26</v>
      </c>
      <c r="B1056" s="73">
        <v>64186</v>
      </c>
      <c r="C1056" s="73" t="s">
        <v>44</v>
      </c>
      <c r="D1056" s="73">
        <v>7</v>
      </c>
      <c r="E1056" s="74">
        <v>1.01</v>
      </c>
    </row>
    <row r="1057" spans="1:5">
      <c r="A1057" s="73" t="s">
        <v>26</v>
      </c>
      <c r="B1057" s="73">
        <v>64186</v>
      </c>
      <c r="C1057" s="73" t="s">
        <v>44</v>
      </c>
      <c r="D1057" s="73">
        <v>8</v>
      </c>
      <c r="E1057" s="74">
        <v>1.02</v>
      </c>
    </row>
    <row r="1058" spans="1:5">
      <c r="A1058" s="73" t="s">
        <v>26</v>
      </c>
      <c r="B1058" s="73">
        <v>64186</v>
      </c>
      <c r="C1058" s="73" t="s">
        <v>44</v>
      </c>
      <c r="D1058" s="73">
        <v>9</v>
      </c>
      <c r="E1058" s="74">
        <v>1.03</v>
      </c>
    </row>
    <row r="1059" spans="1:5">
      <c r="A1059" s="73" t="s">
        <v>26</v>
      </c>
      <c r="B1059" s="73">
        <v>64186</v>
      </c>
      <c r="C1059" s="73" t="s">
        <v>44</v>
      </c>
      <c r="D1059" s="73">
        <v>10</v>
      </c>
      <c r="E1059" s="74">
        <v>1.04</v>
      </c>
    </row>
    <row r="1060" spans="1:5">
      <c r="A1060" s="73" t="s">
        <v>26</v>
      </c>
      <c r="B1060" s="73">
        <v>64186</v>
      </c>
      <c r="C1060" s="73" t="s">
        <v>44</v>
      </c>
      <c r="D1060" s="73">
        <v>15</v>
      </c>
      <c r="E1060" s="74">
        <v>1.08</v>
      </c>
    </row>
    <row r="1061" spans="1:5">
      <c r="A1061" s="73" t="s">
        <v>26</v>
      </c>
      <c r="B1061" s="73">
        <v>64186</v>
      </c>
      <c r="C1061" s="73" t="s">
        <v>44</v>
      </c>
      <c r="D1061" s="73">
        <v>20</v>
      </c>
      <c r="E1061" s="74">
        <v>1.1399999999999999</v>
      </c>
    </row>
    <row r="1062" spans="1:5">
      <c r="A1062" s="73" t="s">
        <v>26</v>
      </c>
      <c r="B1062" s="73">
        <v>64186</v>
      </c>
      <c r="C1062" s="73" t="s">
        <v>44</v>
      </c>
      <c r="D1062" s="73">
        <v>25</v>
      </c>
      <c r="E1062" s="74">
        <v>1.23</v>
      </c>
    </row>
    <row r="1063" spans="1:5">
      <c r="A1063" s="73" t="s">
        <v>26</v>
      </c>
      <c r="B1063" s="73">
        <v>64186</v>
      </c>
      <c r="C1063" s="73" t="s">
        <v>44</v>
      </c>
      <c r="D1063" s="73">
        <v>30</v>
      </c>
      <c r="E1063" s="74">
        <v>1.39</v>
      </c>
    </row>
    <row r="1064" spans="1:5">
      <c r="A1064" s="73" t="s">
        <v>26</v>
      </c>
      <c r="B1064" s="73">
        <v>64186</v>
      </c>
      <c r="C1064" s="73" t="s">
        <v>44</v>
      </c>
      <c r="D1064" s="73">
        <v>35</v>
      </c>
      <c r="E1064" s="74">
        <v>1.7</v>
      </c>
    </row>
    <row r="1065" spans="1:5">
      <c r="A1065" s="73" t="s">
        <v>26</v>
      </c>
      <c r="B1065" s="73">
        <v>64186</v>
      </c>
      <c r="C1065" s="73" t="s">
        <v>44</v>
      </c>
      <c r="D1065" s="73">
        <v>40</v>
      </c>
      <c r="E1065" s="74">
        <v>2.4500000000000002</v>
      </c>
    </row>
    <row r="1066" spans="1:5">
      <c r="A1066" s="73" t="s">
        <v>26</v>
      </c>
      <c r="B1066" s="73">
        <v>64186</v>
      </c>
      <c r="C1066" s="73" t="s">
        <v>44</v>
      </c>
      <c r="D1066" s="73">
        <v>45</v>
      </c>
      <c r="E1066" s="74">
        <v>4.79</v>
      </c>
    </row>
    <row r="1067" spans="1:5">
      <c r="A1067" s="73" t="s">
        <v>26</v>
      </c>
      <c r="B1067" s="73">
        <v>64186</v>
      </c>
      <c r="C1067" s="73" t="s">
        <v>44</v>
      </c>
      <c r="D1067" s="73">
        <v>50</v>
      </c>
      <c r="E1067" s="74">
        <v>19</v>
      </c>
    </row>
    <row r="1068" spans="1:5">
      <c r="A1068" s="73" t="s">
        <v>26</v>
      </c>
      <c r="B1068" s="73">
        <v>75150</v>
      </c>
      <c r="C1068" s="73" t="s">
        <v>42</v>
      </c>
      <c r="D1068" s="73">
        <v>1</v>
      </c>
      <c r="E1068" s="74">
        <v>1.05</v>
      </c>
    </row>
    <row r="1069" spans="1:5">
      <c r="A1069" s="73" t="s">
        <v>26</v>
      </c>
      <c r="B1069" s="73">
        <v>75150</v>
      </c>
      <c r="C1069" s="73" t="s">
        <v>42</v>
      </c>
      <c r="D1069" s="73">
        <v>2</v>
      </c>
      <c r="E1069" s="74">
        <v>1.1000000000000001</v>
      </c>
    </row>
    <row r="1070" spans="1:5">
      <c r="A1070" s="73" t="s">
        <v>26</v>
      </c>
      <c r="B1070" s="73">
        <v>75150</v>
      </c>
      <c r="C1070" s="73" t="s">
        <v>42</v>
      </c>
      <c r="D1070" s="73">
        <v>3</v>
      </c>
      <c r="E1070" s="74">
        <v>1.1599999999999999</v>
      </c>
    </row>
    <row r="1071" spans="1:5">
      <c r="A1071" s="73" t="s">
        <v>26</v>
      </c>
      <c r="B1071" s="73">
        <v>75150</v>
      </c>
      <c r="C1071" s="73" t="s">
        <v>42</v>
      </c>
      <c r="D1071" s="73">
        <v>4</v>
      </c>
      <c r="E1071" s="74">
        <v>1.22</v>
      </c>
    </row>
    <row r="1072" spans="1:5">
      <c r="A1072" s="73" t="s">
        <v>26</v>
      </c>
      <c r="B1072" s="73">
        <v>75150</v>
      </c>
      <c r="C1072" s="73" t="s">
        <v>42</v>
      </c>
      <c r="D1072" s="73">
        <v>5</v>
      </c>
      <c r="E1072" s="74">
        <v>1.31</v>
      </c>
    </row>
    <row r="1073" spans="1:5">
      <c r="A1073" s="73" t="s">
        <v>26</v>
      </c>
      <c r="B1073" s="73">
        <v>75150</v>
      </c>
      <c r="C1073" s="73" t="s">
        <v>42</v>
      </c>
      <c r="D1073" s="73">
        <v>6</v>
      </c>
      <c r="E1073" s="74">
        <v>1.41</v>
      </c>
    </row>
    <row r="1074" spans="1:5">
      <c r="A1074" s="73" t="s">
        <v>26</v>
      </c>
      <c r="B1074" s="73">
        <v>75150</v>
      </c>
      <c r="C1074" s="73" t="s">
        <v>42</v>
      </c>
      <c r="D1074" s="73">
        <v>7</v>
      </c>
      <c r="E1074" s="74">
        <v>1.55</v>
      </c>
    </row>
    <row r="1075" spans="1:5">
      <c r="A1075" s="73" t="s">
        <v>26</v>
      </c>
      <c r="B1075" s="73">
        <v>75150</v>
      </c>
      <c r="C1075" s="73" t="s">
        <v>42</v>
      </c>
      <c r="D1075" s="73">
        <v>8</v>
      </c>
      <c r="E1075" s="74">
        <v>1.73</v>
      </c>
    </row>
    <row r="1076" spans="1:5">
      <c r="A1076" s="73" t="s">
        <v>26</v>
      </c>
      <c r="B1076" s="73">
        <v>75150</v>
      </c>
      <c r="C1076" s="73" t="s">
        <v>42</v>
      </c>
      <c r="D1076" s="73">
        <v>9</v>
      </c>
      <c r="E1076" s="74">
        <v>1.98</v>
      </c>
    </row>
    <row r="1077" spans="1:5">
      <c r="A1077" s="73" t="s">
        <v>26</v>
      </c>
      <c r="B1077" s="73">
        <v>75150</v>
      </c>
      <c r="C1077" s="73" t="s">
        <v>42</v>
      </c>
      <c r="D1077" s="73">
        <v>10</v>
      </c>
      <c r="E1077" s="74">
        <v>2.23</v>
      </c>
    </row>
    <row r="1078" spans="1:5">
      <c r="A1078" s="73" t="s">
        <v>26</v>
      </c>
      <c r="B1078" s="73">
        <v>75150</v>
      </c>
      <c r="C1078" s="73" t="s">
        <v>42</v>
      </c>
      <c r="D1078" s="73">
        <v>15</v>
      </c>
      <c r="E1078" s="74">
        <v>4.59</v>
      </c>
    </row>
    <row r="1079" spans="1:5">
      <c r="A1079" s="73" t="s">
        <v>26</v>
      </c>
      <c r="B1079" s="73">
        <v>75150</v>
      </c>
      <c r="C1079" s="73" t="s">
        <v>42</v>
      </c>
      <c r="D1079" s="73">
        <v>20</v>
      </c>
      <c r="E1079" s="74">
        <v>12.2</v>
      </c>
    </row>
    <row r="1080" spans="1:5">
      <c r="A1080" s="73" t="s">
        <v>26</v>
      </c>
      <c r="B1080" s="73">
        <v>75150</v>
      </c>
      <c r="C1080" s="73" t="s">
        <v>42</v>
      </c>
      <c r="D1080" s="73">
        <v>25</v>
      </c>
      <c r="E1080" s="74">
        <v>41</v>
      </c>
    </row>
    <row r="1081" spans="1:5">
      <c r="A1081" s="73" t="s">
        <v>26</v>
      </c>
      <c r="B1081" s="73">
        <v>75150</v>
      </c>
      <c r="C1081" s="73" t="s">
        <v>42</v>
      </c>
      <c r="D1081" s="73">
        <v>30</v>
      </c>
      <c r="E1081" s="74">
        <v>181</v>
      </c>
    </row>
    <row r="1082" spans="1:5">
      <c r="A1082" s="73" t="s">
        <v>26</v>
      </c>
      <c r="B1082" s="73">
        <v>75150</v>
      </c>
      <c r="C1082" s="73" t="s">
        <v>42</v>
      </c>
      <c r="D1082" s="73">
        <v>35</v>
      </c>
      <c r="E1082" s="74">
        <v>1260</v>
      </c>
    </row>
    <row r="1083" spans="1:5">
      <c r="A1083" s="73" t="s">
        <v>26</v>
      </c>
      <c r="B1083" s="73">
        <v>75150</v>
      </c>
      <c r="C1083" s="73" t="s">
        <v>42</v>
      </c>
      <c r="D1083" s="73">
        <v>40</v>
      </c>
      <c r="E1083" s="74">
        <v>17100</v>
      </c>
    </row>
    <row r="1084" spans="1:5">
      <c r="A1084" s="73" t="s">
        <v>26</v>
      </c>
      <c r="B1084" s="73">
        <v>75150</v>
      </c>
      <c r="C1084" s="73" t="s">
        <v>42</v>
      </c>
      <c r="D1084" s="73">
        <v>45</v>
      </c>
      <c r="E1084" s="74">
        <v>453000</v>
      </c>
    </row>
    <row r="1085" spans="1:5">
      <c r="A1085" s="73" t="s">
        <v>26</v>
      </c>
      <c r="B1085" s="73">
        <v>75150</v>
      </c>
      <c r="C1085" s="73" t="s">
        <v>42</v>
      </c>
      <c r="D1085" s="73">
        <v>50</v>
      </c>
      <c r="E1085" s="74">
        <v>38200000</v>
      </c>
    </row>
    <row r="1086" spans="1:5">
      <c r="A1086" s="73" t="s">
        <v>26</v>
      </c>
      <c r="B1086" s="73">
        <v>75150</v>
      </c>
      <c r="C1086" s="73" t="s">
        <v>43</v>
      </c>
      <c r="D1086" s="73">
        <v>1</v>
      </c>
      <c r="E1086" s="74">
        <v>9350</v>
      </c>
    </row>
    <row r="1087" spans="1:5">
      <c r="A1087" s="73" t="s">
        <v>26</v>
      </c>
      <c r="B1087" s="73">
        <v>75150</v>
      </c>
      <c r="C1087" s="73" t="s">
        <v>43</v>
      </c>
      <c r="D1087" s="73">
        <v>2</v>
      </c>
      <c r="E1087" s="74">
        <v>41700</v>
      </c>
    </row>
    <row r="1088" spans="1:5">
      <c r="A1088" s="73" t="s">
        <v>26</v>
      </c>
      <c r="B1088" s="73">
        <v>75150</v>
      </c>
      <c r="C1088" s="73" t="s">
        <v>43</v>
      </c>
      <c r="D1088" s="73">
        <v>3</v>
      </c>
      <c r="E1088" s="74">
        <v>118000</v>
      </c>
    </row>
    <row r="1089" spans="1:5">
      <c r="A1089" s="73" t="s">
        <v>26</v>
      </c>
      <c r="B1089" s="73">
        <v>75150</v>
      </c>
      <c r="C1089" s="73" t="s">
        <v>43</v>
      </c>
      <c r="D1089" s="73">
        <v>4</v>
      </c>
      <c r="E1089" s="74">
        <v>281000</v>
      </c>
    </row>
    <row r="1090" spans="1:5">
      <c r="A1090" s="73" t="s">
        <v>26</v>
      </c>
      <c r="B1090" s="73">
        <v>75150</v>
      </c>
      <c r="C1090" s="73" t="s">
        <v>43</v>
      </c>
      <c r="D1090" s="73">
        <v>5</v>
      </c>
      <c r="E1090" s="74">
        <v>650000</v>
      </c>
    </row>
    <row r="1091" spans="1:5">
      <c r="A1091" s="73" t="s">
        <v>26</v>
      </c>
      <c r="B1091" s="73">
        <v>75150</v>
      </c>
      <c r="C1091" s="73" t="s">
        <v>43</v>
      </c>
      <c r="D1091" s="73">
        <v>6</v>
      </c>
      <c r="E1091" s="74">
        <v>1270000</v>
      </c>
    </row>
    <row r="1092" spans="1:5">
      <c r="A1092" s="73" t="s">
        <v>26</v>
      </c>
      <c r="B1092" s="73">
        <v>75150</v>
      </c>
      <c r="C1092" s="73" t="s">
        <v>43</v>
      </c>
      <c r="D1092" s="73">
        <v>7</v>
      </c>
      <c r="E1092" s="74">
        <v>2470000</v>
      </c>
    </row>
    <row r="1093" spans="1:5">
      <c r="A1093" s="73" t="s">
        <v>26</v>
      </c>
      <c r="B1093" s="73">
        <v>75150</v>
      </c>
      <c r="C1093" s="73" t="s">
        <v>43</v>
      </c>
      <c r="D1093" s="73">
        <v>8</v>
      </c>
      <c r="E1093" s="74">
        <v>4850000</v>
      </c>
    </row>
    <row r="1094" spans="1:5">
      <c r="A1094" s="73" t="s">
        <v>26</v>
      </c>
      <c r="B1094" s="73">
        <v>75150</v>
      </c>
      <c r="C1094" s="73" t="s">
        <v>43</v>
      </c>
      <c r="D1094" s="73">
        <v>9</v>
      </c>
      <c r="E1094" s="74">
        <v>9120000</v>
      </c>
    </row>
    <row r="1095" spans="1:5">
      <c r="A1095" s="73" t="s">
        <v>26</v>
      </c>
      <c r="B1095" s="73">
        <v>75150</v>
      </c>
      <c r="C1095" s="73" t="s">
        <v>43</v>
      </c>
      <c r="D1095" s="73">
        <v>10</v>
      </c>
      <c r="E1095" s="74">
        <v>18300000</v>
      </c>
    </row>
    <row r="1096" spans="1:5">
      <c r="A1096" s="73" t="s">
        <v>26</v>
      </c>
      <c r="B1096" s="73">
        <v>75150</v>
      </c>
      <c r="C1096" s="73" t="s">
        <v>43</v>
      </c>
      <c r="D1096" s="73">
        <v>15</v>
      </c>
      <c r="E1096" s="74">
        <v>865000000</v>
      </c>
    </row>
    <row r="1097" spans="1:5">
      <c r="A1097" s="73" t="s">
        <v>26</v>
      </c>
      <c r="B1097" s="73">
        <v>75150</v>
      </c>
      <c r="C1097" s="73" t="s">
        <v>43</v>
      </c>
      <c r="D1097" s="73">
        <v>20</v>
      </c>
      <c r="E1097" s="74">
        <v>254000000000</v>
      </c>
    </row>
    <row r="1098" spans="1:5">
      <c r="A1098" s="73" t="s">
        <v>26</v>
      </c>
      <c r="B1098" s="73">
        <v>75150</v>
      </c>
      <c r="C1098" s="73" t="s">
        <v>43</v>
      </c>
      <c r="D1098" s="73">
        <v>25</v>
      </c>
      <c r="E1098" s="74">
        <v>441000000000000</v>
      </c>
    </row>
    <row r="1099" spans="1:5">
      <c r="A1099" s="73" t="s">
        <v>26</v>
      </c>
      <c r="B1099" s="73">
        <v>75150</v>
      </c>
      <c r="C1099" s="73" t="s">
        <v>43</v>
      </c>
      <c r="D1099" s="73">
        <v>30</v>
      </c>
      <c r="E1099" s="74">
        <v>2.25E+19</v>
      </c>
    </row>
    <row r="1100" spans="1:5">
      <c r="A1100" s="73" t="s">
        <v>26</v>
      </c>
      <c r="B1100" s="73">
        <v>75150</v>
      </c>
      <c r="C1100" s="73" t="s">
        <v>43</v>
      </c>
      <c r="D1100" s="73">
        <v>35</v>
      </c>
      <c r="E1100" s="74">
        <v>1E+30</v>
      </c>
    </row>
    <row r="1101" spans="1:5">
      <c r="A1101" s="73" t="s">
        <v>26</v>
      </c>
      <c r="B1101" s="73">
        <v>75150</v>
      </c>
      <c r="C1101" s="73" t="s">
        <v>43</v>
      </c>
      <c r="D1101" s="73">
        <v>40</v>
      </c>
      <c r="E1101" s="74">
        <v>1E+30</v>
      </c>
    </row>
    <row r="1102" spans="1:5">
      <c r="A1102" s="73" t="s">
        <v>26</v>
      </c>
      <c r="B1102" s="73">
        <v>75150</v>
      </c>
      <c r="C1102" s="73" t="s">
        <v>43</v>
      </c>
      <c r="D1102" s="73">
        <v>45</v>
      </c>
      <c r="E1102" s="74">
        <v>1E+30</v>
      </c>
    </row>
    <row r="1103" spans="1:5">
      <c r="A1103" s="73" t="s">
        <v>26</v>
      </c>
      <c r="B1103" s="73">
        <v>75150</v>
      </c>
      <c r="C1103" s="73" t="s">
        <v>43</v>
      </c>
      <c r="D1103" s="73">
        <v>50</v>
      </c>
      <c r="E1103" s="74">
        <v>1E+30</v>
      </c>
    </row>
    <row r="1104" spans="1:5">
      <c r="A1104" s="73" t="s">
        <v>26</v>
      </c>
      <c r="B1104" s="73">
        <v>75150</v>
      </c>
      <c r="C1104" s="73" t="s">
        <v>44</v>
      </c>
      <c r="D1104" s="73">
        <v>1</v>
      </c>
      <c r="E1104" s="74">
        <v>1</v>
      </c>
    </row>
    <row r="1105" spans="1:5">
      <c r="A1105" s="73" t="s">
        <v>26</v>
      </c>
      <c r="B1105" s="73">
        <v>75150</v>
      </c>
      <c r="C1105" s="73" t="s">
        <v>44</v>
      </c>
      <c r="D1105" s="73">
        <v>2</v>
      </c>
      <c r="E1105" s="74">
        <v>1</v>
      </c>
    </row>
    <row r="1106" spans="1:5">
      <c r="A1106" s="73" t="s">
        <v>26</v>
      </c>
      <c r="B1106" s="73">
        <v>75150</v>
      </c>
      <c r="C1106" s="73" t="s">
        <v>44</v>
      </c>
      <c r="D1106" s="73">
        <v>3</v>
      </c>
      <c r="E1106" s="74">
        <v>1</v>
      </c>
    </row>
    <row r="1107" spans="1:5">
      <c r="A1107" s="73" t="s">
        <v>26</v>
      </c>
      <c r="B1107" s="73">
        <v>75150</v>
      </c>
      <c r="C1107" s="73" t="s">
        <v>44</v>
      </c>
      <c r="D1107" s="73">
        <v>4</v>
      </c>
      <c r="E1107" s="74">
        <v>1</v>
      </c>
    </row>
    <row r="1108" spans="1:5">
      <c r="A1108" s="73" t="s">
        <v>26</v>
      </c>
      <c r="B1108" s="73">
        <v>75150</v>
      </c>
      <c r="C1108" s="73" t="s">
        <v>44</v>
      </c>
      <c r="D1108" s="73">
        <v>5</v>
      </c>
      <c r="E1108" s="74">
        <v>1</v>
      </c>
    </row>
    <row r="1109" spans="1:5">
      <c r="A1109" s="73" t="s">
        <v>26</v>
      </c>
      <c r="B1109" s="73">
        <v>75150</v>
      </c>
      <c r="C1109" s="73" t="s">
        <v>44</v>
      </c>
      <c r="D1109" s="73">
        <v>6</v>
      </c>
      <c r="E1109" s="74">
        <v>1.01</v>
      </c>
    </row>
    <row r="1110" spans="1:5">
      <c r="A1110" s="73" t="s">
        <v>26</v>
      </c>
      <c r="B1110" s="73">
        <v>75150</v>
      </c>
      <c r="C1110" s="73" t="s">
        <v>44</v>
      </c>
      <c r="D1110" s="73">
        <v>7</v>
      </c>
      <c r="E1110" s="74">
        <v>1.02</v>
      </c>
    </row>
    <row r="1111" spans="1:5">
      <c r="A1111" s="73" t="s">
        <v>26</v>
      </c>
      <c r="B1111" s="73">
        <v>75150</v>
      </c>
      <c r="C1111" s="73" t="s">
        <v>44</v>
      </c>
      <c r="D1111" s="73">
        <v>8</v>
      </c>
      <c r="E1111" s="74">
        <v>1.02</v>
      </c>
    </row>
    <row r="1112" spans="1:5">
      <c r="A1112" s="73" t="s">
        <v>26</v>
      </c>
      <c r="B1112" s="73">
        <v>75150</v>
      </c>
      <c r="C1112" s="73" t="s">
        <v>44</v>
      </c>
      <c r="D1112" s="73">
        <v>9</v>
      </c>
      <c r="E1112" s="74">
        <v>1.03</v>
      </c>
    </row>
    <row r="1113" spans="1:5">
      <c r="A1113" s="73" t="s">
        <v>26</v>
      </c>
      <c r="B1113" s="73">
        <v>75150</v>
      </c>
      <c r="C1113" s="73" t="s">
        <v>44</v>
      </c>
      <c r="D1113" s="73">
        <v>10</v>
      </c>
      <c r="E1113" s="74">
        <v>1.04</v>
      </c>
    </row>
    <row r="1114" spans="1:5">
      <c r="A1114" s="73" t="s">
        <v>26</v>
      </c>
      <c r="B1114" s="73">
        <v>75150</v>
      </c>
      <c r="C1114" s="73" t="s">
        <v>44</v>
      </c>
      <c r="D1114" s="73">
        <v>15</v>
      </c>
      <c r="E1114" s="74">
        <v>1.0900000000000001</v>
      </c>
    </row>
    <row r="1115" spans="1:5">
      <c r="A1115" s="73" t="s">
        <v>26</v>
      </c>
      <c r="B1115" s="73">
        <v>75150</v>
      </c>
      <c r="C1115" s="73" t="s">
        <v>44</v>
      </c>
      <c r="D1115" s="73">
        <v>20</v>
      </c>
      <c r="E1115" s="74">
        <v>1.1399999999999999</v>
      </c>
    </row>
    <row r="1116" spans="1:5">
      <c r="A1116" s="73" t="s">
        <v>26</v>
      </c>
      <c r="B1116" s="73">
        <v>75150</v>
      </c>
      <c r="C1116" s="73" t="s">
        <v>44</v>
      </c>
      <c r="D1116" s="73">
        <v>25</v>
      </c>
      <c r="E1116" s="74">
        <v>1.23</v>
      </c>
    </row>
    <row r="1117" spans="1:5">
      <c r="A1117" s="73" t="s">
        <v>26</v>
      </c>
      <c r="B1117" s="73">
        <v>75150</v>
      </c>
      <c r="C1117" s="73" t="s">
        <v>44</v>
      </c>
      <c r="D1117" s="73">
        <v>30</v>
      </c>
      <c r="E1117" s="74">
        <v>1.4</v>
      </c>
    </row>
    <row r="1118" spans="1:5">
      <c r="A1118" s="73" t="s">
        <v>26</v>
      </c>
      <c r="B1118" s="73">
        <v>75150</v>
      </c>
      <c r="C1118" s="73" t="s">
        <v>44</v>
      </c>
      <c r="D1118" s="73">
        <v>35</v>
      </c>
      <c r="E1118" s="74">
        <v>1.73</v>
      </c>
    </row>
    <row r="1119" spans="1:5">
      <c r="A1119" s="73" t="s">
        <v>26</v>
      </c>
      <c r="B1119" s="73">
        <v>75150</v>
      </c>
      <c r="C1119" s="73" t="s">
        <v>44</v>
      </c>
      <c r="D1119" s="73">
        <v>40</v>
      </c>
      <c r="E1119" s="74">
        <v>2.4700000000000002</v>
      </c>
    </row>
    <row r="1120" spans="1:5">
      <c r="A1120" s="73" t="s">
        <v>26</v>
      </c>
      <c r="B1120" s="73">
        <v>75150</v>
      </c>
      <c r="C1120" s="73" t="s">
        <v>44</v>
      </c>
      <c r="D1120" s="73">
        <v>45</v>
      </c>
      <c r="E1120" s="74">
        <v>4.78</v>
      </c>
    </row>
    <row r="1121" spans="1:5">
      <c r="A1121" s="73" t="s">
        <v>26</v>
      </c>
      <c r="B1121" s="73">
        <v>75150</v>
      </c>
      <c r="C1121" s="73" t="s">
        <v>44</v>
      </c>
      <c r="D1121" s="73">
        <v>50</v>
      </c>
      <c r="E1121" s="74">
        <v>18.899999999999999</v>
      </c>
    </row>
  </sheetData>
  <mergeCells count="6">
    <mergeCell ref="F33:I33"/>
    <mergeCell ref="F1:I1"/>
    <mergeCell ref="F14:I14"/>
    <mergeCell ref="F27:I27"/>
    <mergeCell ref="F7:I7"/>
    <mergeCell ref="F20:I20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04F6C1-14E1-41BA-B27E-7F022FADACE2}">
  <dimension ref="A1:G389"/>
  <sheetViews>
    <sheetView workbookViewId="0"/>
  </sheetViews>
  <sheetFormatPr defaultRowHeight="15"/>
  <cols>
    <col min="1" max="1" width="16.85546875" customWidth="1"/>
    <col min="2" max="2" width="22.42578125" customWidth="1"/>
    <col min="3" max="3" width="10.85546875" customWidth="1"/>
    <col min="4" max="4" width="12.140625" customWidth="1"/>
    <col min="5" max="5" width="10.7109375" customWidth="1"/>
    <col min="6" max="6" width="12" customWidth="1"/>
    <col min="7" max="7" width="10.28515625" customWidth="1"/>
    <col min="8" max="8" width="28.7109375" customWidth="1"/>
  </cols>
  <sheetData>
    <row r="1" spans="1:2">
      <c r="A1" s="38" t="s">
        <v>0</v>
      </c>
    </row>
    <row r="2" spans="1:2">
      <c r="A2" s="39">
        <v>64186</v>
      </c>
      <c r="B2" t="s">
        <v>45</v>
      </c>
    </row>
    <row r="3" spans="1:2">
      <c r="A3" s="39">
        <v>106887</v>
      </c>
      <c r="B3" t="s">
        <v>46</v>
      </c>
    </row>
    <row r="4" spans="1:2">
      <c r="A4" s="39">
        <v>75150</v>
      </c>
      <c r="B4" t="s">
        <v>47</v>
      </c>
    </row>
    <row r="5" spans="1:2">
      <c r="A5" s="39">
        <v>126727</v>
      </c>
      <c r="B5" t="s">
        <v>48</v>
      </c>
    </row>
    <row r="6" spans="1:2">
      <c r="A6" s="39">
        <v>309002</v>
      </c>
      <c r="B6" t="s">
        <v>49</v>
      </c>
    </row>
    <row r="8" spans="1:2">
      <c r="B8" t="s">
        <v>50</v>
      </c>
    </row>
    <row r="29" spans="1:7">
      <c r="A29" s="82" t="s">
        <v>39</v>
      </c>
      <c r="B29" s="82" t="s">
        <v>19</v>
      </c>
      <c r="C29" s="82" t="s">
        <v>3</v>
      </c>
      <c r="D29" s="82" t="s">
        <v>51</v>
      </c>
    </row>
    <row r="30" spans="1:7">
      <c r="A30" s="75" t="s">
        <v>32</v>
      </c>
      <c r="B30" s="75" t="s">
        <v>27</v>
      </c>
      <c r="C30" s="75">
        <v>1</v>
      </c>
      <c r="D30" s="76">
        <v>11</v>
      </c>
      <c r="F30" t="s">
        <v>32</v>
      </c>
      <c r="G30" t="s">
        <v>52</v>
      </c>
    </row>
    <row r="31" spans="1:7">
      <c r="A31" s="75" t="s">
        <v>32</v>
      </c>
      <c r="B31" s="75" t="s">
        <v>27</v>
      </c>
      <c r="C31" s="75">
        <v>2</v>
      </c>
      <c r="D31" s="76">
        <v>13.8</v>
      </c>
      <c r="F31" t="s">
        <v>33</v>
      </c>
      <c r="G31" t="s">
        <v>53</v>
      </c>
    </row>
    <row r="32" spans="1:7">
      <c r="A32" s="75" t="s">
        <v>32</v>
      </c>
      <c r="B32" s="75" t="s">
        <v>27</v>
      </c>
      <c r="C32" s="75">
        <v>3</v>
      </c>
      <c r="D32" s="76">
        <v>18.3</v>
      </c>
      <c r="F32" t="s">
        <v>34</v>
      </c>
      <c r="G32" t="s">
        <v>54</v>
      </c>
    </row>
    <row r="33" spans="1:7">
      <c r="A33" s="75" t="s">
        <v>32</v>
      </c>
      <c r="B33" s="75" t="s">
        <v>27</v>
      </c>
      <c r="C33" s="75">
        <v>4</v>
      </c>
      <c r="D33" s="76">
        <v>22</v>
      </c>
      <c r="F33" t="s">
        <v>26</v>
      </c>
      <c r="G33" t="s">
        <v>55</v>
      </c>
    </row>
    <row r="34" spans="1:7">
      <c r="A34" s="75" t="s">
        <v>32</v>
      </c>
      <c r="B34" s="75" t="s">
        <v>27</v>
      </c>
      <c r="C34" s="75">
        <v>5</v>
      </c>
      <c r="D34" s="76">
        <v>26</v>
      </c>
    </row>
    <row r="35" spans="1:7">
      <c r="A35" s="75" t="s">
        <v>32</v>
      </c>
      <c r="B35" s="75" t="s">
        <v>27</v>
      </c>
      <c r="C35" s="75">
        <v>6</v>
      </c>
      <c r="D35" s="76">
        <v>29.7</v>
      </c>
    </row>
    <row r="36" spans="1:7">
      <c r="A36" s="75" t="s">
        <v>32</v>
      </c>
      <c r="B36" s="75" t="s">
        <v>27</v>
      </c>
      <c r="C36" s="75">
        <v>7</v>
      </c>
      <c r="D36" s="76">
        <v>35.6</v>
      </c>
    </row>
    <row r="37" spans="1:7">
      <c r="A37" s="75" t="s">
        <v>32</v>
      </c>
      <c r="B37" s="75" t="s">
        <v>27</v>
      </c>
      <c r="C37" s="75">
        <v>8</v>
      </c>
      <c r="D37" s="76">
        <v>43.6</v>
      </c>
    </row>
    <row r="38" spans="1:7">
      <c r="A38" s="75" t="s">
        <v>32</v>
      </c>
      <c r="B38" s="75" t="s">
        <v>27</v>
      </c>
      <c r="C38" s="75">
        <v>9</v>
      </c>
      <c r="D38" s="76">
        <v>47.8</v>
      </c>
    </row>
    <row r="39" spans="1:7">
      <c r="A39" s="75" t="s">
        <v>32</v>
      </c>
      <c r="B39" s="75" t="s">
        <v>27</v>
      </c>
      <c r="C39" s="75">
        <v>10</v>
      </c>
      <c r="D39" s="76">
        <v>54.2</v>
      </c>
    </row>
    <row r="40" spans="1:7">
      <c r="A40" s="75" t="s">
        <v>32</v>
      </c>
      <c r="B40" s="75" t="s">
        <v>27</v>
      </c>
      <c r="C40" s="75">
        <v>15</v>
      </c>
      <c r="D40" s="76">
        <v>88.9</v>
      </c>
    </row>
    <row r="41" spans="1:7">
      <c r="A41" s="75" t="s">
        <v>32</v>
      </c>
      <c r="B41" s="75" t="s">
        <v>27</v>
      </c>
      <c r="C41" s="75">
        <v>20</v>
      </c>
      <c r="D41" s="76">
        <v>174</v>
      </c>
    </row>
    <row r="42" spans="1:7">
      <c r="A42" s="75" t="s">
        <v>32</v>
      </c>
      <c r="B42" s="75" t="s">
        <v>27</v>
      </c>
      <c r="C42" s="75">
        <v>25</v>
      </c>
      <c r="D42" s="76">
        <v>390</v>
      </c>
    </row>
    <row r="43" spans="1:7">
      <c r="A43" s="75" t="s">
        <v>32</v>
      </c>
      <c r="B43" s="75" t="s">
        <v>27</v>
      </c>
      <c r="C43" s="75">
        <v>30</v>
      </c>
      <c r="D43" s="76">
        <v>826</v>
      </c>
    </row>
    <row r="44" spans="1:7">
      <c r="A44" s="75" t="s">
        <v>32</v>
      </c>
      <c r="B44" s="75" t="s">
        <v>27</v>
      </c>
      <c r="C44" s="75">
        <v>35</v>
      </c>
      <c r="D44" s="76">
        <v>1880</v>
      </c>
    </row>
    <row r="45" spans="1:7">
      <c r="A45" s="75" t="s">
        <v>32</v>
      </c>
      <c r="B45" s="75" t="s">
        <v>27</v>
      </c>
      <c r="C45" s="75">
        <v>40</v>
      </c>
      <c r="D45" s="76">
        <v>4630</v>
      </c>
    </row>
    <row r="46" spans="1:7">
      <c r="A46" s="75" t="s">
        <v>32</v>
      </c>
      <c r="B46" s="75" t="s">
        <v>27</v>
      </c>
      <c r="C46" s="75">
        <v>45</v>
      </c>
      <c r="D46" s="76">
        <v>14500</v>
      </c>
    </row>
    <row r="47" spans="1:7">
      <c r="A47" s="75" t="s">
        <v>32</v>
      </c>
      <c r="B47" s="75" t="s">
        <v>27</v>
      </c>
      <c r="C47" s="75">
        <v>50</v>
      </c>
      <c r="D47" s="76">
        <v>59400</v>
      </c>
    </row>
    <row r="48" spans="1:7">
      <c r="A48" s="75" t="s">
        <v>32</v>
      </c>
      <c r="B48" s="75" t="s">
        <v>28</v>
      </c>
      <c r="C48" s="75">
        <v>1</v>
      </c>
      <c r="D48" s="76">
        <v>26.1</v>
      </c>
    </row>
    <row r="49" spans="1:4">
      <c r="A49" s="75" t="s">
        <v>32</v>
      </c>
      <c r="B49" s="75" t="s">
        <v>28</v>
      </c>
      <c r="C49" s="75">
        <v>2</v>
      </c>
      <c r="D49" s="76">
        <v>38.700000000000003</v>
      </c>
    </row>
    <row r="50" spans="1:4">
      <c r="A50" s="75" t="s">
        <v>32</v>
      </c>
      <c r="B50" s="75" t="s">
        <v>28</v>
      </c>
      <c r="C50" s="75">
        <v>3</v>
      </c>
      <c r="D50" s="76">
        <v>52.5</v>
      </c>
    </row>
    <row r="51" spans="1:4">
      <c r="A51" s="75" t="s">
        <v>32</v>
      </c>
      <c r="B51" s="75" t="s">
        <v>28</v>
      </c>
      <c r="C51" s="75">
        <v>4</v>
      </c>
      <c r="D51" s="76">
        <v>67</v>
      </c>
    </row>
    <row r="52" spans="1:4">
      <c r="A52" s="75" t="s">
        <v>32</v>
      </c>
      <c r="B52" s="75" t="s">
        <v>28</v>
      </c>
      <c r="C52" s="75">
        <v>5</v>
      </c>
      <c r="D52" s="76">
        <v>82</v>
      </c>
    </row>
    <row r="53" spans="1:4">
      <c r="A53" s="75" t="s">
        <v>32</v>
      </c>
      <c r="B53" s="75" t="s">
        <v>28</v>
      </c>
      <c r="C53" s="75">
        <v>6</v>
      </c>
      <c r="D53" s="76">
        <v>99.3</v>
      </c>
    </row>
    <row r="54" spans="1:4">
      <c r="A54" s="75" t="s">
        <v>32</v>
      </c>
      <c r="B54" s="75" t="s">
        <v>28</v>
      </c>
      <c r="C54" s="75">
        <v>7</v>
      </c>
      <c r="D54" s="76">
        <v>120</v>
      </c>
    </row>
    <row r="55" spans="1:4">
      <c r="A55" s="75" t="s">
        <v>32</v>
      </c>
      <c r="B55" s="75" t="s">
        <v>28</v>
      </c>
      <c r="C55" s="75">
        <v>8</v>
      </c>
      <c r="D55" s="76">
        <v>139</v>
      </c>
    </row>
    <row r="56" spans="1:4">
      <c r="A56" s="75" t="s">
        <v>32</v>
      </c>
      <c r="B56" s="75" t="s">
        <v>28</v>
      </c>
      <c r="C56" s="75">
        <v>9</v>
      </c>
      <c r="D56" s="76">
        <v>161</v>
      </c>
    </row>
    <row r="57" spans="1:4">
      <c r="A57" s="75" t="s">
        <v>32</v>
      </c>
      <c r="B57" s="75" t="s">
        <v>28</v>
      </c>
      <c r="C57" s="75">
        <v>10</v>
      </c>
      <c r="D57" s="76">
        <v>187</v>
      </c>
    </row>
    <row r="58" spans="1:4">
      <c r="A58" s="75" t="s">
        <v>32</v>
      </c>
      <c r="B58" s="75" t="s">
        <v>28</v>
      </c>
      <c r="C58" s="75">
        <v>15</v>
      </c>
      <c r="D58" s="76">
        <v>469</v>
      </c>
    </row>
    <row r="59" spans="1:4">
      <c r="A59" s="75" t="s">
        <v>32</v>
      </c>
      <c r="B59" s="75" t="s">
        <v>28</v>
      </c>
      <c r="C59" s="75">
        <v>20</v>
      </c>
      <c r="D59" s="76">
        <v>1710</v>
      </c>
    </row>
    <row r="60" spans="1:4">
      <c r="A60" s="75" t="s">
        <v>32</v>
      </c>
      <c r="B60" s="75" t="s">
        <v>28</v>
      </c>
      <c r="C60" s="75">
        <v>25</v>
      </c>
      <c r="D60" s="76">
        <v>6290</v>
      </c>
    </row>
    <row r="61" spans="1:4">
      <c r="A61" s="75" t="s">
        <v>32</v>
      </c>
      <c r="B61" s="75" t="s">
        <v>28</v>
      </c>
      <c r="C61" s="75">
        <v>30</v>
      </c>
      <c r="D61" s="76">
        <v>30900</v>
      </c>
    </row>
    <row r="62" spans="1:4">
      <c r="A62" s="75" t="s">
        <v>32</v>
      </c>
      <c r="B62" s="75" t="s">
        <v>28</v>
      </c>
      <c r="C62" s="75">
        <v>35</v>
      </c>
      <c r="D62" s="76">
        <v>200000</v>
      </c>
    </row>
    <row r="63" spans="1:4">
      <c r="A63" s="75" t="s">
        <v>32</v>
      </c>
      <c r="B63" s="75" t="s">
        <v>28</v>
      </c>
      <c r="C63" s="75">
        <v>40</v>
      </c>
      <c r="D63" s="76">
        <v>1460000</v>
      </c>
    </row>
    <row r="64" spans="1:4">
      <c r="A64" s="75" t="s">
        <v>32</v>
      </c>
      <c r="B64" s="75" t="s">
        <v>28</v>
      </c>
      <c r="C64" s="75">
        <v>45</v>
      </c>
      <c r="D64" s="76">
        <v>9450000</v>
      </c>
    </row>
    <row r="65" spans="1:4">
      <c r="A65" s="75" t="s">
        <v>32</v>
      </c>
      <c r="B65" s="75" t="s">
        <v>28</v>
      </c>
      <c r="C65" s="75">
        <v>50</v>
      </c>
      <c r="D65" s="76">
        <v>112000000</v>
      </c>
    </row>
    <row r="66" spans="1:4">
      <c r="A66" s="75" t="s">
        <v>32</v>
      </c>
      <c r="B66" s="75" t="s">
        <v>29</v>
      </c>
      <c r="C66" s="75">
        <v>1</v>
      </c>
      <c r="D66" s="76">
        <v>1.14E+16</v>
      </c>
    </row>
    <row r="67" spans="1:4">
      <c r="A67" s="75" t="s">
        <v>32</v>
      </c>
      <c r="B67" s="75" t="s">
        <v>29</v>
      </c>
      <c r="C67" s="75">
        <v>2</v>
      </c>
      <c r="D67" s="76">
        <v>1E+30</v>
      </c>
    </row>
    <row r="68" spans="1:4">
      <c r="A68" s="75" t="s">
        <v>32</v>
      </c>
      <c r="B68" s="75" t="s">
        <v>29</v>
      </c>
      <c r="C68" s="75">
        <v>3</v>
      </c>
      <c r="D68" s="76">
        <v>1E+30</v>
      </c>
    </row>
    <row r="69" spans="1:4">
      <c r="A69" s="75" t="s">
        <v>32</v>
      </c>
      <c r="B69" s="75" t="s">
        <v>29</v>
      </c>
      <c r="C69" s="75">
        <v>4</v>
      </c>
      <c r="D69" s="76">
        <v>1E+30</v>
      </c>
    </row>
    <row r="70" spans="1:4">
      <c r="A70" s="75" t="s">
        <v>32</v>
      </c>
      <c r="B70" s="75" t="s">
        <v>29</v>
      </c>
      <c r="C70" s="75">
        <v>5</v>
      </c>
      <c r="D70" s="76">
        <v>1E+30</v>
      </c>
    </row>
    <row r="71" spans="1:4">
      <c r="A71" s="75" t="s">
        <v>32</v>
      </c>
      <c r="B71" s="75" t="s">
        <v>29</v>
      </c>
      <c r="C71" s="75">
        <v>6</v>
      </c>
      <c r="D71" s="76">
        <v>1E+30</v>
      </c>
    </row>
    <row r="72" spans="1:4">
      <c r="A72" s="75" t="s">
        <v>32</v>
      </c>
      <c r="B72" s="75" t="s">
        <v>29</v>
      </c>
      <c r="C72" s="75">
        <v>7</v>
      </c>
      <c r="D72" s="76">
        <v>1E+30</v>
      </c>
    </row>
    <row r="73" spans="1:4">
      <c r="A73" s="75" t="s">
        <v>32</v>
      </c>
      <c r="B73" s="75" t="s">
        <v>29</v>
      </c>
      <c r="C73" s="75">
        <v>8</v>
      </c>
      <c r="D73" s="76">
        <v>1E+30</v>
      </c>
    </row>
    <row r="74" spans="1:4">
      <c r="A74" s="75" t="s">
        <v>32</v>
      </c>
      <c r="B74" s="75" t="s">
        <v>29</v>
      </c>
      <c r="C74" s="75">
        <v>9</v>
      </c>
      <c r="D74" s="76">
        <v>1E+30</v>
      </c>
    </row>
    <row r="75" spans="1:4">
      <c r="A75" s="75" t="s">
        <v>32</v>
      </c>
      <c r="B75" s="75" t="s">
        <v>29</v>
      </c>
      <c r="C75" s="75">
        <v>10</v>
      </c>
      <c r="D75" s="76">
        <v>1E+30</v>
      </c>
    </row>
    <row r="76" spans="1:4">
      <c r="A76" s="75" t="s">
        <v>32</v>
      </c>
      <c r="B76" s="75" t="s">
        <v>29</v>
      </c>
      <c r="C76" s="75">
        <v>15</v>
      </c>
      <c r="D76" s="76">
        <v>1E+30</v>
      </c>
    </row>
    <row r="77" spans="1:4">
      <c r="A77" s="75" t="s">
        <v>32</v>
      </c>
      <c r="B77" s="75" t="s">
        <v>29</v>
      </c>
      <c r="C77" s="75">
        <v>20</v>
      </c>
      <c r="D77" s="76">
        <v>1E+30</v>
      </c>
    </row>
    <row r="78" spans="1:4">
      <c r="A78" s="75" t="s">
        <v>32</v>
      </c>
      <c r="B78" s="75" t="s">
        <v>29</v>
      </c>
      <c r="C78" s="75">
        <v>25</v>
      </c>
      <c r="D78" s="76">
        <v>1E+30</v>
      </c>
    </row>
    <row r="79" spans="1:4">
      <c r="A79" s="75" t="s">
        <v>32</v>
      </c>
      <c r="B79" s="75" t="s">
        <v>29</v>
      </c>
      <c r="C79" s="75">
        <v>30</v>
      </c>
      <c r="D79" s="76">
        <v>1E+30</v>
      </c>
    </row>
    <row r="80" spans="1:4">
      <c r="A80" s="75" t="s">
        <v>32</v>
      </c>
      <c r="B80" s="75" t="s">
        <v>29</v>
      </c>
      <c r="C80" s="75">
        <v>35</v>
      </c>
      <c r="D80" s="76">
        <v>1E+30</v>
      </c>
    </row>
    <row r="81" spans="1:4">
      <c r="A81" s="75" t="s">
        <v>32</v>
      </c>
      <c r="B81" s="75" t="s">
        <v>29</v>
      </c>
      <c r="C81" s="75">
        <v>40</v>
      </c>
      <c r="D81" s="76">
        <v>1E+30</v>
      </c>
    </row>
    <row r="82" spans="1:4">
      <c r="A82" s="75" t="s">
        <v>32</v>
      </c>
      <c r="B82" s="75" t="s">
        <v>29</v>
      </c>
      <c r="C82" s="75">
        <v>45</v>
      </c>
      <c r="D82" s="76">
        <v>1E+30</v>
      </c>
    </row>
    <row r="83" spans="1:4">
      <c r="A83" s="75" t="s">
        <v>32</v>
      </c>
      <c r="B83" s="75" t="s">
        <v>29</v>
      </c>
      <c r="C83" s="75">
        <v>50</v>
      </c>
      <c r="D83" s="76">
        <v>1E+30</v>
      </c>
    </row>
    <row r="84" spans="1:4">
      <c r="A84" s="75" t="s">
        <v>32</v>
      </c>
      <c r="B84" s="75" t="s">
        <v>30</v>
      </c>
      <c r="C84" s="75">
        <v>1</v>
      </c>
      <c r="D84" s="76">
        <v>5.83</v>
      </c>
    </row>
    <row r="85" spans="1:4">
      <c r="A85" s="75" t="s">
        <v>32</v>
      </c>
      <c r="B85" s="75" t="s">
        <v>30</v>
      </c>
      <c r="C85" s="75">
        <v>2</v>
      </c>
      <c r="D85" s="76">
        <v>7.87</v>
      </c>
    </row>
    <row r="86" spans="1:4">
      <c r="A86" s="75" t="s">
        <v>32</v>
      </c>
      <c r="B86" s="75" t="s">
        <v>30</v>
      </c>
      <c r="C86" s="75">
        <v>3</v>
      </c>
      <c r="D86" s="76">
        <v>11</v>
      </c>
    </row>
    <row r="87" spans="1:4">
      <c r="A87" s="75" t="s">
        <v>32</v>
      </c>
      <c r="B87" s="75" t="s">
        <v>30</v>
      </c>
      <c r="C87" s="75">
        <v>4</v>
      </c>
      <c r="D87" s="76">
        <v>13.6</v>
      </c>
    </row>
    <row r="88" spans="1:4">
      <c r="A88" s="75" t="s">
        <v>32</v>
      </c>
      <c r="B88" s="75" t="s">
        <v>30</v>
      </c>
      <c r="C88" s="75">
        <v>5</v>
      </c>
      <c r="D88" s="76">
        <v>16.100000000000001</v>
      </c>
    </row>
    <row r="89" spans="1:4">
      <c r="A89" s="75" t="s">
        <v>32</v>
      </c>
      <c r="B89" s="75" t="s">
        <v>30</v>
      </c>
      <c r="C89" s="75">
        <v>6</v>
      </c>
      <c r="D89" s="76">
        <v>17.899999999999999</v>
      </c>
    </row>
    <row r="90" spans="1:4">
      <c r="A90" s="75" t="s">
        <v>32</v>
      </c>
      <c r="B90" s="75" t="s">
        <v>30</v>
      </c>
      <c r="C90" s="75">
        <v>7</v>
      </c>
      <c r="D90" s="76">
        <v>22.3</v>
      </c>
    </row>
    <row r="91" spans="1:4">
      <c r="A91" s="75" t="s">
        <v>32</v>
      </c>
      <c r="B91" s="75" t="s">
        <v>30</v>
      </c>
      <c r="C91" s="75">
        <v>8</v>
      </c>
      <c r="D91" s="76">
        <v>26</v>
      </c>
    </row>
    <row r="92" spans="1:4">
      <c r="A92" s="75" t="s">
        <v>32</v>
      </c>
      <c r="B92" s="75" t="s">
        <v>30</v>
      </c>
      <c r="C92" s="75">
        <v>9</v>
      </c>
      <c r="D92" s="76">
        <v>28.6</v>
      </c>
    </row>
    <row r="93" spans="1:4">
      <c r="A93" s="75" t="s">
        <v>32</v>
      </c>
      <c r="B93" s="75" t="s">
        <v>30</v>
      </c>
      <c r="C93" s="75">
        <v>10</v>
      </c>
      <c r="D93" s="76">
        <v>32.200000000000003</v>
      </c>
    </row>
    <row r="94" spans="1:4">
      <c r="A94" s="75" t="s">
        <v>32</v>
      </c>
      <c r="B94" s="75" t="s">
        <v>30</v>
      </c>
      <c r="C94" s="75">
        <v>15</v>
      </c>
      <c r="D94" s="76">
        <v>55.3</v>
      </c>
    </row>
    <row r="95" spans="1:4">
      <c r="A95" s="75" t="s">
        <v>32</v>
      </c>
      <c r="B95" s="75" t="s">
        <v>30</v>
      </c>
      <c r="C95" s="75">
        <v>20</v>
      </c>
      <c r="D95" s="76">
        <v>104</v>
      </c>
    </row>
    <row r="96" spans="1:4">
      <c r="A96" s="75" t="s">
        <v>32</v>
      </c>
      <c r="B96" s="75" t="s">
        <v>30</v>
      </c>
      <c r="C96" s="75">
        <v>25</v>
      </c>
      <c r="D96" s="76">
        <v>259</v>
      </c>
    </row>
    <row r="97" spans="1:4">
      <c r="A97" s="75" t="s">
        <v>32</v>
      </c>
      <c r="B97" s="75" t="s">
        <v>30</v>
      </c>
      <c r="C97" s="75">
        <v>30</v>
      </c>
      <c r="D97" s="76">
        <v>543</v>
      </c>
    </row>
    <row r="98" spans="1:4">
      <c r="A98" s="75" t="s">
        <v>32</v>
      </c>
      <c r="B98" s="75" t="s">
        <v>30</v>
      </c>
      <c r="C98" s="75">
        <v>35</v>
      </c>
      <c r="D98" s="76">
        <v>1210</v>
      </c>
    </row>
    <row r="99" spans="1:4">
      <c r="A99" s="75" t="s">
        <v>32</v>
      </c>
      <c r="B99" s="75" t="s">
        <v>30</v>
      </c>
      <c r="C99" s="75">
        <v>40</v>
      </c>
      <c r="D99" s="76">
        <v>3210</v>
      </c>
    </row>
    <row r="100" spans="1:4">
      <c r="A100" s="75" t="s">
        <v>32</v>
      </c>
      <c r="B100" s="75" t="s">
        <v>30</v>
      </c>
      <c r="C100" s="75">
        <v>45</v>
      </c>
      <c r="D100" s="76">
        <v>11200</v>
      </c>
    </row>
    <row r="101" spans="1:4">
      <c r="A101" s="75" t="s">
        <v>32</v>
      </c>
      <c r="B101" s="75" t="s">
        <v>30</v>
      </c>
      <c r="C101" s="75">
        <v>50</v>
      </c>
      <c r="D101" s="76">
        <v>44800</v>
      </c>
    </row>
    <row r="102" spans="1:4">
      <c r="A102" s="75" t="s">
        <v>32</v>
      </c>
      <c r="B102" s="75" t="s">
        <v>31</v>
      </c>
      <c r="C102" s="75">
        <v>1</v>
      </c>
      <c r="D102" s="76">
        <v>13</v>
      </c>
    </row>
    <row r="103" spans="1:4">
      <c r="A103" s="75" t="s">
        <v>32</v>
      </c>
      <c r="B103" s="75" t="s">
        <v>31</v>
      </c>
      <c r="C103" s="75">
        <v>2</v>
      </c>
      <c r="D103" s="76">
        <v>17.5</v>
      </c>
    </row>
    <row r="104" spans="1:4">
      <c r="A104" s="75" t="s">
        <v>32</v>
      </c>
      <c r="B104" s="75" t="s">
        <v>31</v>
      </c>
      <c r="C104" s="75">
        <v>3</v>
      </c>
      <c r="D104" s="76">
        <v>21.9</v>
      </c>
    </row>
    <row r="105" spans="1:4">
      <c r="A105" s="75" t="s">
        <v>32</v>
      </c>
      <c r="B105" s="75" t="s">
        <v>31</v>
      </c>
      <c r="C105" s="75">
        <v>4</v>
      </c>
      <c r="D105" s="76">
        <v>27.9</v>
      </c>
    </row>
    <row r="106" spans="1:4">
      <c r="A106" s="75" t="s">
        <v>32</v>
      </c>
      <c r="B106" s="75" t="s">
        <v>31</v>
      </c>
      <c r="C106" s="75">
        <v>5</v>
      </c>
      <c r="D106" s="76">
        <v>32.299999999999997</v>
      </c>
    </row>
    <row r="107" spans="1:4">
      <c r="A107" s="75" t="s">
        <v>32</v>
      </c>
      <c r="B107" s="75" t="s">
        <v>31</v>
      </c>
      <c r="C107" s="75">
        <v>6</v>
      </c>
      <c r="D107" s="76">
        <v>38.4</v>
      </c>
    </row>
    <row r="108" spans="1:4">
      <c r="A108" s="75" t="s">
        <v>32</v>
      </c>
      <c r="B108" s="75" t="s">
        <v>31</v>
      </c>
      <c r="C108" s="75">
        <v>7</v>
      </c>
      <c r="D108" s="76">
        <v>47</v>
      </c>
    </row>
    <row r="109" spans="1:4">
      <c r="A109" s="75" t="s">
        <v>32</v>
      </c>
      <c r="B109" s="75" t="s">
        <v>31</v>
      </c>
      <c r="C109" s="75">
        <v>8</v>
      </c>
      <c r="D109" s="76">
        <v>53</v>
      </c>
    </row>
    <row r="110" spans="1:4">
      <c r="A110" s="75" t="s">
        <v>32</v>
      </c>
      <c r="B110" s="75" t="s">
        <v>31</v>
      </c>
      <c r="C110" s="75">
        <v>9</v>
      </c>
      <c r="D110" s="76">
        <v>60.8</v>
      </c>
    </row>
    <row r="111" spans="1:4">
      <c r="A111" s="75" t="s">
        <v>32</v>
      </c>
      <c r="B111" s="75" t="s">
        <v>31</v>
      </c>
      <c r="C111" s="75">
        <v>10</v>
      </c>
      <c r="D111" s="76">
        <v>67.7</v>
      </c>
    </row>
    <row r="112" spans="1:4">
      <c r="A112" s="75" t="s">
        <v>32</v>
      </c>
      <c r="B112" s="75" t="s">
        <v>31</v>
      </c>
      <c r="C112" s="75">
        <v>15</v>
      </c>
      <c r="D112" s="76">
        <v>116</v>
      </c>
    </row>
    <row r="113" spans="1:4">
      <c r="A113" s="75" t="s">
        <v>32</v>
      </c>
      <c r="B113" s="75" t="s">
        <v>31</v>
      </c>
      <c r="C113" s="75">
        <v>20</v>
      </c>
      <c r="D113" s="76">
        <v>221</v>
      </c>
    </row>
    <row r="114" spans="1:4">
      <c r="A114" s="75" t="s">
        <v>32</v>
      </c>
      <c r="B114" s="75" t="s">
        <v>31</v>
      </c>
      <c r="C114" s="75">
        <v>25</v>
      </c>
      <c r="D114" s="76">
        <v>500</v>
      </c>
    </row>
    <row r="115" spans="1:4">
      <c r="A115" s="75" t="s">
        <v>32</v>
      </c>
      <c r="B115" s="75" t="s">
        <v>31</v>
      </c>
      <c r="C115" s="75">
        <v>30</v>
      </c>
      <c r="D115" s="76">
        <v>1080</v>
      </c>
    </row>
    <row r="116" spans="1:4">
      <c r="A116" s="75" t="s">
        <v>32</v>
      </c>
      <c r="B116" s="75" t="s">
        <v>31</v>
      </c>
      <c r="C116" s="75">
        <v>35</v>
      </c>
      <c r="D116" s="76">
        <v>2400</v>
      </c>
    </row>
    <row r="117" spans="1:4">
      <c r="A117" s="75" t="s">
        <v>32</v>
      </c>
      <c r="B117" s="75" t="s">
        <v>31</v>
      </c>
      <c r="C117" s="75">
        <v>40</v>
      </c>
      <c r="D117" s="76">
        <v>6010</v>
      </c>
    </row>
    <row r="118" spans="1:4">
      <c r="A118" s="75" t="s">
        <v>32</v>
      </c>
      <c r="B118" s="75" t="s">
        <v>31</v>
      </c>
      <c r="C118" s="75">
        <v>45</v>
      </c>
      <c r="D118" s="76">
        <v>20600</v>
      </c>
    </row>
    <row r="119" spans="1:4">
      <c r="A119" s="75" t="s">
        <v>32</v>
      </c>
      <c r="B119" s="75" t="s">
        <v>31</v>
      </c>
      <c r="C119" s="75">
        <v>50</v>
      </c>
      <c r="D119" s="76">
        <v>81500</v>
      </c>
    </row>
    <row r="120" spans="1:4">
      <c r="A120" s="77" t="s">
        <v>34</v>
      </c>
      <c r="B120" s="77" t="s">
        <v>27</v>
      </c>
      <c r="C120" s="77">
        <v>1</v>
      </c>
      <c r="D120" s="78">
        <v>1</v>
      </c>
    </row>
    <row r="121" spans="1:4">
      <c r="A121" s="77" t="s">
        <v>34</v>
      </c>
      <c r="B121" s="77" t="s">
        <v>27</v>
      </c>
      <c r="C121" s="77">
        <v>2</v>
      </c>
      <c r="D121" s="78">
        <v>1</v>
      </c>
    </row>
    <row r="122" spans="1:4">
      <c r="A122" s="77" t="s">
        <v>34</v>
      </c>
      <c r="B122" s="77" t="s">
        <v>27</v>
      </c>
      <c r="C122" s="77">
        <v>3</v>
      </c>
      <c r="D122" s="78">
        <v>1</v>
      </c>
    </row>
    <row r="123" spans="1:4">
      <c r="A123" s="77" t="s">
        <v>34</v>
      </c>
      <c r="B123" s="77" t="s">
        <v>27</v>
      </c>
      <c r="C123" s="77">
        <v>4</v>
      </c>
      <c r="D123" s="78">
        <v>1</v>
      </c>
    </row>
    <row r="124" spans="1:4">
      <c r="A124" s="77" t="s">
        <v>34</v>
      </c>
      <c r="B124" s="77" t="s">
        <v>27</v>
      </c>
      <c r="C124" s="77">
        <v>5</v>
      </c>
      <c r="D124" s="78">
        <v>1</v>
      </c>
    </row>
    <row r="125" spans="1:4">
      <c r="A125" s="77" t="s">
        <v>34</v>
      </c>
      <c r="B125" s="77" t="s">
        <v>27</v>
      </c>
      <c r="C125" s="77">
        <v>6</v>
      </c>
      <c r="D125" s="78">
        <v>1</v>
      </c>
    </row>
    <row r="126" spans="1:4">
      <c r="A126" s="77" t="s">
        <v>34</v>
      </c>
      <c r="B126" s="77" t="s">
        <v>27</v>
      </c>
      <c r="C126" s="77">
        <v>7</v>
      </c>
      <c r="D126" s="78">
        <v>1</v>
      </c>
    </row>
    <row r="127" spans="1:4">
      <c r="A127" s="77" t="s">
        <v>34</v>
      </c>
      <c r="B127" s="77" t="s">
        <v>27</v>
      </c>
      <c r="C127" s="77">
        <v>8</v>
      </c>
      <c r="D127" s="78">
        <v>1</v>
      </c>
    </row>
    <row r="128" spans="1:4">
      <c r="A128" s="77" t="s">
        <v>34</v>
      </c>
      <c r="B128" s="77" t="s">
        <v>27</v>
      </c>
      <c r="C128" s="77">
        <v>9</v>
      </c>
      <c r="D128" s="78">
        <v>1</v>
      </c>
    </row>
    <row r="129" spans="1:4">
      <c r="A129" s="77" t="s">
        <v>34</v>
      </c>
      <c r="B129" s="77" t="s">
        <v>27</v>
      </c>
      <c r="C129" s="77">
        <v>10</v>
      </c>
      <c r="D129" s="78">
        <v>1</v>
      </c>
    </row>
    <row r="130" spans="1:4">
      <c r="A130" s="77" t="s">
        <v>34</v>
      </c>
      <c r="B130" s="77" t="s">
        <v>27</v>
      </c>
      <c r="C130" s="77">
        <v>15</v>
      </c>
      <c r="D130" s="78">
        <v>1</v>
      </c>
    </row>
    <row r="131" spans="1:4">
      <c r="A131" s="77" t="s">
        <v>34</v>
      </c>
      <c r="B131" s="77" t="s">
        <v>27</v>
      </c>
      <c r="C131" s="77">
        <v>20</v>
      </c>
      <c r="D131" s="78">
        <v>1</v>
      </c>
    </row>
    <row r="132" spans="1:4">
      <c r="A132" s="77" t="s">
        <v>34</v>
      </c>
      <c r="B132" s="77" t="s">
        <v>27</v>
      </c>
      <c r="C132" s="77">
        <v>25</v>
      </c>
      <c r="D132" s="78">
        <v>1.01</v>
      </c>
    </row>
    <row r="133" spans="1:4">
      <c r="A133" s="77" t="s">
        <v>34</v>
      </c>
      <c r="B133" s="77" t="s">
        <v>27</v>
      </c>
      <c r="C133" s="77">
        <v>30</v>
      </c>
      <c r="D133" s="78">
        <v>1.1299999999999999</v>
      </c>
    </row>
    <row r="134" spans="1:4">
      <c r="A134" s="77" t="s">
        <v>34</v>
      </c>
      <c r="B134" s="77" t="s">
        <v>27</v>
      </c>
      <c r="C134" s="77">
        <v>35</v>
      </c>
      <c r="D134" s="78">
        <v>1.23</v>
      </c>
    </row>
    <row r="135" spans="1:4">
      <c r="A135" s="77" t="s">
        <v>34</v>
      </c>
      <c r="B135" s="77" t="s">
        <v>27</v>
      </c>
      <c r="C135" s="77">
        <v>40</v>
      </c>
      <c r="D135" s="78">
        <v>1.4</v>
      </c>
    </row>
    <row r="136" spans="1:4">
      <c r="A136" s="77" t="s">
        <v>34</v>
      </c>
      <c r="B136" s="77" t="s">
        <v>27</v>
      </c>
      <c r="C136" s="77">
        <v>45</v>
      </c>
      <c r="D136" s="78">
        <v>1.48</v>
      </c>
    </row>
    <row r="137" spans="1:4">
      <c r="A137" s="77" t="s">
        <v>34</v>
      </c>
      <c r="B137" s="77" t="s">
        <v>27</v>
      </c>
      <c r="C137" s="77">
        <v>50</v>
      </c>
      <c r="D137" s="78">
        <v>1.61</v>
      </c>
    </row>
    <row r="138" spans="1:4">
      <c r="A138" s="77" t="s">
        <v>34</v>
      </c>
      <c r="B138" s="77" t="s">
        <v>28</v>
      </c>
      <c r="C138" s="77">
        <v>1</v>
      </c>
      <c r="D138" s="78">
        <v>1</v>
      </c>
    </row>
    <row r="139" spans="1:4">
      <c r="A139" s="77" t="s">
        <v>34</v>
      </c>
      <c r="B139" s="77" t="s">
        <v>28</v>
      </c>
      <c r="C139" s="77">
        <v>2</v>
      </c>
      <c r="D139" s="78">
        <v>1</v>
      </c>
    </row>
    <row r="140" spans="1:4">
      <c r="A140" s="77" t="s">
        <v>34</v>
      </c>
      <c r="B140" s="77" t="s">
        <v>28</v>
      </c>
      <c r="C140" s="77">
        <v>3</v>
      </c>
      <c r="D140" s="78">
        <v>1</v>
      </c>
    </row>
    <row r="141" spans="1:4">
      <c r="A141" s="77" t="s">
        <v>34</v>
      </c>
      <c r="B141" s="77" t="s">
        <v>28</v>
      </c>
      <c r="C141" s="77">
        <v>4</v>
      </c>
      <c r="D141" s="78">
        <v>1</v>
      </c>
    </row>
    <row r="142" spans="1:4">
      <c r="A142" s="77" t="s">
        <v>34</v>
      </c>
      <c r="B142" s="77" t="s">
        <v>28</v>
      </c>
      <c r="C142" s="77">
        <v>5</v>
      </c>
      <c r="D142" s="78">
        <v>1</v>
      </c>
    </row>
    <row r="143" spans="1:4">
      <c r="A143" s="77" t="s">
        <v>34</v>
      </c>
      <c r="B143" s="77" t="s">
        <v>28</v>
      </c>
      <c r="C143" s="77">
        <v>6</v>
      </c>
      <c r="D143" s="78">
        <v>1</v>
      </c>
    </row>
    <row r="144" spans="1:4">
      <c r="A144" s="77" t="s">
        <v>34</v>
      </c>
      <c r="B144" s="77" t="s">
        <v>28</v>
      </c>
      <c r="C144" s="77">
        <v>7</v>
      </c>
      <c r="D144" s="78">
        <v>1</v>
      </c>
    </row>
    <row r="145" spans="1:4">
      <c r="A145" s="77" t="s">
        <v>34</v>
      </c>
      <c r="B145" s="77" t="s">
        <v>28</v>
      </c>
      <c r="C145" s="77">
        <v>8</v>
      </c>
      <c r="D145" s="78">
        <v>1</v>
      </c>
    </row>
    <row r="146" spans="1:4">
      <c r="A146" s="77" t="s">
        <v>34</v>
      </c>
      <c r="B146" s="77" t="s">
        <v>28</v>
      </c>
      <c r="C146" s="77">
        <v>9</v>
      </c>
      <c r="D146" s="78">
        <v>1</v>
      </c>
    </row>
    <row r="147" spans="1:4">
      <c r="A147" s="77" t="s">
        <v>34</v>
      </c>
      <c r="B147" s="77" t="s">
        <v>28</v>
      </c>
      <c r="C147" s="77">
        <v>10</v>
      </c>
      <c r="D147" s="78">
        <v>1</v>
      </c>
    </row>
    <row r="148" spans="1:4">
      <c r="A148" s="77" t="s">
        <v>34</v>
      </c>
      <c r="B148" s="77" t="s">
        <v>28</v>
      </c>
      <c r="C148" s="77">
        <v>15</v>
      </c>
      <c r="D148" s="78">
        <v>1.03</v>
      </c>
    </row>
    <row r="149" spans="1:4">
      <c r="A149" s="77" t="s">
        <v>34</v>
      </c>
      <c r="B149" s="77" t="s">
        <v>28</v>
      </c>
      <c r="C149" s="77">
        <v>20</v>
      </c>
      <c r="D149" s="78">
        <v>1.08</v>
      </c>
    </row>
    <row r="150" spans="1:4">
      <c r="A150" s="77" t="s">
        <v>34</v>
      </c>
      <c r="B150" s="77" t="s">
        <v>28</v>
      </c>
      <c r="C150" s="77">
        <v>25</v>
      </c>
      <c r="D150" s="78">
        <v>1.1499999999999999</v>
      </c>
    </row>
    <row r="151" spans="1:4">
      <c r="A151" s="77" t="s">
        <v>34</v>
      </c>
      <c r="B151" s="77" t="s">
        <v>28</v>
      </c>
      <c r="C151" s="77">
        <v>30</v>
      </c>
      <c r="D151" s="78">
        <v>1.25</v>
      </c>
    </row>
    <row r="152" spans="1:4">
      <c r="A152" s="77" t="s">
        <v>34</v>
      </c>
      <c r="B152" s="77" t="s">
        <v>28</v>
      </c>
      <c r="C152" s="77">
        <v>35</v>
      </c>
      <c r="D152" s="78">
        <v>1.4</v>
      </c>
    </row>
    <row r="153" spans="1:4">
      <c r="A153" s="77" t="s">
        <v>34</v>
      </c>
      <c r="B153" s="77" t="s">
        <v>28</v>
      </c>
      <c r="C153" s="77">
        <v>40</v>
      </c>
      <c r="D153" s="78">
        <v>1.48</v>
      </c>
    </row>
    <row r="154" spans="1:4">
      <c r="A154" s="77" t="s">
        <v>34</v>
      </c>
      <c r="B154" s="77" t="s">
        <v>28</v>
      </c>
      <c r="C154" s="77">
        <v>45</v>
      </c>
      <c r="D154" s="78">
        <v>1.61</v>
      </c>
    </row>
    <row r="155" spans="1:4">
      <c r="A155" s="77" t="s">
        <v>34</v>
      </c>
      <c r="B155" s="77" t="s">
        <v>28</v>
      </c>
      <c r="C155" s="77">
        <v>50</v>
      </c>
      <c r="D155" s="78">
        <v>1.73</v>
      </c>
    </row>
    <row r="156" spans="1:4">
      <c r="A156" s="77" t="s">
        <v>34</v>
      </c>
      <c r="B156" s="77" t="s">
        <v>29</v>
      </c>
      <c r="C156" s="77">
        <v>1</v>
      </c>
      <c r="D156" s="78">
        <v>41.2</v>
      </c>
    </row>
    <row r="157" spans="1:4">
      <c r="A157" s="77" t="s">
        <v>34</v>
      </c>
      <c r="B157" s="77" t="s">
        <v>29</v>
      </c>
      <c r="C157" s="77">
        <v>2</v>
      </c>
      <c r="D157" s="78">
        <v>53.2</v>
      </c>
    </row>
    <row r="158" spans="1:4">
      <c r="A158" s="77" t="s">
        <v>34</v>
      </c>
      <c r="B158" s="77" t="s">
        <v>29</v>
      </c>
      <c r="C158" s="77">
        <v>3</v>
      </c>
      <c r="D158" s="78">
        <v>65.599999999999994</v>
      </c>
    </row>
    <row r="159" spans="1:4">
      <c r="A159" s="77" t="s">
        <v>34</v>
      </c>
      <c r="B159" s="77" t="s">
        <v>29</v>
      </c>
      <c r="C159" s="77">
        <v>4</v>
      </c>
      <c r="D159" s="78">
        <v>75.099999999999994</v>
      </c>
    </row>
    <row r="160" spans="1:4">
      <c r="A160" s="77" t="s">
        <v>34</v>
      </c>
      <c r="B160" s="77" t="s">
        <v>29</v>
      </c>
      <c r="C160" s="77">
        <v>5</v>
      </c>
      <c r="D160" s="78">
        <v>82.2</v>
      </c>
    </row>
    <row r="161" spans="1:4">
      <c r="A161" s="77" t="s">
        <v>34</v>
      </c>
      <c r="B161" s="77" t="s">
        <v>29</v>
      </c>
      <c r="C161" s="77">
        <v>6</v>
      </c>
      <c r="D161" s="78">
        <v>91.2</v>
      </c>
    </row>
    <row r="162" spans="1:4">
      <c r="A162" s="77" t="s">
        <v>34</v>
      </c>
      <c r="B162" s="77" t="s">
        <v>29</v>
      </c>
      <c r="C162" s="77">
        <v>7</v>
      </c>
      <c r="D162" s="78">
        <v>98.6</v>
      </c>
    </row>
    <row r="163" spans="1:4">
      <c r="A163" s="77" t="s">
        <v>34</v>
      </c>
      <c r="B163" s="77" t="s">
        <v>29</v>
      </c>
      <c r="C163" s="77">
        <v>8</v>
      </c>
      <c r="D163" s="78">
        <v>105</v>
      </c>
    </row>
    <row r="164" spans="1:4">
      <c r="A164" s="77" t="s">
        <v>34</v>
      </c>
      <c r="B164" s="77" t="s">
        <v>29</v>
      </c>
      <c r="C164" s="77">
        <v>9</v>
      </c>
      <c r="D164" s="78">
        <v>112</v>
      </c>
    </row>
    <row r="165" spans="1:4">
      <c r="A165" s="77" t="s">
        <v>34</v>
      </c>
      <c r="B165" s="77" t="s">
        <v>29</v>
      </c>
      <c r="C165" s="77">
        <v>10</v>
      </c>
      <c r="D165" s="78">
        <v>119</v>
      </c>
    </row>
    <row r="166" spans="1:4">
      <c r="A166" s="77" t="s">
        <v>34</v>
      </c>
      <c r="B166" s="77" t="s">
        <v>29</v>
      </c>
      <c r="C166" s="77">
        <v>15</v>
      </c>
      <c r="D166" s="78">
        <v>155</v>
      </c>
    </row>
    <row r="167" spans="1:4">
      <c r="A167" s="77" t="s">
        <v>34</v>
      </c>
      <c r="B167" s="77" t="s">
        <v>29</v>
      </c>
      <c r="C167" s="77">
        <v>20</v>
      </c>
      <c r="D167" s="78">
        <v>191</v>
      </c>
    </row>
    <row r="168" spans="1:4">
      <c r="A168" s="77" t="s">
        <v>34</v>
      </c>
      <c r="B168" s="77" t="s">
        <v>29</v>
      </c>
      <c r="C168" s="77">
        <v>25</v>
      </c>
      <c r="D168" s="78">
        <v>247</v>
      </c>
    </row>
    <row r="169" spans="1:4">
      <c r="A169" s="77" t="s">
        <v>34</v>
      </c>
      <c r="B169" s="77" t="s">
        <v>29</v>
      </c>
      <c r="C169" s="77">
        <v>30</v>
      </c>
      <c r="D169" s="78">
        <v>341</v>
      </c>
    </row>
    <row r="170" spans="1:4">
      <c r="A170" s="77" t="s">
        <v>34</v>
      </c>
      <c r="B170" s="77" t="s">
        <v>29</v>
      </c>
      <c r="C170" s="77">
        <v>35</v>
      </c>
      <c r="D170" s="78">
        <v>531</v>
      </c>
    </row>
    <row r="171" spans="1:4">
      <c r="A171" s="77" t="s">
        <v>34</v>
      </c>
      <c r="B171" s="77" t="s">
        <v>29</v>
      </c>
      <c r="C171" s="77">
        <v>40</v>
      </c>
      <c r="D171" s="78">
        <v>995</v>
      </c>
    </row>
    <row r="172" spans="1:4">
      <c r="A172" s="77" t="s">
        <v>34</v>
      </c>
      <c r="B172" s="77" t="s">
        <v>29</v>
      </c>
      <c r="C172" s="77">
        <v>45</v>
      </c>
      <c r="D172" s="78">
        <v>2360</v>
      </c>
    </row>
    <row r="173" spans="1:4">
      <c r="A173" s="77" t="s">
        <v>34</v>
      </c>
      <c r="B173" s="77" t="s">
        <v>29</v>
      </c>
      <c r="C173" s="77">
        <v>50</v>
      </c>
      <c r="D173" s="78">
        <v>7650</v>
      </c>
    </row>
    <row r="174" spans="1:4">
      <c r="A174" s="77" t="s">
        <v>34</v>
      </c>
      <c r="B174" s="77" t="s">
        <v>30</v>
      </c>
      <c r="C174" s="77">
        <v>1</v>
      </c>
      <c r="D174" s="78">
        <v>1</v>
      </c>
    </row>
    <row r="175" spans="1:4">
      <c r="A175" s="77" t="s">
        <v>34</v>
      </c>
      <c r="B175" s="77" t="s">
        <v>30</v>
      </c>
      <c r="C175" s="77">
        <v>2</v>
      </c>
      <c r="D175" s="78">
        <v>1</v>
      </c>
    </row>
    <row r="176" spans="1:4">
      <c r="A176" s="77" t="s">
        <v>34</v>
      </c>
      <c r="B176" s="77" t="s">
        <v>30</v>
      </c>
      <c r="C176" s="77">
        <v>3</v>
      </c>
      <c r="D176" s="78">
        <v>1</v>
      </c>
    </row>
    <row r="177" spans="1:4">
      <c r="A177" s="77" t="s">
        <v>34</v>
      </c>
      <c r="B177" s="77" t="s">
        <v>30</v>
      </c>
      <c r="C177" s="77">
        <v>4</v>
      </c>
      <c r="D177" s="78">
        <v>1</v>
      </c>
    </row>
    <row r="178" spans="1:4">
      <c r="A178" s="77" t="s">
        <v>34</v>
      </c>
      <c r="B178" s="77" t="s">
        <v>30</v>
      </c>
      <c r="C178" s="77">
        <v>5</v>
      </c>
      <c r="D178" s="78">
        <v>1</v>
      </c>
    </row>
    <row r="179" spans="1:4">
      <c r="A179" s="77" t="s">
        <v>34</v>
      </c>
      <c r="B179" s="77" t="s">
        <v>30</v>
      </c>
      <c r="C179" s="77">
        <v>6</v>
      </c>
      <c r="D179" s="78">
        <v>1</v>
      </c>
    </row>
    <row r="180" spans="1:4">
      <c r="A180" s="77" t="s">
        <v>34</v>
      </c>
      <c r="B180" s="77" t="s">
        <v>30</v>
      </c>
      <c r="C180" s="77">
        <v>7</v>
      </c>
      <c r="D180" s="78">
        <v>1</v>
      </c>
    </row>
    <row r="181" spans="1:4">
      <c r="A181" s="77" t="s">
        <v>34</v>
      </c>
      <c r="B181" s="77" t="s">
        <v>30</v>
      </c>
      <c r="C181" s="77">
        <v>8</v>
      </c>
      <c r="D181" s="78">
        <v>1</v>
      </c>
    </row>
    <row r="182" spans="1:4">
      <c r="A182" s="77" t="s">
        <v>34</v>
      </c>
      <c r="B182" s="77" t="s">
        <v>30</v>
      </c>
      <c r="C182" s="77">
        <v>9</v>
      </c>
      <c r="D182" s="78">
        <v>1</v>
      </c>
    </row>
    <row r="183" spans="1:4">
      <c r="A183" s="77" t="s">
        <v>34</v>
      </c>
      <c r="B183" s="77" t="s">
        <v>30</v>
      </c>
      <c r="C183" s="77">
        <v>10</v>
      </c>
      <c r="D183" s="78">
        <v>1</v>
      </c>
    </row>
    <row r="184" spans="1:4">
      <c r="A184" s="77" t="s">
        <v>34</v>
      </c>
      <c r="B184" s="77" t="s">
        <v>30</v>
      </c>
      <c r="C184" s="77">
        <v>15</v>
      </c>
      <c r="D184" s="78">
        <v>1</v>
      </c>
    </row>
    <row r="185" spans="1:4">
      <c r="A185" s="77" t="s">
        <v>34</v>
      </c>
      <c r="B185" s="77" t="s">
        <v>30</v>
      </c>
      <c r="C185" s="77">
        <v>20</v>
      </c>
      <c r="D185" s="78">
        <v>1</v>
      </c>
    </row>
    <row r="186" spans="1:4">
      <c r="A186" s="77" t="s">
        <v>34</v>
      </c>
      <c r="B186" s="77" t="s">
        <v>30</v>
      </c>
      <c r="C186" s="77">
        <v>25</v>
      </c>
      <c r="D186" s="78">
        <v>1.01</v>
      </c>
    </row>
    <row r="187" spans="1:4">
      <c r="A187" s="77" t="s">
        <v>34</v>
      </c>
      <c r="B187" s="77" t="s">
        <v>30</v>
      </c>
      <c r="C187" s="77">
        <v>30</v>
      </c>
      <c r="D187" s="78">
        <v>1.1299999999999999</v>
      </c>
    </row>
    <row r="188" spans="1:4">
      <c r="A188" s="77" t="s">
        <v>34</v>
      </c>
      <c r="B188" s="77" t="s">
        <v>30</v>
      </c>
      <c r="C188" s="77">
        <v>35</v>
      </c>
      <c r="D188" s="78">
        <v>1.23</v>
      </c>
    </row>
    <row r="189" spans="1:4">
      <c r="A189" s="77" t="s">
        <v>34</v>
      </c>
      <c r="B189" s="77" t="s">
        <v>30</v>
      </c>
      <c r="C189" s="77">
        <v>40</v>
      </c>
      <c r="D189" s="78">
        <v>1.4</v>
      </c>
    </row>
    <row r="190" spans="1:4">
      <c r="A190" s="77" t="s">
        <v>34</v>
      </c>
      <c r="B190" s="77" t="s">
        <v>30</v>
      </c>
      <c r="C190" s="77">
        <v>45</v>
      </c>
      <c r="D190" s="78">
        <v>1.47</v>
      </c>
    </row>
    <row r="191" spans="1:4">
      <c r="A191" s="77" t="s">
        <v>34</v>
      </c>
      <c r="B191" s="77" t="s">
        <v>30</v>
      </c>
      <c r="C191" s="77">
        <v>50</v>
      </c>
      <c r="D191" s="78">
        <v>1.6</v>
      </c>
    </row>
    <row r="192" spans="1:4">
      <c r="A192" s="77" t="s">
        <v>34</v>
      </c>
      <c r="B192" s="77" t="s">
        <v>31</v>
      </c>
      <c r="C192" s="77">
        <v>1</v>
      </c>
      <c r="D192" s="78">
        <v>1</v>
      </c>
    </row>
    <row r="193" spans="1:4">
      <c r="A193" s="77" t="s">
        <v>34</v>
      </c>
      <c r="B193" s="77" t="s">
        <v>31</v>
      </c>
      <c r="C193" s="77">
        <v>2</v>
      </c>
      <c r="D193" s="78">
        <v>1</v>
      </c>
    </row>
    <row r="194" spans="1:4">
      <c r="A194" s="77" t="s">
        <v>34</v>
      </c>
      <c r="B194" s="77" t="s">
        <v>31</v>
      </c>
      <c r="C194" s="77">
        <v>3</v>
      </c>
      <c r="D194" s="78">
        <v>1</v>
      </c>
    </row>
    <row r="195" spans="1:4">
      <c r="A195" s="77" t="s">
        <v>34</v>
      </c>
      <c r="B195" s="77" t="s">
        <v>31</v>
      </c>
      <c r="C195" s="77">
        <v>4</v>
      </c>
      <c r="D195" s="78">
        <v>1</v>
      </c>
    </row>
    <row r="196" spans="1:4">
      <c r="A196" s="77" t="s">
        <v>34</v>
      </c>
      <c r="B196" s="77" t="s">
        <v>31</v>
      </c>
      <c r="C196" s="77">
        <v>5</v>
      </c>
      <c r="D196" s="78">
        <v>1</v>
      </c>
    </row>
    <row r="197" spans="1:4">
      <c r="A197" s="77" t="s">
        <v>34</v>
      </c>
      <c r="B197" s="77" t="s">
        <v>31</v>
      </c>
      <c r="C197" s="77">
        <v>6</v>
      </c>
      <c r="D197" s="78">
        <v>1</v>
      </c>
    </row>
    <row r="198" spans="1:4">
      <c r="A198" s="77" t="s">
        <v>34</v>
      </c>
      <c r="B198" s="77" t="s">
        <v>31</v>
      </c>
      <c r="C198" s="77">
        <v>7</v>
      </c>
      <c r="D198" s="78">
        <v>1</v>
      </c>
    </row>
    <row r="199" spans="1:4">
      <c r="A199" s="77" t="s">
        <v>34</v>
      </c>
      <c r="B199" s="77" t="s">
        <v>31</v>
      </c>
      <c r="C199" s="77">
        <v>8</v>
      </c>
      <c r="D199" s="78">
        <v>1</v>
      </c>
    </row>
    <row r="200" spans="1:4">
      <c r="A200" s="77" t="s">
        <v>34</v>
      </c>
      <c r="B200" s="77" t="s">
        <v>31</v>
      </c>
      <c r="C200" s="77">
        <v>9</v>
      </c>
      <c r="D200" s="78">
        <v>1</v>
      </c>
    </row>
    <row r="201" spans="1:4">
      <c r="A201" s="77" t="s">
        <v>34</v>
      </c>
      <c r="B201" s="77" t="s">
        <v>31</v>
      </c>
      <c r="C201" s="77">
        <v>10</v>
      </c>
      <c r="D201" s="78">
        <v>1</v>
      </c>
    </row>
    <row r="202" spans="1:4">
      <c r="A202" s="77" t="s">
        <v>34</v>
      </c>
      <c r="B202" s="77" t="s">
        <v>31</v>
      </c>
      <c r="C202" s="77">
        <v>15</v>
      </c>
      <c r="D202" s="78">
        <v>1</v>
      </c>
    </row>
    <row r="203" spans="1:4">
      <c r="A203" s="77" t="s">
        <v>34</v>
      </c>
      <c r="B203" s="77" t="s">
        <v>31</v>
      </c>
      <c r="C203" s="77">
        <v>20</v>
      </c>
      <c r="D203" s="78">
        <v>1</v>
      </c>
    </row>
    <row r="204" spans="1:4">
      <c r="A204" s="77" t="s">
        <v>34</v>
      </c>
      <c r="B204" s="77" t="s">
        <v>31</v>
      </c>
      <c r="C204" s="77">
        <v>25</v>
      </c>
      <c r="D204" s="78">
        <v>1.01</v>
      </c>
    </row>
    <row r="205" spans="1:4">
      <c r="A205" s="77" t="s">
        <v>34</v>
      </c>
      <c r="B205" s="77" t="s">
        <v>31</v>
      </c>
      <c r="C205" s="77">
        <v>30</v>
      </c>
      <c r="D205" s="78">
        <v>1.1299999999999999</v>
      </c>
    </row>
    <row r="206" spans="1:4">
      <c r="A206" s="77" t="s">
        <v>34</v>
      </c>
      <c r="B206" s="77" t="s">
        <v>31</v>
      </c>
      <c r="C206" s="77">
        <v>35</v>
      </c>
      <c r="D206" s="78">
        <v>1.23</v>
      </c>
    </row>
    <row r="207" spans="1:4">
      <c r="A207" s="77" t="s">
        <v>34</v>
      </c>
      <c r="B207" s="77" t="s">
        <v>31</v>
      </c>
      <c r="C207" s="77">
        <v>40</v>
      </c>
      <c r="D207" s="78">
        <v>1.4</v>
      </c>
    </row>
    <row r="208" spans="1:4">
      <c r="A208" s="77" t="s">
        <v>34</v>
      </c>
      <c r="B208" s="77" t="s">
        <v>31</v>
      </c>
      <c r="C208" s="77">
        <v>45</v>
      </c>
      <c r="D208" s="78">
        <v>1.48</v>
      </c>
    </row>
    <row r="209" spans="1:4">
      <c r="A209" s="77" t="s">
        <v>34</v>
      </c>
      <c r="B209" s="77" t="s">
        <v>31</v>
      </c>
      <c r="C209" s="77">
        <v>50</v>
      </c>
      <c r="D209" s="78">
        <v>1.61</v>
      </c>
    </row>
    <row r="210" spans="1:4">
      <c r="A210" s="75" t="s">
        <v>33</v>
      </c>
      <c r="B210" s="75" t="s">
        <v>27</v>
      </c>
      <c r="C210" s="75">
        <v>1</v>
      </c>
      <c r="D210" s="76">
        <v>1</v>
      </c>
    </row>
    <row r="211" spans="1:4">
      <c r="A211" s="75" t="s">
        <v>33</v>
      </c>
      <c r="B211" s="75" t="s">
        <v>27</v>
      </c>
      <c r="C211" s="75">
        <v>2</v>
      </c>
      <c r="D211" s="76">
        <v>1</v>
      </c>
    </row>
    <row r="212" spans="1:4">
      <c r="A212" s="75" t="s">
        <v>33</v>
      </c>
      <c r="B212" s="75" t="s">
        <v>27</v>
      </c>
      <c r="C212" s="75">
        <v>3</v>
      </c>
      <c r="D212" s="76">
        <v>1</v>
      </c>
    </row>
    <row r="213" spans="1:4">
      <c r="A213" s="75" t="s">
        <v>33</v>
      </c>
      <c r="B213" s="75" t="s">
        <v>27</v>
      </c>
      <c r="C213" s="75">
        <v>4</v>
      </c>
      <c r="D213" s="76">
        <v>1</v>
      </c>
    </row>
    <row r="214" spans="1:4">
      <c r="A214" s="75" t="s">
        <v>33</v>
      </c>
      <c r="B214" s="75" t="s">
        <v>27</v>
      </c>
      <c r="C214" s="75">
        <v>5</v>
      </c>
      <c r="D214" s="76">
        <v>1</v>
      </c>
    </row>
    <row r="215" spans="1:4">
      <c r="A215" s="75" t="s">
        <v>33</v>
      </c>
      <c r="B215" s="75" t="s">
        <v>27</v>
      </c>
      <c r="C215" s="75">
        <v>6</v>
      </c>
      <c r="D215" s="76">
        <v>1</v>
      </c>
    </row>
    <row r="216" spans="1:4">
      <c r="A216" s="75" t="s">
        <v>33</v>
      </c>
      <c r="B216" s="75" t="s">
        <v>27</v>
      </c>
      <c r="C216" s="75">
        <v>7</v>
      </c>
      <c r="D216" s="76">
        <v>1</v>
      </c>
    </row>
    <row r="217" spans="1:4">
      <c r="A217" s="75" t="s">
        <v>33</v>
      </c>
      <c r="B217" s="75" t="s">
        <v>27</v>
      </c>
      <c r="C217" s="75">
        <v>8</v>
      </c>
      <c r="D217" s="76">
        <v>1.01</v>
      </c>
    </row>
    <row r="218" spans="1:4">
      <c r="A218" s="75" t="s">
        <v>33</v>
      </c>
      <c r="B218" s="75" t="s">
        <v>27</v>
      </c>
      <c r="C218" s="75">
        <v>9</v>
      </c>
      <c r="D218" s="76">
        <v>1.01</v>
      </c>
    </row>
    <row r="219" spans="1:4">
      <c r="A219" s="75" t="s">
        <v>33</v>
      </c>
      <c r="B219" s="75" t="s">
        <v>27</v>
      </c>
      <c r="C219" s="75">
        <v>10</v>
      </c>
      <c r="D219" s="76">
        <v>1.02</v>
      </c>
    </row>
    <row r="220" spans="1:4">
      <c r="A220" s="75" t="s">
        <v>33</v>
      </c>
      <c r="B220" s="75" t="s">
        <v>27</v>
      </c>
      <c r="C220" s="75">
        <v>15</v>
      </c>
      <c r="D220" s="76">
        <v>1.0900000000000001</v>
      </c>
    </row>
    <row r="221" spans="1:4">
      <c r="A221" s="75" t="s">
        <v>33</v>
      </c>
      <c r="B221" s="75" t="s">
        <v>27</v>
      </c>
      <c r="C221" s="75">
        <v>20</v>
      </c>
      <c r="D221" s="76">
        <v>1.22</v>
      </c>
    </row>
    <row r="222" spans="1:4">
      <c r="A222" s="75" t="s">
        <v>33</v>
      </c>
      <c r="B222" s="75" t="s">
        <v>27</v>
      </c>
      <c r="C222" s="75">
        <v>25</v>
      </c>
      <c r="D222" s="76">
        <v>1.37</v>
      </c>
    </row>
    <row r="223" spans="1:4">
      <c r="A223" s="75" t="s">
        <v>33</v>
      </c>
      <c r="B223" s="75" t="s">
        <v>27</v>
      </c>
      <c r="C223" s="75">
        <v>30</v>
      </c>
      <c r="D223" s="76">
        <v>1.6</v>
      </c>
    </row>
    <row r="224" spans="1:4">
      <c r="A224" s="75" t="s">
        <v>33</v>
      </c>
      <c r="B224" s="75" t="s">
        <v>27</v>
      </c>
      <c r="C224" s="75">
        <v>35</v>
      </c>
      <c r="D224" s="76">
        <v>1.98</v>
      </c>
    </row>
    <row r="225" spans="1:4">
      <c r="A225" s="75" t="s">
        <v>33</v>
      </c>
      <c r="B225" s="75" t="s">
        <v>27</v>
      </c>
      <c r="C225" s="75">
        <v>40</v>
      </c>
      <c r="D225" s="76">
        <v>2.76</v>
      </c>
    </row>
    <row r="226" spans="1:4">
      <c r="A226" s="75" t="s">
        <v>33</v>
      </c>
      <c r="B226" s="75" t="s">
        <v>27</v>
      </c>
      <c r="C226" s="75">
        <v>45</v>
      </c>
      <c r="D226" s="76">
        <v>3.94</v>
      </c>
    </row>
    <row r="227" spans="1:4">
      <c r="A227" s="75" t="s">
        <v>33</v>
      </c>
      <c r="B227" s="75" t="s">
        <v>27</v>
      </c>
      <c r="C227" s="75">
        <v>50</v>
      </c>
      <c r="D227" s="76">
        <v>6.38</v>
      </c>
    </row>
    <row r="228" spans="1:4">
      <c r="A228" s="75" t="s">
        <v>33</v>
      </c>
      <c r="B228" s="75" t="s">
        <v>28</v>
      </c>
      <c r="C228" s="75">
        <v>1</v>
      </c>
      <c r="D228" s="76">
        <v>1.02</v>
      </c>
    </row>
    <row r="229" spans="1:4">
      <c r="A229" s="75" t="s">
        <v>33</v>
      </c>
      <c r="B229" s="75" t="s">
        <v>28</v>
      </c>
      <c r="C229" s="75">
        <v>2</v>
      </c>
      <c r="D229" s="76">
        <v>1.07</v>
      </c>
    </row>
    <row r="230" spans="1:4">
      <c r="A230" s="75" t="s">
        <v>33</v>
      </c>
      <c r="B230" s="75" t="s">
        <v>28</v>
      </c>
      <c r="C230" s="75">
        <v>3</v>
      </c>
      <c r="D230" s="76">
        <v>1.1599999999999999</v>
      </c>
    </row>
    <row r="231" spans="1:4">
      <c r="A231" s="75" t="s">
        <v>33</v>
      </c>
      <c r="B231" s="75" t="s">
        <v>28</v>
      </c>
      <c r="C231" s="75">
        <v>4</v>
      </c>
      <c r="D231" s="76">
        <v>1.22</v>
      </c>
    </row>
    <row r="232" spans="1:4">
      <c r="A232" s="75" t="s">
        <v>33</v>
      </c>
      <c r="B232" s="75" t="s">
        <v>28</v>
      </c>
      <c r="C232" s="75">
        <v>5</v>
      </c>
      <c r="D232" s="76">
        <v>1.28</v>
      </c>
    </row>
    <row r="233" spans="1:4">
      <c r="A233" s="75" t="s">
        <v>33</v>
      </c>
      <c r="B233" s="75" t="s">
        <v>28</v>
      </c>
      <c r="C233" s="75">
        <v>6</v>
      </c>
      <c r="D233" s="76">
        <v>1.33</v>
      </c>
    </row>
    <row r="234" spans="1:4">
      <c r="A234" s="75" t="s">
        <v>33</v>
      </c>
      <c r="B234" s="75" t="s">
        <v>28</v>
      </c>
      <c r="C234" s="75">
        <v>7</v>
      </c>
      <c r="D234" s="76">
        <v>1.41</v>
      </c>
    </row>
    <row r="235" spans="1:4">
      <c r="A235" s="75" t="s">
        <v>33</v>
      </c>
      <c r="B235" s="75" t="s">
        <v>28</v>
      </c>
      <c r="C235" s="75">
        <v>8</v>
      </c>
      <c r="D235" s="76">
        <v>1.48</v>
      </c>
    </row>
    <row r="236" spans="1:4">
      <c r="A236" s="75" t="s">
        <v>33</v>
      </c>
      <c r="B236" s="75" t="s">
        <v>28</v>
      </c>
      <c r="C236" s="75">
        <v>9</v>
      </c>
      <c r="D236" s="76">
        <v>1.55</v>
      </c>
    </row>
    <row r="237" spans="1:4">
      <c r="A237" s="75" t="s">
        <v>33</v>
      </c>
      <c r="B237" s="75" t="s">
        <v>28</v>
      </c>
      <c r="C237" s="75">
        <v>10</v>
      </c>
      <c r="D237" s="76">
        <v>1.63</v>
      </c>
    </row>
    <row r="238" spans="1:4">
      <c r="A238" s="75" t="s">
        <v>33</v>
      </c>
      <c r="B238" s="75" t="s">
        <v>28</v>
      </c>
      <c r="C238" s="75">
        <v>15</v>
      </c>
      <c r="D238" s="76">
        <v>2.14</v>
      </c>
    </row>
    <row r="239" spans="1:4">
      <c r="A239" s="75" t="s">
        <v>33</v>
      </c>
      <c r="B239" s="75" t="s">
        <v>28</v>
      </c>
      <c r="C239" s="75">
        <v>20</v>
      </c>
      <c r="D239" s="76">
        <v>2.84</v>
      </c>
    </row>
    <row r="240" spans="1:4">
      <c r="A240" s="75" t="s">
        <v>33</v>
      </c>
      <c r="B240" s="75" t="s">
        <v>28</v>
      </c>
      <c r="C240" s="75">
        <v>25</v>
      </c>
      <c r="D240" s="76">
        <v>3.59</v>
      </c>
    </row>
    <row r="241" spans="1:4">
      <c r="A241" s="75" t="s">
        <v>33</v>
      </c>
      <c r="B241" s="75" t="s">
        <v>28</v>
      </c>
      <c r="C241" s="75">
        <v>30</v>
      </c>
      <c r="D241" s="76">
        <v>4.76</v>
      </c>
    </row>
    <row r="242" spans="1:4">
      <c r="A242" s="75" t="s">
        <v>33</v>
      </c>
      <c r="B242" s="75" t="s">
        <v>28</v>
      </c>
      <c r="C242" s="75">
        <v>35</v>
      </c>
      <c r="D242" s="76">
        <v>6.2</v>
      </c>
    </row>
    <row r="243" spans="1:4">
      <c r="A243" s="75" t="s">
        <v>33</v>
      </c>
      <c r="B243" s="75" t="s">
        <v>28</v>
      </c>
      <c r="C243" s="75">
        <v>40</v>
      </c>
      <c r="D243" s="76">
        <v>8.61</v>
      </c>
    </row>
    <row r="244" spans="1:4">
      <c r="A244" s="75" t="s">
        <v>33</v>
      </c>
      <c r="B244" s="75" t="s">
        <v>28</v>
      </c>
      <c r="C244" s="75">
        <v>45</v>
      </c>
      <c r="D244" s="76">
        <v>12.7</v>
      </c>
    </row>
    <row r="245" spans="1:4">
      <c r="A245" s="75" t="s">
        <v>33</v>
      </c>
      <c r="B245" s="75" t="s">
        <v>28</v>
      </c>
      <c r="C245" s="75">
        <v>50</v>
      </c>
      <c r="D245" s="76">
        <v>20.6</v>
      </c>
    </row>
    <row r="246" spans="1:4">
      <c r="A246" s="75" t="s">
        <v>33</v>
      </c>
      <c r="B246" s="75" t="s">
        <v>29</v>
      </c>
      <c r="C246" s="75">
        <v>1</v>
      </c>
      <c r="D246" s="76">
        <v>222</v>
      </c>
    </row>
    <row r="247" spans="1:4">
      <c r="A247" s="75" t="s">
        <v>33</v>
      </c>
      <c r="B247" s="75" t="s">
        <v>29</v>
      </c>
      <c r="C247" s="75">
        <v>2</v>
      </c>
      <c r="D247" s="76">
        <v>494</v>
      </c>
    </row>
    <row r="248" spans="1:4">
      <c r="A248" s="75" t="s">
        <v>33</v>
      </c>
      <c r="B248" s="75" t="s">
        <v>29</v>
      </c>
      <c r="C248" s="75">
        <v>3</v>
      </c>
      <c r="D248" s="76">
        <v>1000</v>
      </c>
    </row>
    <row r="249" spans="1:4">
      <c r="A249" s="75" t="s">
        <v>33</v>
      </c>
      <c r="B249" s="75" t="s">
        <v>29</v>
      </c>
      <c r="C249" s="75">
        <v>4</v>
      </c>
      <c r="D249" s="76">
        <v>2380</v>
      </c>
    </row>
    <row r="250" spans="1:4">
      <c r="A250" s="75" t="s">
        <v>33</v>
      </c>
      <c r="B250" s="75" t="s">
        <v>29</v>
      </c>
      <c r="C250" s="75">
        <v>5</v>
      </c>
      <c r="D250" s="76">
        <v>6130</v>
      </c>
    </row>
    <row r="251" spans="1:4">
      <c r="A251" s="75" t="s">
        <v>33</v>
      </c>
      <c r="B251" s="75" t="s">
        <v>29</v>
      </c>
      <c r="C251" s="75">
        <v>6</v>
      </c>
      <c r="D251" s="76">
        <v>17600</v>
      </c>
    </row>
    <row r="252" spans="1:4">
      <c r="A252" s="75" t="s">
        <v>33</v>
      </c>
      <c r="B252" s="75" t="s">
        <v>29</v>
      </c>
      <c r="C252" s="75">
        <v>7</v>
      </c>
      <c r="D252" s="76">
        <v>53400</v>
      </c>
    </row>
    <row r="253" spans="1:4">
      <c r="A253" s="75" t="s">
        <v>33</v>
      </c>
      <c r="B253" s="75" t="s">
        <v>29</v>
      </c>
      <c r="C253" s="75">
        <v>8</v>
      </c>
      <c r="D253" s="76">
        <v>175000</v>
      </c>
    </row>
    <row r="254" spans="1:4">
      <c r="A254" s="75" t="s">
        <v>33</v>
      </c>
      <c r="B254" s="75" t="s">
        <v>29</v>
      </c>
      <c r="C254" s="75">
        <v>9</v>
      </c>
      <c r="D254" s="76">
        <v>534000</v>
      </c>
    </row>
    <row r="255" spans="1:4">
      <c r="A255" s="75" t="s">
        <v>33</v>
      </c>
      <c r="B255" s="75" t="s">
        <v>29</v>
      </c>
      <c r="C255" s="75">
        <v>10</v>
      </c>
      <c r="D255" s="76">
        <v>1800000</v>
      </c>
    </row>
    <row r="256" spans="1:4">
      <c r="A256" s="75" t="s">
        <v>33</v>
      </c>
      <c r="B256" s="75" t="s">
        <v>29</v>
      </c>
      <c r="C256" s="75">
        <v>15</v>
      </c>
      <c r="D256" s="76">
        <v>73100000</v>
      </c>
    </row>
    <row r="257" spans="1:4">
      <c r="A257" s="75" t="s">
        <v>33</v>
      </c>
      <c r="B257" s="75" t="s">
        <v>29</v>
      </c>
      <c r="C257" s="75">
        <v>20</v>
      </c>
      <c r="D257" s="76">
        <v>3260000000</v>
      </c>
    </row>
    <row r="258" spans="1:4">
      <c r="A258" s="75" t="s">
        <v>33</v>
      </c>
      <c r="B258" s="75" t="s">
        <v>29</v>
      </c>
      <c r="C258" s="75">
        <v>25</v>
      </c>
      <c r="D258" s="76">
        <v>638000000000</v>
      </c>
    </row>
    <row r="259" spans="1:4">
      <c r="A259" s="75" t="s">
        <v>33</v>
      </c>
      <c r="B259" s="75" t="s">
        <v>29</v>
      </c>
      <c r="C259" s="75">
        <v>30</v>
      </c>
      <c r="D259" s="76">
        <v>167000000000000</v>
      </c>
    </row>
    <row r="260" spans="1:4">
      <c r="A260" s="75" t="s">
        <v>33</v>
      </c>
      <c r="B260" s="75" t="s">
        <v>29</v>
      </c>
      <c r="C260" s="75">
        <v>35</v>
      </c>
      <c r="D260" s="76">
        <v>1.15E+17</v>
      </c>
    </row>
    <row r="261" spans="1:4">
      <c r="A261" s="75" t="s">
        <v>33</v>
      </c>
      <c r="B261" s="75" t="s">
        <v>29</v>
      </c>
      <c r="C261" s="75">
        <v>40</v>
      </c>
      <c r="D261" s="76">
        <v>1E+30</v>
      </c>
    </row>
    <row r="262" spans="1:4">
      <c r="A262" s="75" t="s">
        <v>33</v>
      </c>
      <c r="B262" s="75" t="s">
        <v>29</v>
      </c>
      <c r="C262" s="75">
        <v>45</v>
      </c>
      <c r="D262" s="76">
        <v>1E+30</v>
      </c>
    </row>
    <row r="263" spans="1:4">
      <c r="A263" s="75" t="s">
        <v>33</v>
      </c>
      <c r="B263" s="75" t="s">
        <v>29</v>
      </c>
      <c r="C263" s="75">
        <v>50</v>
      </c>
      <c r="D263" s="76">
        <v>1E+30</v>
      </c>
    </row>
    <row r="264" spans="1:4">
      <c r="A264" s="75" t="s">
        <v>33</v>
      </c>
      <c r="B264" s="75" t="s">
        <v>30</v>
      </c>
      <c r="C264" s="75">
        <v>1</v>
      </c>
      <c r="D264" s="76">
        <v>1</v>
      </c>
    </row>
    <row r="265" spans="1:4">
      <c r="A265" s="75" t="s">
        <v>33</v>
      </c>
      <c r="B265" s="75" t="s">
        <v>30</v>
      </c>
      <c r="C265" s="75">
        <v>2</v>
      </c>
      <c r="D265" s="76">
        <v>1</v>
      </c>
    </row>
    <row r="266" spans="1:4">
      <c r="A266" s="75" t="s">
        <v>33</v>
      </c>
      <c r="B266" s="75" t="s">
        <v>30</v>
      </c>
      <c r="C266" s="75">
        <v>3</v>
      </c>
      <c r="D266" s="76">
        <v>1</v>
      </c>
    </row>
    <row r="267" spans="1:4">
      <c r="A267" s="75" t="s">
        <v>33</v>
      </c>
      <c r="B267" s="75" t="s">
        <v>30</v>
      </c>
      <c r="C267" s="75">
        <v>4</v>
      </c>
      <c r="D267" s="76">
        <v>1</v>
      </c>
    </row>
    <row r="268" spans="1:4">
      <c r="A268" s="75" t="s">
        <v>33</v>
      </c>
      <c r="B268" s="75" t="s">
        <v>30</v>
      </c>
      <c r="C268" s="75">
        <v>5</v>
      </c>
      <c r="D268" s="76">
        <v>1</v>
      </c>
    </row>
    <row r="269" spans="1:4">
      <c r="A269" s="75" t="s">
        <v>33</v>
      </c>
      <c r="B269" s="75" t="s">
        <v>30</v>
      </c>
      <c r="C269" s="75">
        <v>6</v>
      </c>
      <c r="D269" s="76">
        <v>1</v>
      </c>
    </row>
    <row r="270" spans="1:4">
      <c r="A270" s="75" t="s">
        <v>33</v>
      </c>
      <c r="B270" s="75" t="s">
        <v>30</v>
      </c>
      <c r="C270" s="75">
        <v>7</v>
      </c>
      <c r="D270" s="76">
        <v>1</v>
      </c>
    </row>
    <row r="271" spans="1:4">
      <c r="A271" s="75" t="s">
        <v>33</v>
      </c>
      <c r="B271" s="75" t="s">
        <v>30</v>
      </c>
      <c r="C271" s="75">
        <v>8</v>
      </c>
      <c r="D271" s="76">
        <v>1</v>
      </c>
    </row>
    <row r="272" spans="1:4">
      <c r="A272" s="75" t="s">
        <v>33</v>
      </c>
      <c r="B272" s="75" t="s">
        <v>30</v>
      </c>
      <c r="C272" s="75">
        <v>9</v>
      </c>
      <c r="D272" s="76">
        <v>1.01</v>
      </c>
    </row>
    <row r="273" spans="1:4">
      <c r="A273" s="75" t="s">
        <v>33</v>
      </c>
      <c r="B273" s="75" t="s">
        <v>30</v>
      </c>
      <c r="C273" s="75">
        <v>10</v>
      </c>
      <c r="D273" s="76">
        <v>1.01</v>
      </c>
    </row>
    <row r="274" spans="1:4">
      <c r="A274" s="75" t="s">
        <v>33</v>
      </c>
      <c r="B274" s="75" t="s">
        <v>30</v>
      </c>
      <c r="C274" s="75">
        <v>15</v>
      </c>
      <c r="D274" s="76">
        <v>1.07</v>
      </c>
    </row>
    <row r="275" spans="1:4">
      <c r="A275" s="75" t="s">
        <v>33</v>
      </c>
      <c r="B275" s="75" t="s">
        <v>30</v>
      </c>
      <c r="C275" s="75">
        <v>20</v>
      </c>
      <c r="D275" s="76">
        <v>1.21</v>
      </c>
    </row>
    <row r="276" spans="1:4">
      <c r="A276" s="75" t="s">
        <v>33</v>
      </c>
      <c r="B276" s="75" t="s">
        <v>30</v>
      </c>
      <c r="C276" s="75">
        <v>25</v>
      </c>
      <c r="D276" s="76">
        <v>1.36</v>
      </c>
    </row>
    <row r="277" spans="1:4">
      <c r="A277" s="75" t="s">
        <v>33</v>
      </c>
      <c r="B277" s="75" t="s">
        <v>30</v>
      </c>
      <c r="C277" s="75">
        <v>30</v>
      </c>
      <c r="D277" s="76">
        <v>1.56</v>
      </c>
    </row>
    <row r="278" spans="1:4">
      <c r="A278" s="75" t="s">
        <v>33</v>
      </c>
      <c r="B278" s="75" t="s">
        <v>30</v>
      </c>
      <c r="C278" s="75">
        <v>35</v>
      </c>
      <c r="D278" s="76">
        <v>1.91</v>
      </c>
    </row>
    <row r="279" spans="1:4">
      <c r="A279" s="75" t="s">
        <v>33</v>
      </c>
      <c r="B279" s="75" t="s">
        <v>30</v>
      </c>
      <c r="C279" s="75">
        <v>40</v>
      </c>
      <c r="D279" s="76">
        <v>2.68</v>
      </c>
    </row>
    <row r="280" spans="1:4">
      <c r="A280" s="75" t="s">
        <v>33</v>
      </c>
      <c r="B280" s="75" t="s">
        <v>30</v>
      </c>
      <c r="C280" s="75">
        <v>45</v>
      </c>
      <c r="D280" s="76">
        <v>3.88</v>
      </c>
    </row>
    <row r="281" spans="1:4">
      <c r="A281" s="75" t="s">
        <v>33</v>
      </c>
      <c r="B281" s="75" t="s">
        <v>30</v>
      </c>
      <c r="C281" s="75">
        <v>50</v>
      </c>
      <c r="D281" s="76">
        <v>6.28</v>
      </c>
    </row>
    <row r="282" spans="1:4">
      <c r="A282" s="75" t="s">
        <v>33</v>
      </c>
      <c r="B282" s="75" t="s">
        <v>31</v>
      </c>
      <c r="C282" s="75">
        <v>1</v>
      </c>
      <c r="D282" s="76">
        <v>1</v>
      </c>
    </row>
    <row r="283" spans="1:4">
      <c r="A283" s="75" t="s">
        <v>33</v>
      </c>
      <c r="B283" s="75" t="s">
        <v>31</v>
      </c>
      <c r="C283" s="75">
        <v>2</v>
      </c>
      <c r="D283" s="76">
        <v>1</v>
      </c>
    </row>
    <row r="284" spans="1:4">
      <c r="A284" s="75" t="s">
        <v>33</v>
      </c>
      <c r="B284" s="75" t="s">
        <v>31</v>
      </c>
      <c r="C284" s="75">
        <v>3</v>
      </c>
      <c r="D284" s="76">
        <v>1</v>
      </c>
    </row>
    <row r="285" spans="1:4">
      <c r="A285" s="75" t="s">
        <v>33</v>
      </c>
      <c r="B285" s="75" t="s">
        <v>31</v>
      </c>
      <c r="C285" s="75">
        <v>4</v>
      </c>
      <c r="D285" s="76">
        <v>1</v>
      </c>
    </row>
    <row r="286" spans="1:4">
      <c r="A286" s="75" t="s">
        <v>33</v>
      </c>
      <c r="B286" s="75" t="s">
        <v>31</v>
      </c>
      <c r="C286" s="75">
        <v>5</v>
      </c>
      <c r="D286" s="76">
        <v>1</v>
      </c>
    </row>
    <row r="287" spans="1:4">
      <c r="A287" s="75" t="s">
        <v>33</v>
      </c>
      <c r="B287" s="75" t="s">
        <v>31</v>
      </c>
      <c r="C287" s="75">
        <v>6</v>
      </c>
      <c r="D287" s="76">
        <v>1.01</v>
      </c>
    </row>
    <row r="288" spans="1:4">
      <c r="A288" s="75" t="s">
        <v>33</v>
      </c>
      <c r="B288" s="75" t="s">
        <v>31</v>
      </c>
      <c r="C288" s="75">
        <v>7</v>
      </c>
      <c r="D288" s="76">
        <v>1.02</v>
      </c>
    </row>
    <row r="289" spans="1:4">
      <c r="A289" s="75" t="s">
        <v>33</v>
      </c>
      <c r="B289" s="75" t="s">
        <v>31</v>
      </c>
      <c r="C289" s="75">
        <v>8</v>
      </c>
      <c r="D289" s="76">
        <v>1.02</v>
      </c>
    </row>
    <row r="290" spans="1:4">
      <c r="A290" s="75" t="s">
        <v>33</v>
      </c>
      <c r="B290" s="75" t="s">
        <v>31</v>
      </c>
      <c r="C290" s="75">
        <v>9</v>
      </c>
      <c r="D290" s="76">
        <v>1.03</v>
      </c>
    </row>
    <row r="291" spans="1:4">
      <c r="A291" s="75" t="s">
        <v>33</v>
      </c>
      <c r="B291" s="75" t="s">
        <v>31</v>
      </c>
      <c r="C291" s="75">
        <v>10</v>
      </c>
      <c r="D291" s="76">
        <v>1.04</v>
      </c>
    </row>
    <row r="292" spans="1:4">
      <c r="A292" s="75" t="s">
        <v>33</v>
      </c>
      <c r="B292" s="75" t="s">
        <v>31</v>
      </c>
      <c r="C292" s="75">
        <v>15</v>
      </c>
      <c r="D292" s="76">
        <v>1.1499999999999999</v>
      </c>
    </row>
    <row r="293" spans="1:4">
      <c r="A293" s="75" t="s">
        <v>33</v>
      </c>
      <c r="B293" s="75" t="s">
        <v>31</v>
      </c>
      <c r="C293" s="75">
        <v>20</v>
      </c>
      <c r="D293" s="76">
        <v>1.29</v>
      </c>
    </row>
    <row r="294" spans="1:4">
      <c r="A294" s="75" t="s">
        <v>33</v>
      </c>
      <c r="B294" s="75" t="s">
        <v>31</v>
      </c>
      <c r="C294" s="75">
        <v>25</v>
      </c>
      <c r="D294" s="76">
        <v>1.44</v>
      </c>
    </row>
    <row r="295" spans="1:4">
      <c r="A295" s="75" t="s">
        <v>33</v>
      </c>
      <c r="B295" s="75" t="s">
        <v>31</v>
      </c>
      <c r="C295" s="75">
        <v>30</v>
      </c>
      <c r="D295" s="76">
        <v>1.74</v>
      </c>
    </row>
    <row r="296" spans="1:4">
      <c r="A296" s="75" t="s">
        <v>33</v>
      </c>
      <c r="B296" s="75" t="s">
        <v>31</v>
      </c>
      <c r="C296" s="75">
        <v>35</v>
      </c>
      <c r="D296" s="76">
        <v>2.21</v>
      </c>
    </row>
    <row r="297" spans="1:4">
      <c r="A297" s="75" t="s">
        <v>33</v>
      </c>
      <c r="B297" s="75" t="s">
        <v>31</v>
      </c>
      <c r="C297" s="75">
        <v>40</v>
      </c>
      <c r="D297" s="76">
        <v>3.05</v>
      </c>
    </row>
    <row r="298" spans="1:4">
      <c r="A298" s="75" t="s">
        <v>33</v>
      </c>
      <c r="B298" s="75" t="s">
        <v>31</v>
      </c>
      <c r="C298" s="75">
        <v>45</v>
      </c>
      <c r="D298" s="76">
        <v>4.38</v>
      </c>
    </row>
    <row r="299" spans="1:4">
      <c r="A299" s="75" t="s">
        <v>33</v>
      </c>
      <c r="B299" s="75" t="s">
        <v>31</v>
      </c>
      <c r="C299" s="75">
        <v>50</v>
      </c>
      <c r="D299" s="76">
        <v>6.93</v>
      </c>
    </row>
    <row r="300" spans="1:4">
      <c r="A300" s="79" t="s">
        <v>26</v>
      </c>
      <c r="B300" s="79" t="s">
        <v>27</v>
      </c>
      <c r="C300" s="79">
        <v>1</v>
      </c>
      <c r="D300" s="80">
        <v>1</v>
      </c>
    </row>
    <row r="301" spans="1:4">
      <c r="A301" s="79" t="s">
        <v>26</v>
      </c>
      <c r="B301" s="79" t="s">
        <v>27</v>
      </c>
      <c r="C301" s="79">
        <v>2</v>
      </c>
      <c r="D301" s="80">
        <v>1</v>
      </c>
    </row>
    <row r="302" spans="1:4">
      <c r="A302" s="79" t="s">
        <v>26</v>
      </c>
      <c r="B302" s="79" t="s">
        <v>27</v>
      </c>
      <c r="C302" s="79">
        <v>3</v>
      </c>
      <c r="D302" s="80">
        <v>1</v>
      </c>
    </row>
    <row r="303" spans="1:4">
      <c r="A303" s="79" t="s">
        <v>26</v>
      </c>
      <c r="B303" s="79" t="s">
        <v>27</v>
      </c>
      <c r="C303" s="79">
        <v>4</v>
      </c>
      <c r="D303" s="80">
        <v>1</v>
      </c>
    </row>
    <row r="304" spans="1:4">
      <c r="A304" s="79" t="s">
        <v>26</v>
      </c>
      <c r="B304" s="79" t="s">
        <v>27</v>
      </c>
      <c r="C304" s="79">
        <v>5</v>
      </c>
      <c r="D304" s="80">
        <v>1</v>
      </c>
    </row>
    <row r="305" spans="1:4">
      <c r="A305" s="79" t="s">
        <v>26</v>
      </c>
      <c r="B305" s="79" t="s">
        <v>27</v>
      </c>
      <c r="C305" s="79">
        <v>6</v>
      </c>
      <c r="D305" s="80">
        <v>1</v>
      </c>
    </row>
    <row r="306" spans="1:4">
      <c r="A306" s="79" t="s">
        <v>26</v>
      </c>
      <c r="B306" s="79" t="s">
        <v>27</v>
      </c>
      <c r="C306" s="79">
        <v>7</v>
      </c>
      <c r="D306" s="80">
        <v>1</v>
      </c>
    </row>
    <row r="307" spans="1:4">
      <c r="A307" s="79" t="s">
        <v>26</v>
      </c>
      <c r="B307" s="79" t="s">
        <v>27</v>
      </c>
      <c r="C307" s="79">
        <v>8</v>
      </c>
      <c r="D307" s="80">
        <v>1.01</v>
      </c>
    </row>
    <row r="308" spans="1:4">
      <c r="A308" s="79" t="s">
        <v>26</v>
      </c>
      <c r="B308" s="79" t="s">
        <v>27</v>
      </c>
      <c r="C308" s="79">
        <v>9</v>
      </c>
      <c r="D308" s="80">
        <v>1.01</v>
      </c>
    </row>
    <row r="309" spans="1:4">
      <c r="A309" s="79" t="s">
        <v>26</v>
      </c>
      <c r="B309" s="79" t="s">
        <v>27</v>
      </c>
      <c r="C309" s="79">
        <v>10</v>
      </c>
      <c r="D309" s="80">
        <v>1.02</v>
      </c>
    </row>
    <row r="310" spans="1:4">
      <c r="A310" s="79" t="s">
        <v>26</v>
      </c>
      <c r="B310" s="79" t="s">
        <v>27</v>
      </c>
      <c r="C310" s="79">
        <v>15</v>
      </c>
      <c r="D310" s="80">
        <v>1.1000000000000001</v>
      </c>
    </row>
    <row r="311" spans="1:4">
      <c r="A311" s="79" t="s">
        <v>26</v>
      </c>
      <c r="B311" s="79" t="s">
        <v>27</v>
      </c>
      <c r="C311" s="79">
        <v>20</v>
      </c>
      <c r="D311" s="80">
        <v>1.24</v>
      </c>
    </row>
    <row r="312" spans="1:4">
      <c r="A312" s="79" t="s">
        <v>26</v>
      </c>
      <c r="B312" s="79" t="s">
        <v>27</v>
      </c>
      <c r="C312" s="79">
        <v>25</v>
      </c>
      <c r="D312" s="80">
        <v>1.48</v>
      </c>
    </row>
    <row r="313" spans="1:4">
      <c r="A313" s="79" t="s">
        <v>26</v>
      </c>
      <c r="B313" s="79" t="s">
        <v>27</v>
      </c>
      <c r="C313" s="79">
        <v>30</v>
      </c>
      <c r="D313" s="80">
        <v>1.95</v>
      </c>
    </row>
    <row r="314" spans="1:4">
      <c r="A314" s="79" t="s">
        <v>26</v>
      </c>
      <c r="B314" s="79" t="s">
        <v>27</v>
      </c>
      <c r="C314" s="79">
        <v>35</v>
      </c>
      <c r="D314" s="80">
        <v>2.84</v>
      </c>
    </row>
    <row r="315" spans="1:4">
      <c r="A315" s="79" t="s">
        <v>26</v>
      </c>
      <c r="B315" s="79" t="s">
        <v>27</v>
      </c>
      <c r="C315" s="79">
        <v>40</v>
      </c>
      <c r="D315" s="80">
        <v>4.6399999999999997</v>
      </c>
    </row>
    <row r="316" spans="1:4">
      <c r="A316" s="79" t="s">
        <v>26</v>
      </c>
      <c r="B316" s="79" t="s">
        <v>27</v>
      </c>
      <c r="C316" s="79">
        <v>45</v>
      </c>
      <c r="D316" s="80">
        <v>8.93</v>
      </c>
    </row>
    <row r="317" spans="1:4">
      <c r="A317" s="79" t="s">
        <v>26</v>
      </c>
      <c r="B317" s="79" t="s">
        <v>27</v>
      </c>
      <c r="C317" s="79">
        <v>50</v>
      </c>
      <c r="D317" s="80">
        <v>23.3</v>
      </c>
    </row>
    <row r="318" spans="1:4">
      <c r="A318" s="79" t="s">
        <v>26</v>
      </c>
      <c r="B318" s="79" t="s">
        <v>28</v>
      </c>
      <c r="C318" s="79">
        <v>1</v>
      </c>
      <c r="D318" s="80">
        <v>1</v>
      </c>
    </row>
    <row r="319" spans="1:4">
      <c r="A319" s="79" t="s">
        <v>26</v>
      </c>
      <c r="B319" s="79" t="s">
        <v>28</v>
      </c>
      <c r="C319" s="79">
        <v>2</v>
      </c>
      <c r="D319" s="80">
        <v>1.02</v>
      </c>
    </row>
    <row r="320" spans="1:4">
      <c r="A320" s="79" t="s">
        <v>26</v>
      </c>
      <c r="B320" s="79" t="s">
        <v>28</v>
      </c>
      <c r="C320" s="79">
        <v>3</v>
      </c>
      <c r="D320" s="80">
        <v>1.06</v>
      </c>
    </row>
    <row r="321" spans="1:4">
      <c r="A321" s="79" t="s">
        <v>26</v>
      </c>
      <c r="B321" s="79" t="s">
        <v>28</v>
      </c>
      <c r="C321" s="79">
        <v>4</v>
      </c>
      <c r="D321" s="80">
        <v>1.0900000000000001</v>
      </c>
    </row>
    <row r="322" spans="1:4">
      <c r="A322" s="79" t="s">
        <v>26</v>
      </c>
      <c r="B322" s="79" t="s">
        <v>28</v>
      </c>
      <c r="C322" s="79">
        <v>5</v>
      </c>
      <c r="D322" s="80">
        <v>1.1399999999999999</v>
      </c>
    </row>
    <row r="323" spans="1:4">
      <c r="A323" s="79" t="s">
        <v>26</v>
      </c>
      <c r="B323" s="79" t="s">
        <v>28</v>
      </c>
      <c r="C323" s="79">
        <v>6</v>
      </c>
      <c r="D323" s="80">
        <v>1.18</v>
      </c>
    </row>
    <row r="324" spans="1:4">
      <c r="A324" s="79" t="s">
        <v>26</v>
      </c>
      <c r="B324" s="79" t="s">
        <v>28</v>
      </c>
      <c r="C324" s="79">
        <v>7</v>
      </c>
      <c r="D324" s="80">
        <v>1.23</v>
      </c>
    </row>
    <row r="325" spans="1:4">
      <c r="A325" s="79" t="s">
        <v>26</v>
      </c>
      <c r="B325" s="79" t="s">
        <v>28</v>
      </c>
      <c r="C325" s="79">
        <v>8</v>
      </c>
      <c r="D325" s="80">
        <v>1.28</v>
      </c>
    </row>
    <row r="326" spans="1:4">
      <c r="A326" s="79" t="s">
        <v>26</v>
      </c>
      <c r="B326" s="79" t="s">
        <v>28</v>
      </c>
      <c r="C326" s="79">
        <v>9</v>
      </c>
      <c r="D326" s="80">
        <v>1.35</v>
      </c>
    </row>
    <row r="327" spans="1:4">
      <c r="A327" s="79" t="s">
        <v>26</v>
      </c>
      <c r="B327" s="79" t="s">
        <v>28</v>
      </c>
      <c r="C327" s="79">
        <v>10</v>
      </c>
      <c r="D327" s="80">
        <v>1.41</v>
      </c>
    </row>
    <row r="328" spans="1:4">
      <c r="A328" s="79" t="s">
        <v>26</v>
      </c>
      <c r="B328" s="79" t="s">
        <v>28</v>
      </c>
      <c r="C328" s="79">
        <v>15</v>
      </c>
      <c r="D328" s="80">
        <v>1.86</v>
      </c>
    </row>
    <row r="329" spans="1:4">
      <c r="A329" s="79" t="s">
        <v>26</v>
      </c>
      <c r="B329" s="79" t="s">
        <v>28</v>
      </c>
      <c r="C329" s="79">
        <v>20</v>
      </c>
      <c r="D329" s="80">
        <v>2.52</v>
      </c>
    </row>
    <row r="330" spans="1:4">
      <c r="A330" s="79" t="s">
        <v>26</v>
      </c>
      <c r="B330" s="79" t="s">
        <v>28</v>
      </c>
      <c r="C330" s="79">
        <v>25</v>
      </c>
      <c r="D330" s="80">
        <v>3.58</v>
      </c>
    </row>
    <row r="331" spans="1:4">
      <c r="A331" s="79" t="s">
        <v>26</v>
      </c>
      <c r="B331" s="79" t="s">
        <v>28</v>
      </c>
      <c r="C331" s="79">
        <v>30</v>
      </c>
      <c r="D331" s="80">
        <v>5.17</v>
      </c>
    </row>
    <row r="332" spans="1:4">
      <c r="A332" s="79" t="s">
        <v>26</v>
      </c>
      <c r="B332" s="79" t="s">
        <v>28</v>
      </c>
      <c r="C332" s="79">
        <v>35</v>
      </c>
      <c r="D332" s="80">
        <v>7.87</v>
      </c>
    </row>
    <row r="333" spans="1:4">
      <c r="A333" s="79" t="s">
        <v>26</v>
      </c>
      <c r="B333" s="79" t="s">
        <v>28</v>
      </c>
      <c r="C333" s="79">
        <v>40</v>
      </c>
      <c r="D333" s="80">
        <v>13.4</v>
      </c>
    </row>
    <row r="334" spans="1:4">
      <c r="A334" s="79" t="s">
        <v>26</v>
      </c>
      <c r="B334" s="79" t="s">
        <v>28</v>
      </c>
      <c r="C334" s="79">
        <v>45</v>
      </c>
      <c r="D334" s="80">
        <v>26.3</v>
      </c>
    </row>
    <row r="335" spans="1:4">
      <c r="A335" s="79" t="s">
        <v>26</v>
      </c>
      <c r="B335" s="79" t="s">
        <v>28</v>
      </c>
      <c r="C335" s="79">
        <v>50</v>
      </c>
      <c r="D335" s="80">
        <v>70.2</v>
      </c>
    </row>
    <row r="336" spans="1:4">
      <c r="A336" s="79" t="s">
        <v>26</v>
      </c>
      <c r="B336" s="79" t="s">
        <v>29</v>
      </c>
      <c r="C336" s="79">
        <v>1</v>
      </c>
      <c r="D336" s="80">
        <v>105</v>
      </c>
    </row>
    <row r="337" spans="1:4">
      <c r="A337" s="79" t="s">
        <v>26</v>
      </c>
      <c r="B337" s="79" t="s">
        <v>29</v>
      </c>
      <c r="C337" s="79">
        <v>2</v>
      </c>
      <c r="D337" s="80">
        <v>166</v>
      </c>
    </row>
    <row r="338" spans="1:4">
      <c r="A338" s="79" t="s">
        <v>26</v>
      </c>
      <c r="B338" s="79" t="s">
        <v>29</v>
      </c>
      <c r="C338" s="79">
        <v>3</v>
      </c>
      <c r="D338" s="80">
        <v>244</v>
      </c>
    </row>
    <row r="339" spans="1:4">
      <c r="A339" s="79" t="s">
        <v>26</v>
      </c>
      <c r="B339" s="79" t="s">
        <v>29</v>
      </c>
      <c r="C339" s="79">
        <v>4</v>
      </c>
      <c r="D339" s="80">
        <v>423</v>
      </c>
    </row>
    <row r="340" spans="1:4">
      <c r="A340" s="79" t="s">
        <v>26</v>
      </c>
      <c r="B340" s="79" t="s">
        <v>29</v>
      </c>
      <c r="C340" s="79">
        <v>5</v>
      </c>
      <c r="D340" s="80">
        <v>854</v>
      </c>
    </row>
    <row r="341" spans="1:4">
      <c r="A341" s="79" t="s">
        <v>26</v>
      </c>
      <c r="B341" s="79" t="s">
        <v>29</v>
      </c>
      <c r="C341" s="79">
        <v>6</v>
      </c>
      <c r="D341" s="80">
        <v>1710</v>
      </c>
    </row>
    <row r="342" spans="1:4">
      <c r="A342" s="79" t="s">
        <v>26</v>
      </c>
      <c r="B342" s="79" t="s">
        <v>29</v>
      </c>
      <c r="C342" s="79">
        <v>7</v>
      </c>
      <c r="D342" s="80">
        <v>3440</v>
      </c>
    </row>
    <row r="343" spans="1:4">
      <c r="A343" s="79" t="s">
        <v>26</v>
      </c>
      <c r="B343" s="79" t="s">
        <v>29</v>
      </c>
      <c r="C343" s="79">
        <v>8</v>
      </c>
      <c r="D343" s="80">
        <v>7560</v>
      </c>
    </row>
    <row r="344" spans="1:4">
      <c r="A344" s="79" t="s">
        <v>26</v>
      </c>
      <c r="B344" s="79" t="s">
        <v>29</v>
      </c>
      <c r="C344" s="79">
        <v>9</v>
      </c>
      <c r="D344" s="80">
        <v>20700</v>
      </c>
    </row>
    <row r="345" spans="1:4">
      <c r="A345" s="79" t="s">
        <v>26</v>
      </c>
      <c r="B345" s="79" t="s">
        <v>29</v>
      </c>
      <c r="C345" s="79">
        <v>10</v>
      </c>
      <c r="D345" s="80">
        <v>74200</v>
      </c>
    </row>
    <row r="346" spans="1:4">
      <c r="A346" s="79" t="s">
        <v>26</v>
      </c>
      <c r="B346" s="79" t="s">
        <v>29</v>
      </c>
      <c r="C346" s="79">
        <v>15</v>
      </c>
      <c r="D346" s="80">
        <v>7570000</v>
      </c>
    </row>
    <row r="347" spans="1:4">
      <c r="A347" s="79" t="s">
        <v>26</v>
      </c>
      <c r="B347" s="79" t="s">
        <v>29</v>
      </c>
      <c r="C347" s="79">
        <v>20</v>
      </c>
      <c r="D347" s="80">
        <v>162000000</v>
      </c>
    </row>
    <row r="348" spans="1:4">
      <c r="A348" s="79" t="s">
        <v>26</v>
      </c>
      <c r="B348" s="79" t="s">
        <v>29</v>
      </c>
      <c r="C348" s="79">
        <v>25</v>
      </c>
      <c r="D348" s="80">
        <v>8160000000</v>
      </c>
    </row>
    <row r="349" spans="1:4">
      <c r="A349" s="79" t="s">
        <v>26</v>
      </c>
      <c r="B349" s="79" t="s">
        <v>29</v>
      </c>
      <c r="C349" s="79">
        <v>30</v>
      </c>
      <c r="D349" s="80">
        <v>606000000000</v>
      </c>
    </row>
    <row r="350" spans="1:4">
      <c r="A350" s="79" t="s">
        <v>26</v>
      </c>
      <c r="B350" s="79" t="s">
        <v>29</v>
      </c>
      <c r="C350" s="79">
        <v>35</v>
      </c>
      <c r="D350" s="80">
        <v>81800000000000</v>
      </c>
    </row>
    <row r="351" spans="1:4">
      <c r="A351" s="79" t="s">
        <v>26</v>
      </c>
      <c r="B351" s="79" t="s">
        <v>29</v>
      </c>
      <c r="C351" s="79">
        <v>40</v>
      </c>
      <c r="D351" s="80">
        <v>1.86E+16</v>
      </c>
    </row>
    <row r="352" spans="1:4">
      <c r="A352" s="79" t="s">
        <v>26</v>
      </c>
      <c r="B352" s="79" t="s">
        <v>29</v>
      </c>
      <c r="C352" s="79">
        <v>45</v>
      </c>
      <c r="D352" s="80">
        <v>5.3100000000000005E+21</v>
      </c>
    </row>
    <row r="353" spans="1:4">
      <c r="A353" s="79" t="s">
        <v>26</v>
      </c>
      <c r="B353" s="79" t="s">
        <v>29</v>
      </c>
      <c r="C353" s="79">
        <v>50</v>
      </c>
      <c r="D353" s="80">
        <v>1E+30</v>
      </c>
    </row>
    <row r="354" spans="1:4">
      <c r="A354" s="79" t="s">
        <v>26</v>
      </c>
      <c r="B354" s="79" t="s">
        <v>30</v>
      </c>
      <c r="C354" s="79">
        <v>1</v>
      </c>
      <c r="D354" s="80">
        <v>1</v>
      </c>
    </row>
    <row r="355" spans="1:4">
      <c r="A355" s="79" t="s">
        <v>26</v>
      </c>
      <c r="B355" s="79" t="s">
        <v>30</v>
      </c>
      <c r="C355" s="79">
        <v>2</v>
      </c>
      <c r="D355" s="80">
        <v>1</v>
      </c>
    </row>
    <row r="356" spans="1:4">
      <c r="A356" s="79" t="s">
        <v>26</v>
      </c>
      <c r="B356" s="79" t="s">
        <v>30</v>
      </c>
      <c r="C356" s="79">
        <v>3</v>
      </c>
      <c r="D356" s="80">
        <v>1</v>
      </c>
    </row>
    <row r="357" spans="1:4">
      <c r="A357" s="79" t="s">
        <v>26</v>
      </c>
      <c r="B357" s="79" t="s">
        <v>30</v>
      </c>
      <c r="C357" s="79">
        <v>4</v>
      </c>
      <c r="D357" s="80">
        <v>1</v>
      </c>
    </row>
    <row r="358" spans="1:4">
      <c r="A358" s="79" t="s">
        <v>26</v>
      </c>
      <c r="B358" s="79" t="s">
        <v>30</v>
      </c>
      <c r="C358" s="79">
        <v>5</v>
      </c>
      <c r="D358" s="80">
        <v>1</v>
      </c>
    </row>
    <row r="359" spans="1:4">
      <c r="A359" s="79" t="s">
        <v>26</v>
      </c>
      <c r="B359" s="79" t="s">
        <v>30</v>
      </c>
      <c r="C359" s="79">
        <v>6</v>
      </c>
      <c r="D359" s="80">
        <v>1</v>
      </c>
    </row>
    <row r="360" spans="1:4">
      <c r="A360" s="79" t="s">
        <v>26</v>
      </c>
      <c r="B360" s="79" t="s">
        <v>30</v>
      </c>
      <c r="C360" s="79">
        <v>7</v>
      </c>
      <c r="D360" s="80">
        <v>1</v>
      </c>
    </row>
    <row r="361" spans="1:4">
      <c r="A361" s="79" t="s">
        <v>26</v>
      </c>
      <c r="B361" s="79" t="s">
        <v>30</v>
      </c>
      <c r="C361" s="79">
        <v>8</v>
      </c>
      <c r="D361" s="80">
        <v>1</v>
      </c>
    </row>
    <row r="362" spans="1:4">
      <c r="A362" s="79" t="s">
        <v>26</v>
      </c>
      <c r="B362" s="79" t="s">
        <v>30</v>
      </c>
      <c r="C362" s="79">
        <v>9</v>
      </c>
      <c r="D362" s="80">
        <v>1.01</v>
      </c>
    </row>
    <row r="363" spans="1:4">
      <c r="A363" s="79" t="s">
        <v>26</v>
      </c>
      <c r="B363" s="79" t="s">
        <v>30</v>
      </c>
      <c r="C363" s="79">
        <v>10</v>
      </c>
      <c r="D363" s="80">
        <v>1.02</v>
      </c>
    </row>
    <row r="364" spans="1:4">
      <c r="A364" s="79" t="s">
        <v>26</v>
      </c>
      <c r="B364" s="79" t="s">
        <v>30</v>
      </c>
      <c r="C364" s="79">
        <v>15</v>
      </c>
      <c r="D364" s="80">
        <v>1.0900000000000001</v>
      </c>
    </row>
    <row r="365" spans="1:4">
      <c r="A365" s="79" t="s">
        <v>26</v>
      </c>
      <c r="B365" s="79" t="s">
        <v>30</v>
      </c>
      <c r="C365" s="79">
        <v>20</v>
      </c>
      <c r="D365" s="80">
        <v>1.22</v>
      </c>
    </row>
    <row r="366" spans="1:4">
      <c r="A366" s="79" t="s">
        <v>26</v>
      </c>
      <c r="B366" s="79" t="s">
        <v>30</v>
      </c>
      <c r="C366" s="79">
        <v>25</v>
      </c>
      <c r="D366" s="80">
        <v>1.45</v>
      </c>
    </row>
    <row r="367" spans="1:4">
      <c r="A367" s="79" t="s">
        <v>26</v>
      </c>
      <c r="B367" s="79" t="s">
        <v>30</v>
      </c>
      <c r="C367" s="79">
        <v>30</v>
      </c>
      <c r="D367" s="80">
        <v>1.92</v>
      </c>
    </row>
    <row r="368" spans="1:4">
      <c r="A368" s="79" t="s">
        <v>26</v>
      </c>
      <c r="B368" s="79" t="s">
        <v>30</v>
      </c>
      <c r="C368" s="79">
        <v>35</v>
      </c>
      <c r="D368" s="80">
        <v>2.76</v>
      </c>
    </row>
    <row r="369" spans="1:4">
      <c r="A369" s="79" t="s">
        <v>26</v>
      </c>
      <c r="B369" s="79" t="s">
        <v>30</v>
      </c>
      <c r="C369" s="79">
        <v>40</v>
      </c>
      <c r="D369" s="80">
        <v>4.51</v>
      </c>
    </row>
    <row r="370" spans="1:4">
      <c r="A370" s="79" t="s">
        <v>26</v>
      </c>
      <c r="B370" s="79" t="s">
        <v>30</v>
      </c>
      <c r="C370" s="79">
        <v>45</v>
      </c>
      <c r="D370" s="80">
        <v>8.8000000000000007</v>
      </c>
    </row>
    <row r="371" spans="1:4">
      <c r="A371" s="79" t="s">
        <v>26</v>
      </c>
      <c r="B371" s="79" t="s">
        <v>30</v>
      </c>
      <c r="C371" s="79">
        <v>50</v>
      </c>
      <c r="D371" s="80">
        <v>22.6</v>
      </c>
    </row>
    <row r="372" spans="1:4">
      <c r="A372" s="79" t="s">
        <v>26</v>
      </c>
      <c r="B372" s="79" t="s">
        <v>31</v>
      </c>
      <c r="C372" s="79">
        <v>1</v>
      </c>
      <c r="D372" s="80">
        <v>1</v>
      </c>
    </row>
    <row r="373" spans="1:4">
      <c r="A373" s="79" t="s">
        <v>26</v>
      </c>
      <c r="B373" s="79" t="s">
        <v>31</v>
      </c>
      <c r="C373" s="79">
        <v>2</v>
      </c>
      <c r="D373" s="80">
        <v>1</v>
      </c>
    </row>
    <row r="374" spans="1:4">
      <c r="A374" s="79" t="s">
        <v>26</v>
      </c>
      <c r="B374" s="79" t="s">
        <v>31</v>
      </c>
      <c r="C374" s="79">
        <v>3</v>
      </c>
      <c r="D374" s="80">
        <v>1</v>
      </c>
    </row>
    <row r="375" spans="1:4">
      <c r="A375" s="79" t="s">
        <v>26</v>
      </c>
      <c r="B375" s="79" t="s">
        <v>31</v>
      </c>
      <c r="C375" s="79">
        <v>4</v>
      </c>
      <c r="D375" s="80">
        <v>1</v>
      </c>
    </row>
    <row r="376" spans="1:4">
      <c r="A376" s="79" t="s">
        <v>26</v>
      </c>
      <c r="B376" s="79" t="s">
        <v>31</v>
      </c>
      <c r="C376" s="79">
        <v>5</v>
      </c>
      <c r="D376" s="80">
        <v>1</v>
      </c>
    </row>
    <row r="377" spans="1:4">
      <c r="A377" s="79" t="s">
        <v>26</v>
      </c>
      <c r="B377" s="79" t="s">
        <v>31</v>
      </c>
      <c r="C377" s="79">
        <v>6</v>
      </c>
      <c r="D377" s="80">
        <v>1</v>
      </c>
    </row>
    <row r="378" spans="1:4">
      <c r="A378" s="79" t="s">
        <v>26</v>
      </c>
      <c r="B378" s="79" t="s">
        <v>31</v>
      </c>
      <c r="C378" s="79">
        <v>7</v>
      </c>
      <c r="D378" s="80">
        <v>1.01</v>
      </c>
    </row>
    <row r="379" spans="1:4">
      <c r="A379" s="79" t="s">
        <v>26</v>
      </c>
      <c r="B379" s="79" t="s">
        <v>31</v>
      </c>
      <c r="C379" s="79">
        <v>8</v>
      </c>
      <c r="D379" s="80">
        <v>1.01</v>
      </c>
    </row>
    <row r="380" spans="1:4">
      <c r="A380" s="79" t="s">
        <v>26</v>
      </c>
      <c r="B380" s="79" t="s">
        <v>31</v>
      </c>
      <c r="C380" s="79">
        <v>9</v>
      </c>
      <c r="D380" s="80">
        <v>1.02</v>
      </c>
    </row>
    <row r="381" spans="1:4">
      <c r="A381" s="79" t="s">
        <v>26</v>
      </c>
      <c r="B381" s="79" t="s">
        <v>31</v>
      </c>
      <c r="C381" s="79">
        <v>10</v>
      </c>
      <c r="D381" s="80">
        <v>1.04</v>
      </c>
    </row>
    <row r="382" spans="1:4">
      <c r="A382" s="79" t="s">
        <v>26</v>
      </c>
      <c r="B382" s="79" t="s">
        <v>31</v>
      </c>
      <c r="C382" s="79">
        <v>15</v>
      </c>
      <c r="D382" s="80">
        <v>1.1399999999999999</v>
      </c>
    </row>
    <row r="383" spans="1:4">
      <c r="A383" s="79" t="s">
        <v>26</v>
      </c>
      <c r="B383" s="79" t="s">
        <v>31</v>
      </c>
      <c r="C383" s="79">
        <v>20</v>
      </c>
      <c r="D383" s="80">
        <v>1.29</v>
      </c>
    </row>
    <row r="384" spans="1:4">
      <c r="A384" s="79" t="s">
        <v>26</v>
      </c>
      <c r="B384" s="79" t="s">
        <v>31</v>
      </c>
      <c r="C384" s="79">
        <v>25</v>
      </c>
      <c r="D384" s="80">
        <v>1.58</v>
      </c>
    </row>
    <row r="385" spans="1:4">
      <c r="A385" s="79" t="s">
        <v>26</v>
      </c>
      <c r="B385" s="79" t="s">
        <v>31</v>
      </c>
      <c r="C385" s="79">
        <v>30</v>
      </c>
      <c r="D385" s="80">
        <v>2.0699999999999998</v>
      </c>
    </row>
    <row r="386" spans="1:4">
      <c r="A386" s="79" t="s">
        <v>26</v>
      </c>
      <c r="B386" s="79" t="s">
        <v>31</v>
      </c>
      <c r="C386" s="79">
        <v>35</v>
      </c>
      <c r="D386" s="80">
        <v>3.1</v>
      </c>
    </row>
    <row r="387" spans="1:4">
      <c r="A387" s="79" t="s">
        <v>26</v>
      </c>
      <c r="B387" s="79" t="s">
        <v>31</v>
      </c>
      <c r="C387" s="79">
        <v>40</v>
      </c>
      <c r="D387" s="80">
        <v>5.03</v>
      </c>
    </row>
    <row r="388" spans="1:4">
      <c r="A388" s="79" t="s">
        <v>26</v>
      </c>
      <c r="B388" s="79" t="s">
        <v>31</v>
      </c>
      <c r="C388" s="79">
        <v>45</v>
      </c>
      <c r="D388" s="80">
        <v>9.44</v>
      </c>
    </row>
    <row r="389" spans="1:4">
      <c r="A389" s="79" t="s">
        <v>26</v>
      </c>
      <c r="B389" s="79" t="s">
        <v>31</v>
      </c>
      <c r="C389" s="79">
        <v>50</v>
      </c>
      <c r="D389" s="80">
        <v>25.2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80A15-68E1-4C13-8460-8A7E07616810}">
  <dimension ref="A2:N92"/>
  <sheetViews>
    <sheetView topLeftCell="B1" zoomScale="90" zoomScaleNormal="90" workbookViewId="0">
      <selection activeCell="I93" sqref="I93"/>
    </sheetView>
  </sheetViews>
  <sheetFormatPr defaultRowHeight="15"/>
  <cols>
    <col min="2" max="2" width="14.42578125" customWidth="1"/>
    <col min="3" max="3" width="18.5703125" customWidth="1"/>
    <col min="6" max="6" width="16.140625" customWidth="1"/>
    <col min="7" max="7" width="39.42578125" customWidth="1"/>
    <col min="8" max="8" width="11.7109375" customWidth="1"/>
  </cols>
  <sheetData>
    <row r="2" spans="1:8">
      <c r="B2" t="s">
        <v>56</v>
      </c>
    </row>
    <row r="3" spans="1:8">
      <c r="G3" t="s">
        <v>57</v>
      </c>
    </row>
    <row r="4" spans="1:8">
      <c r="B4">
        <v>3</v>
      </c>
      <c r="C4" t="s">
        <v>58</v>
      </c>
      <c r="E4" t="s">
        <v>54</v>
      </c>
      <c r="F4" t="s">
        <v>59</v>
      </c>
      <c r="G4" t="s">
        <v>60</v>
      </c>
      <c r="H4" s="34" t="s">
        <v>61</v>
      </c>
    </row>
    <row r="5" spans="1:8">
      <c r="E5" t="s">
        <v>62</v>
      </c>
      <c r="F5" t="s">
        <v>63</v>
      </c>
      <c r="G5" t="s">
        <v>64</v>
      </c>
      <c r="H5" s="34" t="s">
        <v>65</v>
      </c>
    </row>
    <row r="6" spans="1:8">
      <c r="E6" t="s">
        <v>52</v>
      </c>
      <c r="F6" t="s">
        <v>66</v>
      </c>
      <c r="G6" t="s">
        <v>67</v>
      </c>
      <c r="H6" s="34" t="s">
        <v>68</v>
      </c>
    </row>
    <row r="7" spans="1:8">
      <c r="B7">
        <v>1</v>
      </c>
      <c r="C7" t="s">
        <v>69</v>
      </c>
    </row>
    <row r="8" spans="1:8">
      <c r="B8">
        <v>5</v>
      </c>
      <c r="C8" t="s">
        <v>70</v>
      </c>
      <c r="E8" t="s">
        <v>71</v>
      </c>
      <c r="H8" t="s">
        <v>72</v>
      </c>
    </row>
    <row r="9" spans="1:8">
      <c r="E9" s="19">
        <v>64186</v>
      </c>
      <c r="F9" s="20" t="s">
        <v>5</v>
      </c>
      <c r="G9" s="20" t="s">
        <v>6</v>
      </c>
      <c r="H9" s="24">
        <v>1.9950004592611931E-3</v>
      </c>
    </row>
    <row r="10" spans="1:8">
      <c r="E10" s="19">
        <v>106887</v>
      </c>
      <c r="F10" s="20" t="s">
        <v>8</v>
      </c>
      <c r="G10" s="20" t="s">
        <v>9</v>
      </c>
      <c r="H10" s="25">
        <v>7.9983425500702854</v>
      </c>
    </row>
    <row r="11" spans="1:8">
      <c r="E11" s="19">
        <v>75150</v>
      </c>
      <c r="F11" s="20" t="s">
        <v>11</v>
      </c>
      <c r="G11" s="20" t="s">
        <v>12</v>
      </c>
      <c r="H11" s="25">
        <v>69.183097091893657</v>
      </c>
    </row>
    <row r="12" spans="1:8">
      <c r="E12" s="19">
        <v>126727</v>
      </c>
      <c r="F12" s="20" t="s">
        <v>14</v>
      </c>
      <c r="G12" s="20" t="s">
        <v>15</v>
      </c>
      <c r="H12" s="25">
        <v>1548.8166189124822</v>
      </c>
    </row>
    <row r="13" spans="1:8">
      <c r="E13" s="19">
        <v>309002</v>
      </c>
      <c r="F13" s="20" t="s">
        <v>17</v>
      </c>
      <c r="G13" s="20" t="s">
        <v>18</v>
      </c>
      <c r="H13" s="25">
        <v>1513561.2484362102</v>
      </c>
    </row>
    <row r="14" spans="1:8">
      <c r="A14" s="34" t="s">
        <v>73</v>
      </c>
      <c r="B14" s="34"/>
    </row>
    <row r="15" spans="1:8">
      <c r="C15" s="34"/>
      <c r="D15" s="36"/>
      <c r="E15" s="34"/>
      <c r="F15" s="34"/>
      <c r="G15" s="34"/>
      <c r="H15" s="35"/>
    </row>
    <row r="16" spans="1:8">
      <c r="B16" s="33" t="s">
        <v>74</v>
      </c>
    </row>
    <row r="17" spans="1:11">
      <c r="A17" s="34" t="s">
        <v>75</v>
      </c>
      <c r="B17" t="s">
        <v>76</v>
      </c>
      <c r="C17" t="s">
        <v>77</v>
      </c>
      <c r="E17" t="s">
        <v>78</v>
      </c>
    </row>
    <row r="18" spans="1:11">
      <c r="E18" s="31" t="s">
        <v>79</v>
      </c>
    </row>
    <row r="19" spans="1:11">
      <c r="B19" t="s">
        <v>55</v>
      </c>
      <c r="C19" t="s">
        <v>80</v>
      </c>
      <c r="E19" s="27" t="s">
        <v>81</v>
      </c>
      <c r="F19" s="27"/>
      <c r="G19" s="27"/>
      <c r="H19" s="27"/>
      <c r="I19" s="27"/>
      <c r="J19" s="27"/>
    </row>
    <row r="20" spans="1:11" ht="15.75">
      <c r="A20" s="34" t="s">
        <v>82</v>
      </c>
      <c r="B20" t="s">
        <v>83</v>
      </c>
      <c r="C20" t="s">
        <v>84</v>
      </c>
      <c r="E20" s="27" t="s">
        <v>85</v>
      </c>
      <c r="F20" s="27"/>
      <c r="G20" s="27"/>
      <c r="H20" s="27"/>
      <c r="I20" s="27"/>
      <c r="J20" s="27"/>
      <c r="K20" t="s">
        <v>86</v>
      </c>
    </row>
    <row r="21" spans="1:11">
      <c r="A21" s="34"/>
      <c r="E21" s="27"/>
      <c r="F21" s="27"/>
      <c r="G21" s="27"/>
      <c r="H21" s="27"/>
      <c r="I21" s="27"/>
      <c r="J21" s="27"/>
    </row>
    <row r="22" spans="1:11">
      <c r="A22" s="34"/>
      <c r="E22" s="27" t="s">
        <v>87</v>
      </c>
      <c r="F22" s="27"/>
      <c r="G22" s="27"/>
      <c r="H22" s="27"/>
      <c r="I22" s="27"/>
      <c r="J22" s="27"/>
    </row>
    <row r="23" spans="1:11">
      <c r="A23" s="34"/>
      <c r="B23" t="s">
        <v>55</v>
      </c>
      <c r="C23" t="s">
        <v>88</v>
      </c>
      <c r="E23" s="27" t="s">
        <v>89</v>
      </c>
      <c r="F23" s="27"/>
      <c r="G23" s="27"/>
      <c r="H23" s="27"/>
      <c r="I23" s="27"/>
      <c r="J23" s="27"/>
    </row>
    <row r="24" spans="1:11" ht="15.75">
      <c r="A24" s="34" t="s">
        <v>82</v>
      </c>
      <c r="B24" t="s">
        <v>83</v>
      </c>
      <c r="C24" t="s">
        <v>90</v>
      </c>
      <c r="E24" s="27" t="s">
        <v>91</v>
      </c>
      <c r="F24" s="27"/>
      <c r="G24" s="27"/>
      <c r="H24" s="27"/>
      <c r="I24" s="27"/>
      <c r="J24" s="27"/>
      <c r="K24" t="s">
        <v>92</v>
      </c>
    </row>
    <row r="25" spans="1:11">
      <c r="A25" s="34"/>
      <c r="E25" s="27"/>
      <c r="F25" s="27"/>
      <c r="G25" s="27"/>
      <c r="H25" s="27"/>
      <c r="I25" s="27"/>
      <c r="J25" s="27"/>
    </row>
    <row r="26" spans="1:11">
      <c r="A26" s="34"/>
      <c r="B26" t="s">
        <v>55</v>
      </c>
      <c r="C26" t="s">
        <v>93</v>
      </c>
      <c r="E26" s="26" t="s">
        <v>94</v>
      </c>
      <c r="F26" s="26"/>
      <c r="G26" s="26"/>
      <c r="H26" s="26"/>
      <c r="I26" s="26"/>
      <c r="J26" s="26"/>
      <c r="K26" t="s">
        <v>95</v>
      </c>
    </row>
    <row r="27" spans="1:11">
      <c r="A27" s="34" t="s">
        <v>82</v>
      </c>
      <c r="B27" t="s">
        <v>83</v>
      </c>
      <c r="E27" s="26"/>
      <c r="F27" s="26"/>
      <c r="G27" s="26"/>
      <c r="H27" s="26"/>
      <c r="I27" s="26"/>
      <c r="J27" s="26"/>
    </row>
    <row r="28" spans="1:11">
      <c r="A28" s="34"/>
      <c r="E28" s="26"/>
      <c r="F28" s="26"/>
      <c r="G28" s="26"/>
      <c r="H28" s="26"/>
      <c r="I28" s="26"/>
      <c r="J28" s="26"/>
    </row>
    <row r="29" spans="1:11">
      <c r="A29" s="34"/>
      <c r="B29" t="s">
        <v>55</v>
      </c>
      <c r="C29" t="s">
        <v>96</v>
      </c>
      <c r="E29" s="26" t="s">
        <v>97</v>
      </c>
      <c r="F29" s="26"/>
      <c r="G29" s="26"/>
      <c r="H29" s="26"/>
      <c r="I29" s="26"/>
      <c r="J29" s="26"/>
    </row>
    <row r="30" spans="1:11" ht="15.75">
      <c r="A30" s="34" t="s">
        <v>82</v>
      </c>
      <c r="B30" t="s">
        <v>83</v>
      </c>
      <c r="C30" t="s">
        <v>98</v>
      </c>
      <c r="E30" s="26" t="s">
        <v>99</v>
      </c>
      <c r="F30" s="26"/>
      <c r="G30" s="26"/>
      <c r="H30" s="26"/>
      <c r="I30" s="26"/>
      <c r="J30" s="26"/>
      <c r="K30" t="s">
        <v>100</v>
      </c>
    </row>
    <row r="31" spans="1:11">
      <c r="A31" s="34"/>
      <c r="E31" s="26"/>
      <c r="F31" s="26"/>
      <c r="G31" s="26"/>
      <c r="H31" s="26"/>
      <c r="I31" s="26"/>
      <c r="J31" s="26"/>
    </row>
    <row r="32" spans="1:11">
      <c r="A32" s="34"/>
      <c r="B32" t="s">
        <v>55</v>
      </c>
      <c r="C32" t="s">
        <v>101</v>
      </c>
      <c r="E32" s="26" t="s">
        <v>102</v>
      </c>
      <c r="F32" s="26"/>
      <c r="G32" s="26"/>
      <c r="H32" s="26"/>
      <c r="I32" s="26"/>
      <c r="J32" s="26"/>
    </row>
    <row r="33" spans="1:14" ht="15.75">
      <c r="A33" s="34" t="s">
        <v>82</v>
      </c>
      <c r="B33" t="s">
        <v>83</v>
      </c>
      <c r="C33" t="s">
        <v>103</v>
      </c>
      <c r="E33" s="26" t="s">
        <v>104</v>
      </c>
      <c r="F33" s="26"/>
      <c r="G33" s="26"/>
      <c r="H33" s="26"/>
      <c r="I33" s="26"/>
      <c r="J33" s="26"/>
      <c r="K33" t="s">
        <v>105</v>
      </c>
    </row>
    <row r="34" spans="1:14">
      <c r="A34" s="34"/>
      <c r="E34" s="26"/>
      <c r="F34" s="26"/>
      <c r="G34" s="26"/>
      <c r="H34" s="26"/>
      <c r="I34" s="26"/>
      <c r="J34" s="26"/>
    </row>
    <row r="35" spans="1:14">
      <c r="A35" s="34"/>
      <c r="B35" t="s">
        <v>55</v>
      </c>
      <c r="C35" t="s">
        <v>106</v>
      </c>
      <c r="E35" s="27" t="s">
        <v>107</v>
      </c>
      <c r="F35" s="27"/>
      <c r="G35" s="27"/>
      <c r="H35" s="27"/>
      <c r="I35" s="27"/>
    </row>
    <row r="36" spans="1:14" ht="15.75">
      <c r="A36" s="34" t="s">
        <v>82</v>
      </c>
      <c r="B36" t="s">
        <v>83</v>
      </c>
      <c r="C36" t="s">
        <v>108</v>
      </c>
      <c r="E36" s="27" t="s">
        <v>109</v>
      </c>
      <c r="F36" s="27"/>
      <c r="G36" s="27"/>
      <c r="H36" s="27"/>
      <c r="I36" s="27"/>
      <c r="J36" s="27"/>
      <c r="K36" t="s">
        <v>110</v>
      </c>
    </row>
    <row r="37" spans="1:14">
      <c r="A37" s="34"/>
      <c r="E37" s="27"/>
      <c r="F37" s="27"/>
      <c r="G37" s="27"/>
      <c r="H37" s="27"/>
      <c r="I37" s="27"/>
      <c r="J37" s="27"/>
    </row>
    <row r="38" spans="1:14">
      <c r="A38" s="34"/>
      <c r="B38" t="s">
        <v>55</v>
      </c>
      <c r="C38" t="s">
        <v>111</v>
      </c>
      <c r="E38" s="27"/>
      <c r="F38" s="27"/>
      <c r="G38" s="27"/>
      <c r="H38" s="27"/>
      <c r="I38" s="27"/>
      <c r="J38" s="27"/>
    </row>
    <row r="39" spans="1:14">
      <c r="A39" s="34" t="s">
        <v>82</v>
      </c>
      <c r="B39" t="s">
        <v>83</v>
      </c>
      <c r="C39" t="s">
        <v>112</v>
      </c>
      <c r="E39" s="27"/>
      <c r="F39" s="27"/>
      <c r="G39" s="27"/>
      <c r="H39" s="27"/>
      <c r="I39" s="27"/>
      <c r="J39" s="27"/>
    </row>
    <row r="40" spans="1:14">
      <c r="E40" s="27"/>
      <c r="F40" s="27"/>
      <c r="G40" s="27"/>
      <c r="H40" s="27"/>
      <c r="I40" s="27"/>
      <c r="J40" s="27"/>
    </row>
    <row r="41" spans="1:14">
      <c r="B41" t="s">
        <v>55</v>
      </c>
      <c r="C41" t="s">
        <v>113</v>
      </c>
      <c r="E41" s="31" t="s">
        <v>114</v>
      </c>
      <c r="N41" s="34" t="s">
        <v>115</v>
      </c>
    </row>
    <row r="42" spans="1:14">
      <c r="B42" t="s">
        <v>116</v>
      </c>
      <c r="C42" t="s">
        <v>117</v>
      </c>
      <c r="E42" s="31" t="s">
        <v>118</v>
      </c>
      <c r="H42" t="s">
        <v>119</v>
      </c>
      <c r="N42" s="34" t="s">
        <v>120</v>
      </c>
    </row>
    <row r="43" spans="1:14">
      <c r="N43" s="34" t="s">
        <v>121</v>
      </c>
    </row>
    <row r="44" spans="1:14">
      <c r="A44" s="34" t="s">
        <v>122</v>
      </c>
      <c r="C44" s="34" t="s">
        <v>123</v>
      </c>
      <c r="E44" s="27" t="s">
        <v>79</v>
      </c>
      <c r="F44" s="27"/>
      <c r="G44" s="27"/>
      <c r="H44" s="27"/>
      <c r="I44" s="27"/>
      <c r="J44" s="27"/>
    </row>
    <row r="45" spans="1:14">
      <c r="B45" t="s">
        <v>58</v>
      </c>
      <c r="C45" t="s">
        <v>124</v>
      </c>
      <c r="E45" s="27" t="s">
        <v>81</v>
      </c>
      <c r="F45" s="27"/>
      <c r="G45" s="27"/>
      <c r="H45" s="27"/>
      <c r="I45" s="27"/>
      <c r="J45" s="27"/>
    </row>
    <row r="46" spans="1:14" ht="15.75">
      <c r="C46" t="s">
        <v>125</v>
      </c>
      <c r="E46" s="27" t="s">
        <v>126</v>
      </c>
      <c r="F46" s="27"/>
      <c r="G46" s="27"/>
      <c r="H46" s="27"/>
      <c r="I46" s="27"/>
      <c r="J46" s="27"/>
      <c r="K46" t="s">
        <v>127</v>
      </c>
    </row>
    <row r="47" spans="1:14" ht="15.75">
      <c r="E47" s="27"/>
      <c r="F47" s="27"/>
      <c r="G47" s="27"/>
      <c r="H47" s="27"/>
      <c r="I47" s="27"/>
      <c r="J47" s="27"/>
    </row>
    <row r="48" spans="1:14">
      <c r="E48" s="26" t="s">
        <v>128</v>
      </c>
      <c r="F48" s="26"/>
      <c r="G48" s="26"/>
      <c r="H48" s="26"/>
      <c r="I48" s="26"/>
      <c r="J48" s="26"/>
    </row>
    <row r="49" spans="1:12">
      <c r="B49" t="s">
        <v>58</v>
      </c>
      <c r="C49" t="s">
        <v>129</v>
      </c>
      <c r="E49" s="26" t="s">
        <v>130</v>
      </c>
      <c r="F49" s="26"/>
      <c r="G49" s="26"/>
      <c r="H49" s="26"/>
      <c r="I49" s="26"/>
      <c r="J49" s="26"/>
    </row>
    <row r="50" spans="1:12" ht="15.75">
      <c r="C50" t="s">
        <v>131</v>
      </c>
      <c r="E50" s="26" t="s">
        <v>132</v>
      </c>
      <c r="F50" s="26"/>
      <c r="G50" s="26"/>
      <c r="H50" s="26"/>
      <c r="I50" s="26"/>
      <c r="J50" s="26"/>
      <c r="L50" t="s">
        <v>133</v>
      </c>
    </row>
    <row r="51" spans="1:12">
      <c r="E51" s="26"/>
      <c r="F51" s="26"/>
      <c r="G51" s="26"/>
      <c r="H51" s="26"/>
      <c r="I51" s="26"/>
      <c r="J51" s="26"/>
    </row>
    <row r="52" spans="1:12">
      <c r="E52" s="26"/>
      <c r="F52" s="26"/>
      <c r="G52" s="26"/>
      <c r="H52" s="26"/>
      <c r="I52" s="26"/>
      <c r="J52" s="26"/>
    </row>
    <row r="53" spans="1:12">
      <c r="B53" t="s">
        <v>55</v>
      </c>
      <c r="C53" t="s">
        <v>134</v>
      </c>
      <c r="E53" s="32" t="s">
        <v>135</v>
      </c>
      <c r="F53" s="26"/>
      <c r="G53" s="26"/>
      <c r="H53" s="26"/>
      <c r="I53" s="26"/>
      <c r="J53" s="26"/>
    </row>
    <row r="54" spans="1:12">
      <c r="B54" t="s">
        <v>136</v>
      </c>
      <c r="E54" s="26"/>
      <c r="F54" s="26"/>
      <c r="G54" s="26"/>
      <c r="H54" s="26"/>
      <c r="I54" s="26"/>
      <c r="J54" s="26"/>
    </row>
    <row r="55" spans="1:12">
      <c r="E55" s="26"/>
      <c r="F55" s="26"/>
      <c r="G55" s="26"/>
      <c r="H55" s="26"/>
      <c r="I55" s="26"/>
      <c r="J55" s="26"/>
    </row>
    <row r="56" spans="1:12">
      <c r="B56" t="s">
        <v>58</v>
      </c>
      <c r="C56" t="s">
        <v>106</v>
      </c>
      <c r="E56" s="27" t="s">
        <v>107</v>
      </c>
      <c r="F56" s="27"/>
      <c r="G56" s="27"/>
      <c r="H56" s="27"/>
      <c r="I56" s="27"/>
    </row>
    <row r="57" spans="1:12" ht="15.75">
      <c r="C57" t="s">
        <v>108</v>
      </c>
      <c r="E57" s="27" t="s">
        <v>109</v>
      </c>
      <c r="F57" s="27"/>
      <c r="G57" s="27"/>
      <c r="H57" s="27"/>
      <c r="I57" s="27"/>
      <c r="J57" s="27"/>
      <c r="K57" t="s">
        <v>110</v>
      </c>
    </row>
    <row r="58" spans="1:12">
      <c r="E58" s="27"/>
      <c r="F58" s="27"/>
      <c r="G58" s="27"/>
      <c r="H58" s="27"/>
      <c r="I58" s="27"/>
      <c r="J58" s="27"/>
    </row>
    <row r="59" spans="1:12">
      <c r="E59" s="27"/>
      <c r="F59" s="27"/>
      <c r="G59" s="27"/>
      <c r="H59" s="27"/>
      <c r="I59" s="27"/>
      <c r="J59" s="27"/>
    </row>
    <row r="60" spans="1:12">
      <c r="E60" s="27"/>
      <c r="F60" s="27"/>
      <c r="G60" s="27"/>
      <c r="H60" s="27"/>
      <c r="I60" s="27"/>
      <c r="J60" s="27"/>
    </row>
    <row r="61" spans="1:12">
      <c r="E61" s="27"/>
      <c r="F61" s="27"/>
      <c r="G61" s="27"/>
      <c r="H61" s="27"/>
      <c r="I61" s="27"/>
      <c r="J61" s="27"/>
    </row>
    <row r="62" spans="1:12">
      <c r="A62" s="34" t="s">
        <v>137</v>
      </c>
      <c r="B62" s="34" t="s">
        <v>138</v>
      </c>
    </row>
    <row r="63" spans="1:12">
      <c r="C63" s="33" t="s">
        <v>139</v>
      </c>
    </row>
    <row r="64" spans="1:12">
      <c r="C64" t="s">
        <v>140</v>
      </c>
      <c r="F64" t="s">
        <v>141</v>
      </c>
      <c r="K64" t="s">
        <v>142</v>
      </c>
    </row>
    <row r="67" spans="3:14">
      <c r="C67" t="s">
        <v>143</v>
      </c>
    </row>
    <row r="68" spans="3:14">
      <c r="C68" t="s">
        <v>144</v>
      </c>
    </row>
    <row r="69" spans="3:14">
      <c r="C69" t="s">
        <v>19</v>
      </c>
      <c r="D69" t="s">
        <v>20</v>
      </c>
      <c r="E69" t="s">
        <v>21</v>
      </c>
      <c r="F69" t="s">
        <v>22</v>
      </c>
      <c r="G69" t="s">
        <v>23</v>
      </c>
      <c r="H69" t="s">
        <v>24</v>
      </c>
      <c r="I69" t="s">
        <v>25</v>
      </c>
      <c r="K69" t="s">
        <v>145</v>
      </c>
    </row>
    <row r="70" spans="3:14">
      <c r="C70" t="s">
        <v>30</v>
      </c>
      <c r="D70">
        <v>10000</v>
      </c>
      <c r="E70">
        <v>1</v>
      </c>
      <c r="F70">
        <v>1</v>
      </c>
      <c r="G70" s="28">
        <v>100</v>
      </c>
      <c r="H70">
        <v>1</v>
      </c>
      <c r="I70" s="28">
        <v>5.83</v>
      </c>
      <c r="K70" t="s">
        <v>146</v>
      </c>
      <c r="M70" t="s">
        <v>147</v>
      </c>
    </row>
    <row r="71" spans="3:14">
      <c r="C71" t="s">
        <v>30</v>
      </c>
      <c r="D71">
        <v>10000</v>
      </c>
      <c r="E71">
        <v>1</v>
      </c>
      <c r="F71">
        <v>1</v>
      </c>
      <c r="G71" s="28">
        <v>100</v>
      </c>
      <c r="H71">
        <v>2</v>
      </c>
      <c r="I71" s="28">
        <v>7.87</v>
      </c>
      <c r="K71" s="28">
        <v>1</v>
      </c>
      <c r="L71" s="28">
        <f>I74</f>
        <v>16.100000000000001</v>
      </c>
      <c r="M71" s="28">
        <f>H74</f>
        <v>5</v>
      </c>
      <c r="N71" s="28">
        <f>H74</f>
        <v>5</v>
      </c>
    </row>
    <row r="72" spans="3:14">
      <c r="C72" t="s">
        <v>30</v>
      </c>
      <c r="D72">
        <v>10000</v>
      </c>
      <c r="E72">
        <v>1</v>
      </c>
      <c r="F72">
        <v>1</v>
      </c>
      <c r="G72" s="28">
        <v>100</v>
      </c>
      <c r="H72">
        <v>3</v>
      </c>
      <c r="I72" s="28">
        <v>11</v>
      </c>
      <c r="K72" s="28">
        <f>I74</f>
        <v>16.100000000000001</v>
      </c>
      <c r="L72" s="28">
        <f>I74</f>
        <v>16.100000000000001</v>
      </c>
      <c r="M72">
        <f>H74</f>
        <v>5</v>
      </c>
      <c r="N72">
        <v>0</v>
      </c>
    </row>
    <row r="73" spans="3:14">
      <c r="C73" t="s">
        <v>30</v>
      </c>
      <c r="D73">
        <v>10000</v>
      </c>
      <c r="E73">
        <v>1</v>
      </c>
      <c r="F73">
        <v>1</v>
      </c>
      <c r="G73" s="28">
        <v>100</v>
      </c>
      <c r="H73">
        <v>4</v>
      </c>
      <c r="I73" s="28">
        <v>13.6</v>
      </c>
    </row>
    <row r="74" spans="3:14">
      <c r="C74" t="s">
        <v>30</v>
      </c>
      <c r="D74">
        <v>10000</v>
      </c>
      <c r="E74">
        <v>1</v>
      </c>
      <c r="F74">
        <v>1</v>
      </c>
      <c r="G74" s="28">
        <v>100</v>
      </c>
      <c r="H74" s="29">
        <v>5</v>
      </c>
      <c r="I74" s="30">
        <v>16.100000000000001</v>
      </c>
      <c r="K74" s="28">
        <v>1</v>
      </c>
      <c r="L74" s="28">
        <f>I79</f>
        <v>32.200000000000003</v>
      </c>
      <c r="M74" s="28">
        <f>H79</f>
        <v>10</v>
      </c>
      <c r="N74" s="28">
        <f>H79</f>
        <v>10</v>
      </c>
    </row>
    <row r="75" spans="3:14">
      <c r="C75" t="s">
        <v>30</v>
      </c>
      <c r="D75">
        <v>10000</v>
      </c>
      <c r="E75">
        <v>1</v>
      </c>
      <c r="F75">
        <v>1</v>
      </c>
      <c r="G75" s="28">
        <v>100</v>
      </c>
      <c r="H75">
        <v>6</v>
      </c>
      <c r="I75" s="28">
        <v>17.899999999999999</v>
      </c>
      <c r="K75" s="28">
        <f>I79</f>
        <v>32.200000000000003</v>
      </c>
      <c r="L75" s="28">
        <f>I79</f>
        <v>32.200000000000003</v>
      </c>
      <c r="M75">
        <f>H79</f>
        <v>10</v>
      </c>
      <c r="N75">
        <v>0</v>
      </c>
    </row>
    <row r="76" spans="3:14">
      <c r="C76" t="s">
        <v>30</v>
      </c>
      <c r="D76">
        <v>10000</v>
      </c>
      <c r="E76">
        <v>1</v>
      </c>
      <c r="F76">
        <v>1</v>
      </c>
      <c r="G76" s="28">
        <v>100</v>
      </c>
      <c r="H76">
        <v>7</v>
      </c>
      <c r="I76" s="28">
        <v>22.3</v>
      </c>
    </row>
    <row r="77" spans="3:14">
      <c r="C77" t="s">
        <v>30</v>
      </c>
      <c r="D77">
        <v>10000</v>
      </c>
      <c r="E77">
        <v>1</v>
      </c>
      <c r="F77">
        <v>1</v>
      </c>
      <c r="G77" s="28">
        <v>100</v>
      </c>
      <c r="H77">
        <v>8</v>
      </c>
      <c r="I77" s="28">
        <v>26</v>
      </c>
    </row>
    <row r="78" spans="3:14">
      <c r="C78" t="s">
        <v>30</v>
      </c>
      <c r="D78">
        <v>10000</v>
      </c>
      <c r="E78">
        <v>1</v>
      </c>
      <c r="F78">
        <v>1</v>
      </c>
      <c r="G78" s="28">
        <v>100</v>
      </c>
      <c r="H78">
        <v>9</v>
      </c>
      <c r="I78" s="28">
        <v>28.6</v>
      </c>
    </row>
    <row r="79" spans="3:14">
      <c r="C79" t="s">
        <v>30</v>
      </c>
      <c r="D79">
        <v>10000</v>
      </c>
      <c r="E79">
        <v>1</v>
      </c>
      <c r="F79">
        <v>1</v>
      </c>
      <c r="G79" s="28">
        <v>100</v>
      </c>
      <c r="H79" s="29">
        <v>10</v>
      </c>
      <c r="I79" s="30">
        <v>32.200000000000003</v>
      </c>
    </row>
    <row r="80" spans="3:14">
      <c r="C80" t="s">
        <v>30</v>
      </c>
      <c r="D80">
        <v>10000</v>
      </c>
      <c r="E80">
        <v>1</v>
      </c>
      <c r="F80">
        <v>1</v>
      </c>
      <c r="G80" s="28">
        <v>100</v>
      </c>
      <c r="H80">
        <v>15</v>
      </c>
      <c r="I80" s="28">
        <v>55.3</v>
      </c>
    </row>
    <row r="81" spans="1:12">
      <c r="C81" t="s">
        <v>30</v>
      </c>
      <c r="D81">
        <v>10000</v>
      </c>
      <c r="E81">
        <v>1</v>
      </c>
      <c r="F81">
        <v>1</v>
      </c>
      <c r="G81" s="28">
        <v>100</v>
      </c>
      <c r="H81">
        <v>20</v>
      </c>
      <c r="I81" s="28">
        <v>104</v>
      </c>
    </row>
    <row r="82" spans="1:12">
      <c r="C82" t="s">
        <v>30</v>
      </c>
      <c r="D82">
        <v>10000</v>
      </c>
      <c r="E82">
        <v>1</v>
      </c>
      <c r="F82">
        <v>1</v>
      </c>
      <c r="G82" s="28">
        <v>100</v>
      </c>
      <c r="H82">
        <v>25</v>
      </c>
      <c r="I82" s="28">
        <v>260</v>
      </c>
    </row>
    <row r="83" spans="1:12">
      <c r="C83" t="s">
        <v>30</v>
      </c>
      <c r="D83">
        <v>10000</v>
      </c>
      <c r="E83">
        <v>1</v>
      </c>
      <c r="F83">
        <v>1</v>
      </c>
      <c r="G83" s="28">
        <v>100</v>
      </c>
      <c r="H83">
        <v>30</v>
      </c>
      <c r="I83" s="28">
        <v>543</v>
      </c>
    </row>
    <row r="84" spans="1:12">
      <c r="C84" t="s">
        <v>30</v>
      </c>
      <c r="D84">
        <v>10000</v>
      </c>
      <c r="E84">
        <v>1</v>
      </c>
      <c r="F84">
        <v>1</v>
      </c>
      <c r="G84" s="28">
        <v>100</v>
      </c>
      <c r="H84">
        <v>35</v>
      </c>
      <c r="I84" s="28">
        <v>1210</v>
      </c>
    </row>
    <row r="85" spans="1:12">
      <c r="C85" t="s">
        <v>30</v>
      </c>
      <c r="D85">
        <v>10000</v>
      </c>
      <c r="E85">
        <v>1</v>
      </c>
      <c r="F85">
        <v>1</v>
      </c>
      <c r="G85" s="28">
        <v>100</v>
      </c>
      <c r="H85">
        <v>40</v>
      </c>
      <c r="I85" s="28">
        <v>3220</v>
      </c>
    </row>
    <row r="86" spans="1:12">
      <c r="C86" t="s">
        <v>30</v>
      </c>
      <c r="D86">
        <v>10000</v>
      </c>
      <c r="E86">
        <v>1</v>
      </c>
      <c r="F86">
        <v>1</v>
      </c>
      <c r="G86" s="28">
        <v>100</v>
      </c>
      <c r="H86">
        <v>45</v>
      </c>
      <c r="I86" s="28">
        <v>11200</v>
      </c>
    </row>
    <row r="87" spans="1:12">
      <c r="C87" t="s">
        <v>30</v>
      </c>
      <c r="D87">
        <v>10000</v>
      </c>
      <c r="E87">
        <v>1</v>
      </c>
      <c r="F87">
        <v>1</v>
      </c>
      <c r="G87" s="28">
        <v>100</v>
      </c>
      <c r="H87">
        <v>50</v>
      </c>
      <c r="I87" s="28">
        <v>44700</v>
      </c>
    </row>
    <row r="88" spans="1:12">
      <c r="G88" s="28"/>
      <c r="I88" s="28"/>
      <c r="J88" s="28"/>
      <c r="K88" s="28"/>
      <c r="L88" s="28"/>
    </row>
    <row r="89" spans="1:12">
      <c r="A89" s="34" t="s">
        <v>148</v>
      </c>
      <c r="B89" s="34" t="s">
        <v>149</v>
      </c>
      <c r="G89" s="28"/>
      <c r="I89" s="28"/>
      <c r="J89" s="28"/>
      <c r="K89" s="28"/>
      <c r="L89" s="28"/>
    </row>
    <row r="90" spans="1:12">
      <c r="G90" s="28"/>
      <c r="I90" s="28"/>
      <c r="J90" s="28"/>
      <c r="K90" s="28"/>
      <c r="L90" s="28"/>
    </row>
    <row r="91" spans="1:12">
      <c r="G91" s="28"/>
      <c r="I91" s="28"/>
      <c r="J91" s="28"/>
      <c r="K91" s="28"/>
      <c r="L91" s="28"/>
    </row>
    <row r="92" spans="1:12">
      <c r="G92" s="28"/>
      <c r="I92" s="28"/>
      <c r="J92" s="28"/>
      <c r="K92" s="28"/>
      <c r="L92" s="28"/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A1496-8188-487C-AE0A-ED8C5C6F33C6}">
  <dimension ref="A1:AM233"/>
  <sheetViews>
    <sheetView zoomScaleNormal="100" workbookViewId="0">
      <pane xSplit="3" ySplit="1" topLeftCell="D2" activePane="bottomRight" state="frozen"/>
      <selection pane="bottomRight" activeCell="G16" sqref="G16"/>
      <selection pane="bottomLeft" activeCell="A2" sqref="A2"/>
      <selection pane="topRight" activeCell="D1" sqref="D1"/>
    </sheetView>
  </sheetViews>
  <sheetFormatPr defaultRowHeight="15"/>
  <cols>
    <col min="2" max="2" width="17.140625" customWidth="1"/>
    <col min="3" max="3" width="49.28515625" customWidth="1"/>
    <col min="5" max="5" width="15.7109375" bestFit="1" customWidth="1"/>
    <col min="6" max="6" width="9.28515625" bestFit="1" customWidth="1"/>
    <col min="7" max="7" width="8.5703125" bestFit="1" customWidth="1"/>
    <col min="8" max="8" width="8.5703125" customWidth="1"/>
    <col min="12" max="12" width="13.5703125" bestFit="1" customWidth="1"/>
  </cols>
  <sheetData>
    <row r="1" spans="1:39">
      <c r="A1" s="11" t="s">
        <v>0</v>
      </c>
      <c r="B1" s="11" t="s">
        <v>150</v>
      </c>
      <c r="C1" s="11" t="s">
        <v>151</v>
      </c>
      <c r="D1" s="11" t="s">
        <v>152</v>
      </c>
      <c r="E1" s="11" t="s">
        <v>153</v>
      </c>
      <c r="F1" s="11" t="s">
        <v>154</v>
      </c>
      <c r="G1" s="11" t="s">
        <v>72</v>
      </c>
      <c r="H1" s="11"/>
      <c r="I1" s="11" t="s">
        <v>155</v>
      </c>
      <c r="J1" s="11" t="s">
        <v>156</v>
      </c>
      <c r="K1" s="11" t="s">
        <v>157</v>
      </c>
      <c r="L1" s="11" t="s">
        <v>158</v>
      </c>
      <c r="M1" s="11" t="s">
        <v>159</v>
      </c>
      <c r="N1" s="11" t="s">
        <v>160</v>
      </c>
      <c r="O1" s="11" t="s">
        <v>161</v>
      </c>
      <c r="P1" s="11" t="s">
        <v>162</v>
      </c>
      <c r="Q1" s="11" t="s">
        <v>163</v>
      </c>
      <c r="R1" s="11" t="s">
        <v>164</v>
      </c>
      <c r="S1" s="11" t="s">
        <v>165</v>
      </c>
      <c r="T1" s="11" t="s">
        <v>166</v>
      </c>
      <c r="U1" s="11" t="s">
        <v>167</v>
      </c>
      <c r="V1" s="11" t="s">
        <v>168</v>
      </c>
      <c r="W1" s="11" t="s">
        <v>169</v>
      </c>
      <c r="X1" s="11" t="s">
        <v>170</v>
      </c>
      <c r="Y1" s="11" t="s">
        <v>171</v>
      </c>
      <c r="Z1" s="11" t="s">
        <v>172</v>
      </c>
      <c r="AA1" s="11" t="s">
        <v>173</v>
      </c>
      <c r="AB1" s="11" t="s">
        <v>174</v>
      </c>
      <c r="AC1" s="11" t="s">
        <v>175</v>
      </c>
      <c r="AD1" s="11" t="s">
        <v>176</v>
      </c>
      <c r="AE1" s="11" t="s">
        <v>177</v>
      </c>
      <c r="AF1" s="11" t="s">
        <v>178</v>
      </c>
      <c r="AG1" s="11" t="s">
        <v>179</v>
      </c>
      <c r="AH1" s="11" t="s">
        <v>180</v>
      </c>
      <c r="AI1" s="11" t="s">
        <v>181</v>
      </c>
      <c r="AJ1" s="11" t="s">
        <v>182</v>
      </c>
      <c r="AK1" s="11" t="s">
        <v>183</v>
      </c>
      <c r="AL1" s="11" t="s">
        <v>184</v>
      </c>
      <c r="AM1" s="11" t="s">
        <v>185</v>
      </c>
    </row>
    <row r="2" spans="1:39">
      <c r="A2" s="19">
        <v>64186</v>
      </c>
      <c r="B2" s="20" t="s">
        <v>5</v>
      </c>
      <c r="C2" s="20" t="s">
        <v>6</v>
      </c>
      <c r="D2" s="21">
        <v>46.025599999999997</v>
      </c>
      <c r="E2" s="21">
        <v>1000000</v>
      </c>
      <c r="F2" s="21">
        <v>-2.7000570000000002</v>
      </c>
      <c r="G2" s="21">
        <f t="shared" ref="G2:G33" si="0">POWER(10,F2)</f>
        <v>1.9950004592611931E-3</v>
      </c>
      <c r="H2" s="22">
        <v>5.1282051282051282E-3</v>
      </c>
      <c r="I2" s="14">
        <v>0</v>
      </c>
      <c r="J2" s="14">
        <v>0</v>
      </c>
      <c r="K2" s="14">
        <v>0</v>
      </c>
      <c r="L2" s="13" t="s">
        <v>186</v>
      </c>
      <c r="M2" s="13" t="s">
        <v>187</v>
      </c>
      <c r="N2" s="15"/>
      <c r="O2" s="15"/>
      <c r="P2" s="15"/>
      <c r="Q2" s="13" t="s">
        <v>188</v>
      </c>
      <c r="R2" s="15"/>
      <c r="S2" s="15"/>
      <c r="T2" s="13" t="s">
        <v>188</v>
      </c>
      <c r="U2" s="15"/>
      <c r="V2" s="15"/>
      <c r="W2" s="13" t="s">
        <v>188</v>
      </c>
      <c r="X2" s="15"/>
      <c r="Y2" s="15"/>
      <c r="Z2" s="13" t="s">
        <v>188</v>
      </c>
      <c r="AA2" s="15"/>
      <c r="AB2" s="15"/>
      <c r="AC2" s="13" t="s">
        <v>188</v>
      </c>
      <c r="AD2" s="15"/>
      <c r="AE2" s="15"/>
      <c r="AF2" s="13" t="s">
        <v>188</v>
      </c>
      <c r="AG2" s="17"/>
      <c r="AH2" s="15"/>
      <c r="AI2" s="15"/>
      <c r="AJ2" s="15"/>
      <c r="AK2" s="15"/>
      <c r="AL2" s="13" t="s">
        <v>189</v>
      </c>
      <c r="AM2" s="12">
        <v>0</v>
      </c>
    </row>
    <row r="3" spans="1:39">
      <c r="A3" s="12">
        <v>79107</v>
      </c>
      <c r="B3" s="13" t="s">
        <v>190</v>
      </c>
      <c r="C3" s="13" t="s">
        <v>191</v>
      </c>
      <c r="D3" s="14">
        <v>72.099999999999994</v>
      </c>
      <c r="E3" s="14">
        <v>1000000</v>
      </c>
      <c r="F3" s="14">
        <v>-1.84</v>
      </c>
      <c r="G3" s="14">
        <f t="shared" si="0"/>
        <v>1.4454397707459272E-2</v>
      </c>
      <c r="H3" s="18">
        <v>1.0256410256410256E-2</v>
      </c>
      <c r="I3" s="14">
        <v>0</v>
      </c>
      <c r="J3" s="14">
        <v>0</v>
      </c>
      <c r="K3" s="14">
        <v>0</v>
      </c>
      <c r="L3" s="13" t="s">
        <v>186</v>
      </c>
      <c r="M3" s="13" t="s">
        <v>187</v>
      </c>
      <c r="N3" s="15"/>
      <c r="O3" s="15"/>
      <c r="P3" s="15"/>
      <c r="Q3" s="13" t="s">
        <v>188</v>
      </c>
      <c r="R3" s="15"/>
      <c r="S3" s="15"/>
      <c r="T3" s="13" t="s">
        <v>188</v>
      </c>
      <c r="U3" s="15"/>
      <c r="V3" s="15"/>
      <c r="W3" s="13" t="s">
        <v>188</v>
      </c>
      <c r="X3" s="15"/>
      <c r="Y3" s="15"/>
      <c r="Z3" s="13" t="s">
        <v>188</v>
      </c>
      <c r="AA3" s="15"/>
      <c r="AB3" s="15"/>
      <c r="AC3" s="13" t="s">
        <v>188</v>
      </c>
      <c r="AD3" s="15"/>
      <c r="AE3" s="15"/>
      <c r="AF3" s="13" t="s">
        <v>188</v>
      </c>
      <c r="AG3" s="14">
        <v>1.17E-7</v>
      </c>
      <c r="AH3" s="15"/>
      <c r="AI3" s="15"/>
      <c r="AJ3" s="15"/>
      <c r="AK3" s="15"/>
      <c r="AL3" s="13" t="s">
        <v>189</v>
      </c>
      <c r="AM3" s="12">
        <v>0</v>
      </c>
    </row>
    <row r="4" spans="1:39">
      <c r="A4" s="12">
        <v>107211</v>
      </c>
      <c r="B4" s="13" t="s">
        <v>192</v>
      </c>
      <c r="C4" s="13" t="s">
        <v>193</v>
      </c>
      <c r="D4" s="14">
        <v>62.1</v>
      </c>
      <c r="E4" s="14">
        <v>1000000</v>
      </c>
      <c r="F4" s="14">
        <v>-1.5</v>
      </c>
      <c r="G4" s="14">
        <f t="shared" si="0"/>
        <v>3.1622776601683784E-2</v>
      </c>
      <c r="H4" s="18">
        <v>1.5384615384615385E-2</v>
      </c>
      <c r="I4" s="14">
        <v>0</v>
      </c>
      <c r="J4" s="14">
        <v>0</v>
      </c>
      <c r="K4" s="14">
        <v>0</v>
      </c>
      <c r="L4" s="13" t="s">
        <v>186</v>
      </c>
      <c r="M4" s="13" t="s">
        <v>187</v>
      </c>
      <c r="N4" s="17"/>
      <c r="O4" s="15"/>
      <c r="P4" s="15"/>
      <c r="Q4" s="13" t="s">
        <v>188</v>
      </c>
      <c r="R4" s="15"/>
      <c r="S4" s="15"/>
      <c r="T4" s="13" t="s">
        <v>188</v>
      </c>
      <c r="U4" s="15"/>
      <c r="V4" s="15"/>
      <c r="W4" s="13" t="s">
        <v>188</v>
      </c>
      <c r="X4" s="15"/>
      <c r="Y4" s="15"/>
      <c r="Z4" s="13" t="s">
        <v>188</v>
      </c>
      <c r="AA4" s="15"/>
      <c r="AB4" s="15"/>
      <c r="AC4" s="13" t="s">
        <v>188</v>
      </c>
      <c r="AD4" s="15"/>
      <c r="AE4" s="15"/>
      <c r="AF4" s="13" t="s">
        <v>188</v>
      </c>
      <c r="AG4" s="14">
        <v>5.9999999999999995E-8</v>
      </c>
      <c r="AH4" s="15"/>
      <c r="AI4" s="15"/>
      <c r="AJ4" s="15"/>
      <c r="AK4" s="15"/>
      <c r="AL4" s="13" t="s">
        <v>189</v>
      </c>
      <c r="AM4" s="12">
        <v>0</v>
      </c>
    </row>
    <row r="5" spans="1:39">
      <c r="A5" s="12">
        <v>50000</v>
      </c>
      <c r="B5" s="13" t="s">
        <v>194</v>
      </c>
      <c r="C5" s="13" t="s">
        <v>195</v>
      </c>
      <c r="D5" s="14">
        <v>30.026199999999999</v>
      </c>
      <c r="E5" s="14">
        <v>550000</v>
      </c>
      <c r="F5" s="14">
        <v>-1.299998</v>
      </c>
      <c r="G5" s="14">
        <f t="shared" si="0"/>
        <v>5.0118954168509249E-2</v>
      </c>
      <c r="H5" s="18">
        <v>2.0512820512820513E-2</v>
      </c>
      <c r="I5" s="14">
        <v>0</v>
      </c>
      <c r="J5" s="14">
        <v>0</v>
      </c>
      <c r="K5" s="14">
        <v>0</v>
      </c>
      <c r="L5" s="13" t="s">
        <v>186</v>
      </c>
      <c r="M5" s="13" t="s">
        <v>187</v>
      </c>
      <c r="N5" s="15"/>
      <c r="O5" s="15"/>
      <c r="P5" s="15"/>
      <c r="Q5" s="13" t="s">
        <v>188</v>
      </c>
      <c r="R5" s="15"/>
      <c r="S5" s="15"/>
      <c r="T5" s="13" t="s">
        <v>188</v>
      </c>
      <c r="U5" s="15"/>
      <c r="V5" s="15"/>
      <c r="W5" s="13" t="s">
        <v>188</v>
      </c>
      <c r="X5" s="15"/>
      <c r="Y5" s="15"/>
      <c r="Z5" s="13" t="s">
        <v>188</v>
      </c>
      <c r="AA5" s="15"/>
      <c r="AB5" s="15"/>
      <c r="AC5" s="13" t="s">
        <v>188</v>
      </c>
      <c r="AD5" s="15"/>
      <c r="AE5" s="15"/>
      <c r="AF5" s="13" t="s">
        <v>188</v>
      </c>
      <c r="AG5" s="16">
        <v>3.3599999999999999E-7</v>
      </c>
      <c r="AH5" s="15"/>
      <c r="AI5" s="15"/>
      <c r="AJ5" s="15"/>
      <c r="AK5" s="15"/>
      <c r="AL5" s="13" t="s">
        <v>189</v>
      </c>
      <c r="AM5" s="12">
        <v>0</v>
      </c>
    </row>
    <row r="6" spans="1:39">
      <c r="A6" s="12">
        <v>75218</v>
      </c>
      <c r="B6" s="13" t="s">
        <v>196</v>
      </c>
      <c r="C6" s="13" t="s">
        <v>197</v>
      </c>
      <c r="D6" s="14">
        <v>44.1</v>
      </c>
      <c r="E6" s="14">
        <v>1000000</v>
      </c>
      <c r="F6" s="14">
        <v>-1.1000000000000001</v>
      </c>
      <c r="G6" s="14">
        <f t="shared" si="0"/>
        <v>7.9432823472428096E-2</v>
      </c>
      <c r="H6" s="18">
        <v>2.564102564102564E-2</v>
      </c>
      <c r="I6" s="14">
        <v>290000</v>
      </c>
      <c r="J6" s="14">
        <v>21</v>
      </c>
      <c r="K6" s="14">
        <v>0</v>
      </c>
      <c r="L6" s="13" t="s">
        <v>186</v>
      </c>
      <c r="M6" s="13" t="s">
        <v>198</v>
      </c>
      <c r="N6" s="15"/>
      <c r="O6" s="15"/>
      <c r="P6" s="15"/>
      <c r="Q6" s="13" t="s">
        <v>188</v>
      </c>
      <c r="R6" s="15"/>
      <c r="S6" s="15"/>
      <c r="T6" s="13" t="s">
        <v>188</v>
      </c>
      <c r="U6" s="15"/>
      <c r="V6" s="15"/>
      <c r="W6" s="13" t="s">
        <v>188</v>
      </c>
      <c r="X6" s="15"/>
      <c r="Y6" s="15"/>
      <c r="Z6" s="13" t="s">
        <v>188</v>
      </c>
      <c r="AA6" s="15"/>
      <c r="AB6" s="15"/>
      <c r="AC6" s="13" t="s">
        <v>188</v>
      </c>
      <c r="AD6" s="15"/>
      <c r="AE6" s="15"/>
      <c r="AF6" s="13" t="s">
        <v>188</v>
      </c>
      <c r="AG6" s="14">
        <v>1.4799999999999999E-4</v>
      </c>
      <c r="AH6" s="15"/>
      <c r="AI6" s="15"/>
      <c r="AJ6" s="15"/>
      <c r="AK6" s="15"/>
      <c r="AL6" s="13" t="s">
        <v>189</v>
      </c>
      <c r="AM6" s="12">
        <v>0</v>
      </c>
    </row>
    <row r="7" spans="1:39">
      <c r="A7" s="12">
        <v>67561</v>
      </c>
      <c r="B7" s="13" t="s">
        <v>199</v>
      </c>
      <c r="C7" s="13" t="s">
        <v>200</v>
      </c>
      <c r="D7" s="14">
        <v>32.042000000000002</v>
      </c>
      <c r="E7" s="14">
        <v>1000000</v>
      </c>
      <c r="F7" s="14">
        <v>-1.0800019999999999</v>
      </c>
      <c r="G7" s="14">
        <f t="shared" si="0"/>
        <v>8.3175994069777034E-2</v>
      </c>
      <c r="H7" s="18">
        <v>3.0769230769230771E-2</v>
      </c>
      <c r="I7" s="14">
        <v>0</v>
      </c>
      <c r="J7" s="14">
        <v>0</v>
      </c>
      <c r="K7" s="14">
        <v>0</v>
      </c>
      <c r="L7" s="13" t="s">
        <v>186</v>
      </c>
      <c r="M7" s="13" t="s">
        <v>187</v>
      </c>
      <c r="N7" s="15"/>
      <c r="O7" s="15"/>
      <c r="P7" s="15"/>
      <c r="Q7" s="13" t="s">
        <v>188</v>
      </c>
      <c r="R7" s="15"/>
      <c r="S7" s="15"/>
      <c r="T7" s="13" t="s">
        <v>188</v>
      </c>
      <c r="U7" s="15"/>
      <c r="V7" s="15"/>
      <c r="W7" s="13" t="s">
        <v>188</v>
      </c>
      <c r="X7" s="15"/>
      <c r="Y7" s="15"/>
      <c r="Z7" s="13" t="s">
        <v>188</v>
      </c>
      <c r="AA7" s="15"/>
      <c r="AB7" s="15"/>
      <c r="AC7" s="13" t="s">
        <v>188</v>
      </c>
      <c r="AD7" s="15"/>
      <c r="AE7" s="15"/>
      <c r="AF7" s="13" t="s">
        <v>188</v>
      </c>
      <c r="AG7" s="14">
        <v>4.5499999999999996E-6</v>
      </c>
      <c r="AH7" s="15"/>
      <c r="AI7" s="15"/>
      <c r="AJ7" s="15"/>
      <c r="AK7" s="15"/>
      <c r="AL7" s="13" t="s">
        <v>189</v>
      </c>
      <c r="AM7" s="12">
        <v>0</v>
      </c>
    </row>
    <row r="8" spans="1:39">
      <c r="A8" s="12">
        <v>68122</v>
      </c>
      <c r="B8" s="13" t="s">
        <v>201</v>
      </c>
      <c r="C8" s="13" t="s">
        <v>202</v>
      </c>
      <c r="D8" s="14">
        <v>73.099999999999994</v>
      </c>
      <c r="E8" s="14">
        <v>1000000</v>
      </c>
      <c r="F8" s="14">
        <v>-0.99099999999999999</v>
      </c>
      <c r="G8" s="14">
        <f t="shared" si="0"/>
        <v>0.10209394837076798</v>
      </c>
      <c r="H8" s="18">
        <v>3.5897435897435895E-2</v>
      </c>
      <c r="I8" s="14">
        <v>0</v>
      </c>
      <c r="J8" s="14">
        <v>0</v>
      </c>
      <c r="K8" s="14">
        <v>0</v>
      </c>
      <c r="L8" s="13" t="s">
        <v>186</v>
      </c>
      <c r="M8" s="13" t="s">
        <v>187</v>
      </c>
      <c r="N8" s="17"/>
      <c r="O8" s="15"/>
      <c r="P8" s="15"/>
      <c r="Q8" s="13" t="s">
        <v>188</v>
      </c>
      <c r="R8" s="15"/>
      <c r="S8" s="15"/>
      <c r="T8" s="13" t="s">
        <v>188</v>
      </c>
      <c r="U8" s="15"/>
      <c r="V8" s="15"/>
      <c r="W8" s="13" t="s">
        <v>188</v>
      </c>
      <c r="X8" s="15"/>
      <c r="Y8" s="15"/>
      <c r="Z8" s="13" t="s">
        <v>188</v>
      </c>
      <c r="AA8" s="15"/>
      <c r="AB8" s="15"/>
      <c r="AC8" s="13" t="s">
        <v>188</v>
      </c>
      <c r="AD8" s="15"/>
      <c r="AE8" s="15"/>
      <c r="AF8" s="13" t="s">
        <v>188</v>
      </c>
      <c r="AG8" s="14">
        <v>7.3900000000000007E-8</v>
      </c>
      <c r="AH8" s="15"/>
      <c r="AI8" s="15"/>
      <c r="AJ8" s="15"/>
      <c r="AK8" s="15"/>
      <c r="AL8" s="13" t="s">
        <v>189</v>
      </c>
      <c r="AM8" s="12">
        <v>0</v>
      </c>
    </row>
    <row r="9" spans="1:39">
      <c r="A9" s="12">
        <v>79061</v>
      </c>
      <c r="B9" s="13" t="s">
        <v>203</v>
      </c>
      <c r="C9" s="13" t="s">
        <v>204</v>
      </c>
      <c r="D9" s="14">
        <v>71.078599999999994</v>
      </c>
      <c r="E9" s="14">
        <v>640000</v>
      </c>
      <c r="F9" s="14">
        <v>-0.98899999999999999</v>
      </c>
      <c r="G9" s="14">
        <f t="shared" si="0"/>
        <v>0.10256519262514076</v>
      </c>
      <c r="H9" s="18">
        <v>4.1025641025641026E-2</v>
      </c>
      <c r="I9" s="14">
        <v>31.5</v>
      </c>
      <c r="J9" s="14">
        <v>1.7999999999999999E-2</v>
      </c>
      <c r="K9" s="14">
        <v>0</v>
      </c>
      <c r="L9" s="13" t="s">
        <v>186</v>
      </c>
      <c r="M9" s="13" t="s">
        <v>198</v>
      </c>
      <c r="N9" s="15"/>
      <c r="O9" s="15"/>
      <c r="P9" s="15"/>
      <c r="Q9" s="13" t="s">
        <v>188</v>
      </c>
      <c r="R9" s="15"/>
      <c r="S9" s="15"/>
      <c r="T9" s="13" t="s">
        <v>188</v>
      </c>
      <c r="U9" s="15"/>
      <c r="V9" s="15"/>
      <c r="W9" s="13" t="s">
        <v>188</v>
      </c>
      <c r="X9" s="15"/>
      <c r="Y9" s="15"/>
      <c r="Z9" s="13" t="s">
        <v>188</v>
      </c>
      <c r="AA9" s="15"/>
      <c r="AB9" s="15"/>
      <c r="AC9" s="13" t="s">
        <v>188</v>
      </c>
      <c r="AD9" s="15"/>
      <c r="AE9" s="15"/>
      <c r="AF9" s="13" t="s">
        <v>188</v>
      </c>
      <c r="AG9" s="16">
        <v>1.0000000000000001E-9</v>
      </c>
      <c r="AH9" s="15"/>
      <c r="AI9" s="15"/>
      <c r="AJ9" s="15"/>
      <c r="AK9" s="15"/>
      <c r="AL9" s="13" t="s">
        <v>189</v>
      </c>
      <c r="AM9" s="12">
        <v>0</v>
      </c>
    </row>
    <row r="10" spans="1:39">
      <c r="A10" s="12">
        <v>123911</v>
      </c>
      <c r="B10" s="13" t="s">
        <v>205</v>
      </c>
      <c r="C10" s="13" t="s">
        <v>206</v>
      </c>
      <c r="D10" s="14">
        <v>88.105999999999995</v>
      </c>
      <c r="E10" s="14">
        <v>1000000</v>
      </c>
      <c r="F10" s="14">
        <v>-0.81200000000000006</v>
      </c>
      <c r="G10" s="14">
        <f t="shared" si="0"/>
        <v>0.1541700452949559</v>
      </c>
      <c r="H10" s="18">
        <v>4.6153846153846156E-2</v>
      </c>
      <c r="I10" s="14">
        <v>0</v>
      </c>
      <c r="J10" s="14">
        <v>0</v>
      </c>
      <c r="K10" s="14">
        <v>0</v>
      </c>
      <c r="L10" s="13" t="s">
        <v>186</v>
      </c>
      <c r="M10" s="13" t="s">
        <v>198</v>
      </c>
      <c r="N10" s="15"/>
      <c r="O10" s="15"/>
      <c r="P10" s="15"/>
      <c r="Q10" s="13" t="s">
        <v>188</v>
      </c>
      <c r="R10" s="15"/>
      <c r="S10" s="15"/>
      <c r="T10" s="13" t="s">
        <v>188</v>
      </c>
      <c r="U10" s="15"/>
      <c r="V10" s="15"/>
      <c r="W10" s="13" t="s">
        <v>188</v>
      </c>
      <c r="X10" s="15"/>
      <c r="Y10" s="15"/>
      <c r="Z10" s="13" t="s">
        <v>188</v>
      </c>
      <c r="AA10" s="15"/>
      <c r="AB10" s="15"/>
      <c r="AC10" s="13" t="s">
        <v>188</v>
      </c>
      <c r="AD10" s="15"/>
      <c r="AE10" s="15"/>
      <c r="AF10" s="13" t="s">
        <v>188</v>
      </c>
      <c r="AG10" s="14">
        <v>4.7999999999999998E-6</v>
      </c>
      <c r="AH10" s="15"/>
      <c r="AI10" s="15"/>
      <c r="AJ10" s="15"/>
      <c r="AK10" s="15"/>
      <c r="AL10" s="13" t="s">
        <v>189</v>
      </c>
      <c r="AM10" s="12">
        <v>0</v>
      </c>
    </row>
    <row r="11" spans="1:39">
      <c r="A11" s="12">
        <v>75058</v>
      </c>
      <c r="B11" s="13" t="s">
        <v>207</v>
      </c>
      <c r="C11" s="13" t="s">
        <v>208</v>
      </c>
      <c r="D11" s="14">
        <v>41.052399999999999</v>
      </c>
      <c r="E11" s="14">
        <v>1000000</v>
      </c>
      <c r="F11" s="14">
        <v>-0.71399999999999997</v>
      </c>
      <c r="G11" s="14">
        <f t="shared" si="0"/>
        <v>0.19319683170169238</v>
      </c>
      <c r="H11" s="18">
        <v>5.128205128205128E-2</v>
      </c>
      <c r="I11" s="14">
        <v>0</v>
      </c>
      <c r="J11" s="14">
        <v>0</v>
      </c>
      <c r="K11" s="14">
        <v>45</v>
      </c>
      <c r="L11" s="13" t="s">
        <v>186</v>
      </c>
      <c r="M11" s="13" t="s">
        <v>187</v>
      </c>
      <c r="N11" s="15"/>
      <c r="O11" s="15"/>
      <c r="P11" s="15"/>
      <c r="Q11" s="13" t="s">
        <v>188</v>
      </c>
      <c r="R11" s="15"/>
      <c r="S11" s="15"/>
      <c r="T11" s="13" t="s">
        <v>188</v>
      </c>
      <c r="U11" s="15"/>
      <c r="V11" s="15"/>
      <c r="W11" s="13" t="s">
        <v>188</v>
      </c>
      <c r="X11" s="15"/>
      <c r="Y11" s="15"/>
      <c r="Z11" s="13" t="s">
        <v>188</v>
      </c>
      <c r="AA11" s="15"/>
      <c r="AB11" s="15"/>
      <c r="AC11" s="13" t="s">
        <v>188</v>
      </c>
      <c r="AD11" s="15"/>
      <c r="AE11" s="15"/>
      <c r="AF11" s="13" t="s">
        <v>188</v>
      </c>
      <c r="AG11" s="16">
        <v>3.4600000000000001E-5</v>
      </c>
      <c r="AH11" s="15"/>
      <c r="AI11" s="15"/>
      <c r="AJ11" s="15"/>
      <c r="AK11" s="15"/>
      <c r="AL11" s="13" t="s">
        <v>189</v>
      </c>
      <c r="AM11" s="12">
        <v>0</v>
      </c>
    </row>
    <row r="12" spans="1:39">
      <c r="A12" s="12">
        <v>67641</v>
      </c>
      <c r="B12" s="13" t="s">
        <v>209</v>
      </c>
      <c r="C12" s="13" t="s">
        <v>210</v>
      </c>
      <c r="D12" s="14">
        <v>58.079799999999999</v>
      </c>
      <c r="E12" s="14">
        <v>1000000</v>
      </c>
      <c r="F12" s="14">
        <v>-0.58799999999999997</v>
      </c>
      <c r="G12" s="14">
        <f t="shared" si="0"/>
        <v>0.2582260190634596</v>
      </c>
      <c r="H12" s="18">
        <v>5.6410256410256411E-2</v>
      </c>
      <c r="I12" s="14">
        <v>0</v>
      </c>
      <c r="J12" s="14">
        <v>0</v>
      </c>
      <c r="K12" s="14">
        <v>0</v>
      </c>
      <c r="L12" s="13" t="s">
        <v>186</v>
      </c>
      <c r="M12" s="13" t="s">
        <v>187</v>
      </c>
      <c r="N12" s="15"/>
      <c r="O12" s="15"/>
      <c r="P12" s="15"/>
      <c r="Q12" s="13" t="s">
        <v>188</v>
      </c>
      <c r="R12" s="15"/>
      <c r="S12" s="15"/>
      <c r="T12" s="13" t="s">
        <v>188</v>
      </c>
      <c r="U12" s="15"/>
      <c r="V12" s="15"/>
      <c r="W12" s="13" t="s">
        <v>188</v>
      </c>
      <c r="X12" s="15"/>
      <c r="Y12" s="15"/>
      <c r="Z12" s="13" t="s">
        <v>188</v>
      </c>
      <c r="AA12" s="15"/>
      <c r="AB12" s="15"/>
      <c r="AC12" s="13" t="s">
        <v>188</v>
      </c>
      <c r="AD12" s="15"/>
      <c r="AE12" s="15"/>
      <c r="AF12" s="13" t="s">
        <v>188</v>
      </c>
      <c r="AG12" s="14">
        <v>3.8800000000000001E-5</v>
      </c>
      <c r="AH12" s="15"/>
      <c r="AI12" s="15"/>
      <c r="AJ12" s="15"/>
      <c r="AK12" s="15"/>
      <c r="AL12" s="13" t="s">
        <v>189</v>
      </c>
      <c r="AM12" s="12">
        <v>0</v>
      </c>
    </row>
    <row r="13" spans="1:39">
      <c r="A13" s="12">
        <v>930552</v>
      </c>
      <c r="B13" s="13" t="s">
        <v>211</v>
      </c>
      <c r="C13" s="13" t="s">
        <v>212</v>
      </c>
      <c r="D13" s="14">
        <v>100.12</v>
      </c>
      <c r="E13" s="14">
        <v>1000000</v>
      </c>
      <c r="F13" s="14">
        <v>-0.57000099999999998</v>
      </c>
      <c r="G13" s="14">
        <f t="shared" si="0"/>
        <v>0.26915286064461336</v>
      </c>
      <c r="H13" s="18">
        <v>6.1538461538461542E-2</v>
      </c>
      <c r="I13" s="14">
        <v>0</v>
      </c>
      <c r="J13" s="14">
        <v>0</v>
      </c>
      <c r="K13" s="14">
        <v>0</v>
      </c>
      <c r="L13" s="13" t="s">
        <v>186</v>
      </c>
      <c r="M13" s="13" t="s">
        <v>198</v>
      </c>
      <c r="N13" s="15"/>
      <c r="O13" s="15"/>
      <c r="P13" s="15"/>
      <c r="Q13" s="13" t="s">
        <v>188</v>
      </c>
      <c r="R13" s="15"/>
      <c r="S13" s="15"/>
      <c r="T13" s="13" t="s">
        <v>188</v>
      </c>
      <c r="U13" s="15"/>
      <c r="V13" s="15"/>
      <c r="W13" s="13" t="s">
        <v>188</v>
      </c>
      <c r="X13" s="15"/>
      <c r="Y13" s="15"/>
      <c r="Z13" s="13" t="s">
        <v>188</v>
      </c>
      <c r="AA13" s="15"/>
      <c r="AB13" s="15"/>
      <c r="AC13" s="13" t="s">
        <v>188</v>
      </c>
      <c r="AD13" s="15"/>
      <c r="AE13" s="15"/>
      <c r="AF13" s="13" t="s">
        <v>188</v>
      </c>
      <c r="AG13" s="16">
        <v>1.2E-8</v>
      </c>
      <c r="AH13" s="15"/>
      <c r="AI13" s="15"/>
      <c r="AJ13" s="15"/>
      <c r="AK13" s="15"/>
      <c r="AL13" s="13" t="s">
        <v>189</v>
      </c>
      <c r="AM13" s="12">
        <v>0</v>
      </c>
    </row>
    <row r="14" spans="1:39">
      <c r="A14" s="12">
        <v>110805</v>
      </c>
      <c r="B14" s="13" t="s">
        <v>213</v>
      </c>
      <c r="C14" s="13" t="s">
        <v>214</v>
      </c>
      <c r="D14" s="16">
        <v>90.121799999999993</v>
      </c>
      <c r="E14" s="16">
        <v>1000000</v>
      </c>
      <c r="F14" s="14">
        <v>-0.54</v>
      </c>
      <c r="G14" s="14">
        <f t="shared" si="0"/>
        <v>0.28840315031266056</v>
      </c>
      <c r="H14" s="18">
        <v>6.6666666666666666E-2</v>
      </c>
      <c r="I14" s="14">
        <v>0</v>
      </c>
      <c r="J14" s="14">
        <v>0</v>
      </c>
      <c r="K14" s="14">
        <v>0</v>
      </c>
      <c r="L14" s="13" t="s">
        <v>186</v>
      </c>
      <c r="M14" s="13" t="s">
        <v>187</v>
      </c>
      <c r="N14" s="17"/>
      <c r="O14" s="15"/>
      <c r="P14" s="15"/>
      <c r="Q14" s="13" t="s">
        <v>188</v>
      </c>
      <c r="R14" s="15"/>
      <c r="S14" s="15"/>
      <c r="T14" s="13" t="s">
        <v>188</v>
      </c>
      <c r="U14" s="15"/>
      <c r="V14" s="15"/>
      <c r="W14" s="13" t="s">
        <v>188</v>
      </c>
      <c r="X14" s="15"/>
      <c r="Y14" s="15"/>
      <c r="Z14" s="13" t="s">
        <v>188</v>
      </c>
      <c r="AA14" s="15"/>
      <c r="AB14" s="15"/>
      <c r="AC14" s="13" t="s">
        <v>188</v>
      </c>
      <c r="AD14" s="15"/>
      <c r="AE14" s="15"/>
      <c r="AF14" s="13" t="s">
        <v>188</v>
      </c>
      <c r="AG14" s="16">
        <v>1.23E-7</v>
      </c>
      <c r="AH14" s="15"/>
      <c r="AI14" s="15"/>
      <c r="AJ14" s="15"/>
      <c r="AK14" s="15"/>
      <c r="AL14" s="13" t="s">
        <v>189</v>
      </c>
      <c r="AM14" s="12">
        <v>0</v>
      </c>
    </row>
    <row r="15" spans="1:39">
      <c r="A15" s="12">
        <v>106898</v>
      </c>
      <c r="B15" s="13" t="s">
        <v>215</v>
      </c>
      <c r="C15" s="13" t="s">
        <v>216</v>
      </c>
      <c r="D15" s="14">
        <v>92.524900000000002</v>
      </c>
      <c r="E15" s="14">
        <v>65900</v>
      </c>
      <c r="F15" s="14">
        <v>-0.53</v>
      </c>
      <c r="G15" s="14">
        <f t="shared" si="0"/>
        <v>0.29512092266663847</v>
      </c>
      <c r="H15" s="18">
        <v>7.179487179487179E-2</v>
      </c>
      <c r="I15" s="14">
        <v>25000</v>
      </c>
      <c r="J15" s="14">
        <v>30.9</v>
      </c>
      <c r="K15" s="14">
        <v>0</v>
      </c>
      <c r="L15" s="13" t="s">
        <v>186</v>
      </c>
      <c r="M15" s="13" t="s">
        <v>198</v>
      </c>
      <c r="N15" s="17"/>
      <c r="O15" s="15"/>
      <c r="P15" s="15"/>
      <c r="Q15" s="13" t="s">
        <v>188</v>
      </c>
      <c r="R15" s="15"/>
      <c r="S15" s="15"/>
      <c r="T15" s="13" t="s">
        <v>188</v>
      </c>
      <c r="U15" s="15"/>
      <c r="V15" s="15"/>
      <c r="W15" s="13" t="s">
        <v>188</v>
      </c>
      <c r="X15" s="15"/>
      <c r="Y15" s="15"/>
      <c r="Z15" s="13" t="s">
        <v>188</v>
      </c>
      <c r="AA15" s="15"/>
      <c r="AB15" s="15"/>
      <c r="AC15" s="13" t="s">
        <v>188</v>
      </c>
      <c r="AD15" s="15"/>
      <c r="AE15" s="15"/>
      <c r="AF15" s="13" t="s">
        <v>188</v>
      </c>
      <c r="AG15" s="14">
        <v>3.04E-5</v>
      </c>
      <c r="AH15" s="15"/>
      <c r="AI15" s="15"/>
      <c r="AJ15" s="15"/>
      <c r="AK15" s="15"/>
      <c r="AL15" s="13" t="s">
        <v>189</v>
      </c>
      <c r="AM15" s="12">
        <v>0</v>
      </c>
    </row>
    <row r="16" spans="1:39">
      <c r="A16" s="12">
        <v>152169</v>
      </c>
      <c r="B16" s="13" t="s">
        <v>217</v>
      </c>
      <c r="C16" s="13" t="s">
        <v>218</v>
      </c>
      <c r="D16" s="14">
        <v>286.25011999999998</v>
      </c>
      <c r="E16" s="14">
        <v>1000000</v>
      </c>
      <c r="F16" s="14">
        <v>-0.51</v>
      </c>
      <c r="G16" s="14">
        <f t="shared" si="0"/>
        <v>0.30902954325135895</v>
      </c>
      <c r="H16" s="18">
        <v>7.6923076923076927E-2</v>
      </c>
      <c r="I16" s="14">
        <v>1900</v>
      </c>
      <c r="J16" s="14">
        <v>0</v>
      </c>
      <c r="K16" s="14">
        <v>0</v>
      </c>
      <c r="L16" s="13" t="s">
        <v>186</v>
      </c>
      <c r="M16" s="13" t="s">
        <v>187</v>
      </c>
      <c r="N16" s="15"/>
      <c r="O16" s="15"/>
      <c r="P16" s="15"/>
      <c r="Q16" s="13" t="s">
        <v>188</v>
      </c>
      <c r="R16" s="15"/>
      <c r="S16" s="15"/>
      <c r="T16" s="13" t="s">
        <v>188</v>
      </c>
      <c r="U16" s="15"/>
      <c r="V16" s="15"/>
      <c r="W16" s="13" t="s">
        <v>188</v>
      </c>
      <c r="X16" s="15"/>
      <c r="Y16" s="15"/>
      <c r="Z16" s="13" t="s">
        <v>188</v>
      </c>
      <c r="AA16" s="15"/>
      <c r="AB16" s="15"/>
      <c r="AC16" s="13" t="s">
        <v>188</v>
      </c>
      <c r="AD16" s="15"/>
      <c r="AE16" s="15"/>
      <c r="AF16" s="13" t="s">
        <v>188</v>
      </c>
      <c r="AG16" s="17"/>
      <c r="AH16" s="15"/>
      <c r="AI16" s="15"/>
      <c r="AJ16" s="15"/>
      <c r="AK16" s="15"/>
      <c r="AL16" s="13" t="s">
        <v>189</v>
      </c>
      <c r="AM16" s="12">
        <v>0</v>
      </c>
    </row>
    <row r="17" spans="1:39">
      <c r="A17" s="12">
        <v>108452</v>
      </c>
      <c r="B17" s="13" t="s">
        <v>219</v>
      </c>
      <c r="C17" s="13" t="s">
        <v>220</v>
      </c>
      <c r="D17" s="14">
        <v>108.1426</v>
      </c>
      <c r="E17" s="14">
        <v>2550000</v>
      </c>
      <c r="F17" s="14">
        <v>-0.3</v>
      </c>
      <c r="G17" s="14">
        <f t="shared" si="0"/>
        <v>0.50118723362727224</v>
      </c>
      <c r="H17" s="18">
        <v>8.2051282051282051E-2</v>
      </c>
      <c r="I17" s="14">
        <v>0</v>
      </c>
      <c r="J17" s="14">
        <v>0</v>
      </c>
      <c r="K17" s="14">
        <v>0</v>
      </c>
      <c r="L17" s="13" t="s">
        <v>186</v>
      </c>
      <c r="M17" s="13" t="s">
        <v>187</v>
      </c>
      <c r="N17" s="17"/>
      <c r="O17" s="15"/>
      <c r="P17" s="15"/>
      <c r="Q17" s="13" t="s">
        <v>188</v>
      </c>
      <c r="R17" s="15"/>
      <c r="S17" s="15"/>
      <c r="T17" s="13" t="s">
        <v>188</v>
      </c>
      <c r="U17" s="15"/>
      <c r="V17" s="15"/>
      <c r="W17" s="13" t="s">
        <v>188</v>
      </c>
      <c r="X17" s="15"/>
      <c r="Y17" s="15"/>
      <c r="Z17" s="13" t="s">
        <v>188</v>
      </c>
      <c r="AA17" s="15"/>
      <c r="AB17" s="15"/>
      <c r="AC17" s="13" t="s">
        <v>188</v>
      </c>
      <c r="AD17" s="15"/>
      <c r="AE17" s="15"/>
      <c r="AF17" s="13" t="s">
        <v>188</v>
      </c>
      <c r="AG17" s="17"/>
      <c r="AH17" s="15"/>
      <c r="AI17" s="15"/>
      <c r="AJ17" s="15"/>
      <c r="AK17" s="15"/>
      <c r="AL17" s="13" t="s">
        <v>189</v>
      </c>
      <c r="AM17" s="12">
        <v>0</v>
      </c>
    </row>
    <row r="18" spans="1:39">
      <c r="A18" s="12">
        <v>62500</v>
      </c>
      <c r="B18" s="13" t="s">
        <v>221</v>
      </c>
      <c r="C18" s="13" t="s">
        <v>222</v>
      </c>
      <c r="D18" s="14">
        <v>124.1544</v>
      </c>
      <c r="E18" s="14">
        <v>6300</v>
      </c>
      <c r="F18" s="14">
        <v>-0.27</v>
      </c>
      <c r="G18" s="14">
        <f t="shared" si="0"/>
        <v>0.53703179637025267</v>
      </c>
      <c r="H18" s="18">
        <v>8.7179487179487175E-2</v>
      </c>
      <c r="I18" s="14">
        <v>0</v>
      </c>
      <c r="J18" s="14">
        <v>1250</v>
      </c>
      <c r="K18" s="14">
        <v>0</v>
      </c>
      <c r="L18" s="13" t="s">
        <v>186</v>
      </c>
      <c r="M18" s="13" t="s">
        <v>198</v>
      </c>
      <c r="N18" s="15"/>
      <c r="O18" s="15"/>
      <c r="P18" s="15"/>
      <c r="Q18" s="13" t="s">
        <v>188</v>
      </c>
      <c r="R18" s="15"/>
      <c r="S18" s="15"/>
      <c r="T18" s="13" t="s">
        <v>188</v>
      </c>
      <c r="U18" s="15"/>
      <c r="V18" s="15"/>
      <c r="W18" s="13" t="s">
        <v>188</v>
      </c>
      <c r="X18" s="15"/>
      <c r="Y18" s="15"/>
      <c r="Z18" s="13" t="s">
        <v>188</v>
      </c>
      <c r="AA18" s="15"/>
      <c r="AB18" s="15"/>
      <c r="AC18" s="13" t="s">
        <v>188</v>
      </c>
      <c r="AD18" s="15"/>
      <c r="AE18" s="15"/>
      <c r="AF18" s="13" t="s">
        <v>188</v>
      </c>
      <c r="AG18" s="15"/>
      <c r="AH18" s="15"/>
      <c r="AI18" s="15"/>
      <c r="AJ18" s="15"/>
      <c r="AK18" s="15"/>
      <c r="AL18" s="13" t="s">
        <v>189</v>
      </c>
      <c r="AM18" s="12">
        <v>0</v>
      </c>
    </row>
    <row r="19" spans="1:39">
      <c r="A19" s="12">
        <v>107028</v>
      </c>
      <c r="B19" s="13" t="s">
        <v>223</v>
      </c>
      <c r="C19" s="13" t="s">
        <v>224</v>
      </c>
      <c r="D19" s="14">
        <v>56.064</v>
      </c>
      <c r="E19" s="14">
        <v>213000</v>
      </c>
      <c r="F19" s="14">
        <v>-0.219</v>
      </c>
      <c r="G19" s="14">
        <f t="shared" si="0"/>
        <v>0.60394862937637983</v>
      </c>
      <c r="H19" s="18">
        <v>9.2307692307692313E-2</v>
      </c>
      <c r="I19" s="14">
        <v>0</v>
      </c>
      <c r="J19" s="14">
        <v>668000000</v>
      </c>
      <c r="K19" s="14">
        <v>0</v>
      </c>
      <c r="L19" s="13" t="s">
        <v>186</v>
      </c>
      <c r="M19" s="13" t="s">
        <v>187</v>
      </c>
      <c r="N19" s="15"/>
      <c r="O19" s="15"/>
      <c r="P19" s="15"/>
      <c r="Q19" s="13" t="s">
        <v>188</v>
      </c>
      <c r="R19" s="15"/>
      <c r="S19" s="15"/>
      <c r="T19" s="13" t="s">
        <v>188</v>
      </c>
      <c r="U19" s="15"/>
      <c r="V19" s="15"/>
      <c r="W19" s="13" t="s">
        <v>188</v>
      </c>
      <c r="X19" s="15"/>
      <c r="Y19" s="15"/>
      <c r="Z19" s="13" t="s">
        <v>188</v>
      </c>
      <c r="AA19" s="15"/>
      <c r="AB19" s="15"/>
      <c r="AC19" s="13" t="s">
        <v>188</v>
      </c>
      <c r="AD19" s="15"/>
      <c r="AE19" s="15"/>
      <c r="AF19" s="13" t="s">
        <v>188</v>
      </c>
      <c r="AG19" s="16">
        <v>1.22E-4</v>
      </c>
      <c r="AH19" s="15"/>
      <c r="AI19" s="15"/>
      <c r="AJ19" s="15"/>
      <c r="AK19" s="15"/>
      <c r="AL19" s="13" t="s">
        <v>189</v>
      </c>
      <c r="AM19" s="12">
        <v>0</v>
      </c>
    </row>
    <row r="20" spans="1:39">
      <c r="A20" s="12">
        <v>75070</v>
      </c>
      <c r="B20" s="13" t="s">
        <v>225</v>
      </c>
      <c r="C20" s="13" t="s">
        <v>226</v>
      </c>
      <c r="D20" s="14">
        <v>44.1</v>
      </c>
      <c r="E20" s="14">
        <v>1000000</v>
      </c>
      <c r="F20" s="14">
        <v>-0.21299999999999999</v>
      </c>
      <c r="G20" s="14">
        <f t="shared" si="0"/>
        <v>0.61235039172477346</v>
      </c>
      <c r="H20" s="18">
        <v>9.7435897435897437E-2</v>
      </c>
      <c r="I20" s="14">
        <v>0</v>
      </c>
      <c r="J20" s="14">
        <v>0</v>
      </c>
      <c r="K20" s="14">
        <v>0</v>
      </c>
      <c r="L20" s="13" t="s">
        <v>186</v>
      </c>
      <c r="M20" s="13" t="s">
        <v>187</v>
      </c>
      <c r="N20" s="15"/>
      <c r="O20" s="15"/>
      <c r="P20" s="15"/>
      <c r="Q20" s="13" t="s">
        <v>188</v>
      </c>
      <c r="R20" s="15"/>
      <c r="S20" s="15"/>
      <c r="T20" s="13" t="s">
        <v>188</v>
      </c>
      <c r="U20" s="15"/>
      <c r="V20" s="15"/>
      <c r="W20" s="13" t="s">
        <v>188</v>
      </c>
      <c r="X20" s="15"/>
      <c r="Y20" s="15"/>
      <c r="Z20" s="13" t="s">
        <v>188</v>
      </c>
      <c r="AA20" s="15"/>
      <c r="AB20" s="15"/>
      <c r="AC20" s="13" t="s">
        <v>188</v>
      </c>
      <c r="AD20" s="15"/>
      <c r="AE20" s="15"/>
      <c r="AF20" s="13" t="s">
        <v>188</v>
      </c>
      <c r="AG20" s="16">
        <v>7.8899999999999993E-5</v>
      </c>
      <c r="AH20" s="15"/>
      <c r="AI20" s="15"/>
      <c r="AJ20" s="15"/>
      <c r="AK20" s="15"/>
      <c r="AL20" s="13" t="s">
        <v>189</v>
      </c>
      <c r="AM20" s="12">
        <v>0</v>
      </c>
    </row>
    <row r="21" spans="1:39">
      <c r="A21" s="12">
        <v>51285</v>
      </c>
      <c r="B21" s="13" t="s">
        <v>227</v>
      </c>
      <c r="C21" s="13" t="s">
        <v>228</v>
      </c>
      <c r="D21" s="14">
        <v>184.108</v>
      </c>
      <c r="E21" s="14">
        <v>2787</v>
      </c>
      <c r="F21" s="14">
        <v>-0.09</v>
      </c>
      <c r="G21" s="14">
        <f t="shared" si="0"/>
        <v>0.81283051616409918</v>
      </c>
      <c r="H21" s="18">
        <v>0.10256410256410256</v>
      </c>
      <c r="I21" s="14">
        <v>0</v>
      </c>
      <c r="J21" s="14">
        <v>0</v>
      </c>
      <c r="K21" s="14">
        <v>0</v>
      </c>
      <c r="L21" s="13" t="s">
        <v>186</v>
      </c>
      <c r="M21" s="13" t="s">
        <v>187</v>
      </c>
      <c r="N21" s="15"/>
      <c r="O21" s="15"/>
      <c r="P21" s="15"/>
      <c r="Q21" s="13" t="s">
        <v>188</v>
      </c>
      <c r="R21" s="15"/>
      <c r="S21" s="15"/>
      <c r="T21" s="13" t="s">
        <v>188</v>
      </c>
      <c r="U21" s="15"/>
      <c r="V21" s="15"/>
      <c r="W21" s="13" t="s">
        <v>188</v>
      </c>
      <c r="X21" s="15"/>
      <c r="Y21" s="15"/>
      <c r="Z21" s="13" t="s">
        <v>188</v>
      </c>
      <c r="AA21" s="15"/>
      <c r="AB21" s="15"/>
      <c r="AC21" s="13" t="s">
        <v>188</v>
      </c>
      <c r="AD21" s="15"/>
      <c r="AE21" s="15"/>
      <c r="AF21" s="13" t="s">
        <v>188</v>
      </c>
      <c r="AG21" s="17"/>
      <c r="AH21" s="15"/>
      <c r="AI21" s="15"/>
      <c r="AJ21" s="15"/>
      <c r="AK21" s="15"/>
      <c r="AL21" s="13" t="s">
        <v>189</v>
      </c>
      <c r="AM21" s="12">
        <v>0</v>
      </c>
    </row>
    <row r="22" spans="1:39">
      <c r="A22" s="12">
        <v>107131</v>
      </c>
      <c r="B22" s="13" t="s">
        <v>229</v>
      </c>
      <c r="C22" s="13" t="s">
        <v>230</v>
      </c>
      <c r="D22" s="14">
        <v>53.063400000000001</v>
      </c>
      <c r="E22" s="14">
        <v>74000</v>
      </c>
      <c r="F22" s="14">
        <v>-8.8999999999999996E-2</v>
      </c>
      <c r="G22" s="14">
        <f t="shared" si="0"/>
        <v>0.81470428402083961</v>
      </c>
      <c r="H22" s="18">
        <v>0.1076923076923077</v>
      </c>
      <c r="I22" s="14">
        <v>500</v>
      </c>
      <c r="J22" s="14">
        <v>0</v>
      </c>
      <c r="K22" s="14">
        <v>5200</v>
      </c>
      <c r="L22" s="13" t="s">
        <v>186</v>
      </c>
      <c r="M22" s="13" t="s">
        <v>198</v>
      </c>
      <c r="N22" s="15"/>
      <c r="O22" s="15"/>
      <c r="P22" s="15"/>
      <c r="Q22" s="13" t="s">
        <v>188</v>
      </c>
      <c r="R22" s="15"/>
      <c r="S22" s="15"/>
      <c r="T22" s="13" t="s">
        <v>188</v>
      </c>
      <c r="U22" s="15"/>
      <c r="V22" s="15"/>
      <c r="W22" s="13" t="s">
        <v>188</v>
      </c>
      <c r="X22" s="15"/>
      <c r="Y22" s="15"/>
      <c r="Z22" s="13" t="s">
        <v>188</v>
      </c>
      <c r="AA22" s="15"/>
      <c r="AB22" s="15"/>
      <c r="AC22" s="13" t="s">
        <v>188</v>
      </c>
      <c r="AD22" s="15"/>
      <c r="AE22" s="15"/>
      <c r="AF22" s="13" t="s">
        <v>188</v>
      </c>
      <c r="AG22" s="16">
        <v>1.03E-4</v>
      </c>
      <c r="AH22" s="15"/>
      <c r="AI22" s="15"/>
      <c r="AJ22" s="15"/>
      <c r="AK22" s="15"/>
      <c r="AL22" s="13" t="s">
        <v>189</v>
      </c>
      <c r="AM22" s="12">
        <v>0</v>
      </c>
    </row>
    <row r="23" spans="1:39">
      <c r="A23" s="12">
        <v>55185</v>
      </c>
      <c r="B23" s="13" t="s">
        <v>231</v>
      </c>
      <c r="C23" s="13" t="s">
        <v>232</v>
      </c>
      <c r="D23" s="14">
        <v>102.1358</v>
      </c>
      <c r="E23" s="14">
        <v>93000</v>
      </c>
      <c r="F23" s="14">
        <v>-0.03</v>
      </c>
      <c r="G23" s="14">
        <f t="shared" si="0"/>
        <v>0.93325430079699101</v>
      </c>
      <c r="H23" s="18">
        <v>0.11282051282051282</v>
      </c>
      <c r="I23" s="14">
        <v>0</v>
      </c>
      <c r="J23" s="14">
        <v>0</v>
      </c>
      <c r="K23" s="14">
        <v>0</v>
      </c>
      <c r="L23" s="13" t="s">
        <v>186</v>
      </c>
      <c r="M23" s="13" t="s">
        <v>198</v>
      </c>
      <c r="N23" s="15"/>
      <c r="O23" s="15"/>
      <c r="P23" s="15"/>
      <c r="Q23" s="13" t="s">
        <v>188</v>
      </c>
      <c r="R23" s="15"/>
      <c r="S23" s="15"/>
      <c r="T23" s="13" t="s">
        <v>188</v>
      </c>
      <c r="U23" s="15"/>
      <c r="V23" s="15"/>
      <c r="W23" s="13" t="s">
        <v>188</v>
      </c>
      <c r="X23" s="15"/>
      <c r="Y23" s="15"/>
      <c r="Z23" s="13" t="s">
        <v>188</v>
      </c>
      <c r="AA23" s="15"/>
      <c r="AB23" s="15"/>
      <c r="AC23" s="13" t="s">
        <v>188</v>
      </c>
      <c r="AD23" s="15"/>
      <c r="AE23" s="15"/>
      <c r="AF23" s="13" t="s">
        <v>188</v>
      </c>
      <c r="AG23" s="16">
        <v>3.63E-6</v>
      </c>
      <c r="AH23" s="15"/>
      <c r="AI23" s="15"/>
      <c r="AJ23" s="15"/>
      <c r="AK23" s="15"/>
      <c r="AL23" s="13" t="s">
        <v>189</v>
      </c>
      <c r="AM23" s="12">
        <v>0</v>
      </c>
    </row>
    <row r="24" spans="1:39">
      <c r="A24" s="12">
        <v>78933</v>
      </c>
      <c r="B24" s="13" t="s">
        <v>233</v>
      </c>
      <c r="C24" s="13" t="s">
        <v>234</v>
      </c>
      <c r="D24" s="14">
        <v>72.1066</v>
      </c>
      <c r="E24" s="14">
        <v>223000</v>
      </c>
      <c r="F24" s="14">
        <v>-0.03</v>
      </c>
      <c r="G24" s="14">
        <f t="shared" si="0"/>
        <v>0.93325430079699101</v>
      </c>
      <c r="H24" s="18">
        <v>0.11794871794871795</v>
      </c>
      <c r="I24" s="14">
        <v>0</v>
      </c>
      <c r="J24" s="14">
        <v>0</v>
      </c>
      <c r="K24" s="14">
        <v>0</v>
      </c>
      <c r="L24" s="13" t="s">
        <v>186</v>
      </c>
      <c r="M24" s="13" t="s">
        <v>187</v>
      </c>
      <c r="N24" s="15"/>
      <c r="O24" s="15"/>
      <c r="P24" s="15"/>
      <c r="Q24" s="13" t="s">
        <v>188</v>
      </c>
      <c r="R24" s="15"/>
      <c r="S24" s="15"/>
      <c r="T24" s="13" t="s">
        <v>188</v>
      </c>
      <c r="U24" s="15"/>
      <c r="V24" s="15"/>
      <c r="W24" s="13" t="s">
        <v>188</v>
      </c>
      <c r="X24" s="15"/>
      <c r="Y24" s="15"/>
      <c r="Z24" s="13" t="s">
        <v>188</v>
      </c>
      <c r="AA24" s="15"/>
      <c r="AB24" s="15"/>
      <c r="AC24" s="13" t="s">
        <v>188</v>
      </c>
      <c r="AD24" s="15"/>
      <c r="AE24" s="15"/>
      <c r="AF24" s="13" t="s">
        <v>188</v>
      </c>
      <c r="AG24" s="14">
        <v>5.5899999999999997E-5</v>
      </c>
      <c r="AH24" s="15"/>
      <c r="AI24" s="15"/>
      <c r="AJ24" s="15"/>
      <c r="AK24" s="15"/>
      <c r="AL24" s="13" t="s">
        <v>189</v>
      </c>
      <c r="AM24" s="12">
        <v>0</v>
      </c>
    </row>
    <row r="25" spans="1:39">
      <c r="A25" s="12">
        <v>100754</v>
      </c>
      <c r="B25" s="13" t="s">
        <v>235</v>
      </c>
      <c r="C25" s="13" t="s">
        <v>236</v>
      </c>
      <c r="D25" s="14">
        <v>114.1468</v>
      </c>
      <c r="E25" s="14">
        <v>76500</v>
      </c>
      <c r="F25" s="14">
        <v>-0.02</v>
      </c>
      <c r="G25" s="14">
        <f t="shared" si="0"/>
        <v>0.95499258602143589</v>
      </c>
      <c r="H25" s="18">
        <v>0.12307692307692308</v>
      </c>
      <c r="I25" s="14">
        <v>0</v>
      </c>
      <c r="J25" s="14">
        <v>0</v>
      </c>
      <c r="K25" s="14">
        <v>0</v>
      </c>
      <c r="L25" s="13" t="s">
        <v>186</v>
      </c>
      <c r="M25" s="13" t="s">
        <v>198</v>
      </c>
      <c r="N25" s="15"/>
      <c r="O25" s="15"/>
      <c r="P25" s="15"/>
      <c r="Q25" s="13" t="s">
        <v>188</v>
      </c>
      <c r="R25" s="15"/>
      <c r="S25" s="15"/>
      <c r="T25" s="13" t="s">
        <v>188</v>
      </c>
      <c r="U25" s="15"/>
      <c r="V25" s="15"/>
      <c r="W25" s="13" t="s">
        <v>188</v>
      </c>
      <c r="X25" s="15"/>
      <c r="Y25" s="15"/>
      <c r="Z25" s="13" t="s">
        <v>188</v>
      </c>
      <c r="AA25" s="15"/>
      <c r="AB25" s="15"/>
      <c r="AC25" s="13" t="s">
        <v>188</v>
      </c>
      <c r="AD25" s="15"/>
      <c r="AE25" s="15"/>
      <c r="AF25" s="13" t="s">
        <v>188</v>
      </c>
      <c r="AG25" s="14">
        <v>2.8000000000000002E-7</v>
      </c>
      <c r="AH25" s="15"/>
      <c r="AI25" s="15"/>
      <c r="AJ25" s="15"/>
      <c r="AK25" s="15"/>
      <c r="AL25" s="13" t="s">
        <v>189</v>
      </c>
      <c r="AM25" s="12">
        <v>0</v>
      </c>
    </row>
    <row r="26" spans="1:39">
      <c r="A26" s="12">
        <v>62384</v>
      </c>
      <c r="B26" s="13" t="s">
        <v>237</v>
      </c>
      <c r="C26" s="13" t="s">
        <v>238</v>
      </c>
      <c r="D26" s="14">
        <v>336.74</v>
      </c>
      <c r="E26" s="14">
        <v>2000</v>
      </c>
      <c r="F26" s="14">
        <v>0</v>
      </c>
      <c r="G26" s="14">
        <f t="shared" si="0"/>
        <v>1</v>
      </c>
      <c r="H26" s="18">
        <v>0.12820512820512819</v>
      </c>
      <c r="I26" s="14">
        <v>0</v>
      </c>
      <c r="J26" s="14">
        <v>0</v>
      </c>
      <c r="K26" s="14">
        <v>0</v>
      </c>
      <c r="L26" s="13" t="s">
        <v>186</v>
      </c>
      <c r="M26" s="13" t="s">
        <v>187</v>
      </c>
      <c r="N26" s="15"/>
      <c r="O26" s="15"/>
      <c r="P26" s="15"/>
      <c r="Q26" s="13" t="s">
        <v>188</v>
      </c>
      <c r="R26" s="15"/>
      <c r="S26" s="15"/>
      <c r="T26" s="13" t="s">
        <v>188</v>
      </c>
      <c r="U26" s="15"/>
      <c r="V26" s="15"/>
      <c r="W26" s="13" t="s">
        <v>188</v>
      </c>
      <c r="X26" s="15"/>
      <c r="Y26" s="15"/>
      <c r="Z26" s="13" t="s">
        <v>188</v>
      </c>
      <c r="AA26" s="15"/>
      <c r="AB26" s="15"/>
      <c r="AC26" s="13" t="s">
        <v>188</v>
      </c>
      <c r="AD26" s="15"/>
      <c r="AE26" s="15"/>
      <c r="AF26" s="13" t="s">
        <v>188</v>
      </c>
      <c r="AG26" s="15"/>
      <c r="AH26" s="15"/>
      <c r="AI26" s="15"/>
      <c r="AJ26" s="15"/>
      <c r="AK26" s="15"/>
      <c r="AL26" s="13" t="s">
        <v>189</v>
      </c>
      <c r="AM26" s="12">
        <v>0</v>
      </c>
    </row>
    <row r="27" spans="1:39">
      <c r="A27" s="12">
        <v>96457</v>
      </c>
      <c r="B27" s="13" t="s">
        <v>239</v>
      </c>
      <c r="C27" s="13" t="s">
        <v>240</v>
      </c>
      <c r="D27" s="14">
        <v>102.1538</v>
      </c>
      <c r="E27" s="14">
        <v>62000</v>
      </c>
      <c r="F27" s="14">
        <v>0</v>
      </c>
      <c r="G27" s="14">
        <f t="shared" si="0"/>
        <v>1</v>
      </c>
      <c r="H27" s="18">
        <v>0.13333333333333333</v>
      </c>
      <c r="I27" s="14">
        <v>0</v>
      </c>
      <c r="J27" s="14">
        <v>0</v>
      </c>
      <c r="K27" s="14">
        <v>0</v>
      </c>
      <c r="L27" s="13" t="s">
        <v>186</v>
      </c>
      <c r="M27" s="13" t="s">
        <v>198</v>
      </c>
      <c r="N27" s="15"/>
      <c r="O27" s="15"/>
      <c r="P27" s="15"/>
      <c r="Q27" s="13" t="s">
        <v>188</v>
      </c>
      <c r="R27" s="15"/>
      <c r="S27" s="15"/>
      <c r="T27" s="13" t="s">
        <v>188</v>
      </c>
      <c r="U27" s="15"/>
      <c r="V27" s="15"/>
      <c r="W27" s="13" t="s">
        <v>188</v>
      </c>
      <c r="X27" s="15"/>
      <c r="Y27" s="15"/>
      <c r="Z27" s="13" t="s">
        <v>188</v>
      </c>
      <c r="AA27" s="15"/>
      <c r="AB27" s="15"/>
      <c r="AC27" s="13" t="s">
        <v>188</v>
      </c>
      <c r="AD27" s="15"/>
      <c r="AE27" s="15"/>
      <c r="AF27" s="13" t="s">
        <v>188</v>
      </c>
      <c r="AG27" s="14">
        <v>3.0800000000000002E-10</v>
      </c>
      <c r="AH27" s="15"/>
      <c r="AI27" s="15"/>
      <c r="AJ27" s="15"/>
      <c r="AK27" s="15"/>
      <c r="AL27" s="13" t="s">
        <v>189</v>
      </c>
      <c r="AM27" s="12">
        <v>0</v>
      </c>
    </row>
    <row r="28" spans="1:39">
      <c r="A28" s="12">
        <v>110496</v>
      </c>
      <c r="B28" s="13" t="s">
        <v>241</v>
      </c>
      <c r="C28" s="13" t="s">
        <v>242</v>
      </c>
      <c r="D28" s="14">
        <v>118.1322</v>
      </c>
      <c r="E28" s="14">
        <v>1000000</v>
      </c>
      <c r="F28" s="14">
        <v>0</v>
      </c>
      <c r="G28" s="14">
        <f t="shared" si="0"/>
        <v>1</v>
      </c>
      <c r="H28" s="18">
        <v>0.13846153846153847</v>
      </c>
      <c r="I28" s="14">
        <v>0</v>
      </c>
      <c r="J28" s="14">
        <v>0</v>
      </c>
      <c r="K28" s="14">
        <v>0</v>
      </c>
      <c r="L28" s="13" t="s">
        <v>186</v>
      </c>
      <c r="M28" s="13" t="s">
        <v>188</v>
      </c>
      <c r="N28" s="15"/>
      <c r="O28" s="15"/>
      <c r="P28" s="15"/>
      <c r="Q28" s="13" t="s">
        <v>188</v>
      </c>
      <c r="R28" s="15"/>
      <c r="S28" s="15"/>
      <c r="T28" s="13" t="s">
        <v>188</v>
      </c>
      <c r="U28" s="15"/>
      <c r="V28" s="15"/>
      <c r="W28" s="13" t="s">
        <v>188</v>
      </c>
      <c r="X28" s="15"/>
      <c r="Y28" s="15"/>
      <c r="Z28" s="13" t="s">
        <v>188</v>
      </c>
      <c r="AA28" s="15"/>
      <c r="AB28" s="15"/>
      <c r="AC28" s="13" t="s">
        <v>188</v>
      </c>
      <c r="AD28" s="15"/>
      <c r="AE28" s="15"/>
      <c r="AF28" s="13" t="s">
        <v>188</v>
      </c>
      <c r="AG28" s="14">
        <v>3.1100000000000002E-7</v>
      </c>
      <c r="AH28" s="15"/>
      <c r="AI28" s="15"/>
      <c r="AJ28" s="15"/>
      <c r="AK28" s="15"/>
      <c r="AL28" s="13" t="s">
        <v>189</v>
      </c>
      <c r="AM28" s="12">
        <v>0</v>
      </c>
    </row>
    <row r="29" spans="1:39">
      <c r="A29" s="12">
        <v>95807</v>
      </c>
      <c r="B29" s="13" t="s">
        <v>243</v>
      </c>
      <c r="C29" s="13" t="s">
        <v>244</v>
      </c>
      <c r="D29" s="14">
        <v>122.1694</v>
      </c>
      <c r="E29" s="14">
        <v>33700</v>
      </c>
      <c r="F29" s="14">
        <v>0.02</v>
      </c>
      <c r="G29" s="14">
        <f t="shared" si="0"/>
        <v>1.0471285480508996</v>
      </c>
      <c r="H29" s="18">
        <v>0.14358974358974358</v>
      </c>
      <c r="I29" s="14">
        <v>0</v>
      </c>
      <c r="J29" s="14">
        <v>0</v>
      </c>
      <c r="K29" s="14">
        <v>0</v>
      </c>
      <c r="L29" s="13" t="s">
        <v>186</v>
      </c>
      <c r="M29" s="13" t="s">
        <v>198</v>
      </c>
      <c r="N29" s="17"/>
      <c r="O29" s="15"/>
      <c r="P29" s="15"/>
      <c r="Q29" s="13" t="s">
        <v>188</v>
      </c>
      <c r="R29" s="15"/>
      <c r="S29" s="15"/>
      <c r="T29" s="13" t="s">
        <v>188</v>
      </c>
      <c r="U29" s="15"/>
      <c r="V29" s="15"/>
      <c r="W29" s="13" t="s">
        <v>188</v>
      </c>
      <c r="X29" s="15"/>
      <c r="Y29" s="15"/>
      <c r="Z29" s="13" t="s">
        <v>188</v>
      </c>
      <c r="AA29" s="15"/>
      <c r="AB29" s="15"/>
      <c r="AC29" s="13" t="s">
        <v>188</v>
      </c>
      <c r="AD29" s="15"/>
      <c r="AE29" s="15"/>
      <c r="AF29" s="13" t="s">
        <v>188</v>
      </c>
      <c r="AG29" s="14">
        <v>7.9199999999999995E-10</v>
      </c>
      <c r="AH29" s="15"/>
      <c r="AI29" s="15"/>
      <c r="AJ29" s="15"/>
      <c r="AK29" s="15"/>
      <c r="AL29" s="13" t="s">
        <v>189</v>
      </c>
      <c r="AM29" s="12">
        <v>0</v>
      </c>
    </row>
    <row r="30" spans="1:39">
      <c r="A30" s="12">
        <v>60515</v>
      </c>
      <c r="B30" s="13" t="s">
        <v>245</v>
      </c>
      <c r="C30" s="13" t="s">
        <v>246</v>
      </c>
      <c r="D30" s="14">
        <v>229.24845999999999</v>
      </c>
      <c r="E30" s="14">
        <v>25000</v>
      </c>
      <c r="F30" s="14">
        <v>0.13200000000000001</v>
      </c>
      <c r="G30" s="14">
        <f t="shared" si="0"/>
        <v>1.3551894123510362</v>
      </c>
      <c r="H30" s="18">
        <v>0.14871794871794872</v>
      </c>
      <c r="I30" s="14">
        <v>0</v>
      </c>
      <c r="J30" s="14">
        <v>1.68</v>
      </c>
      <c r="K30" s="14">
        <v>4480000</v>
      </c>
      <c r="L30" s="13" t="s">
        <v>186</v>
      </c>
      <c r="M30" s="13" t="s">
        <v>187</v>
      </c>
      <c r="N30" s="15"/>
      <c r="O30" s="15"/>
      <c r="P30" s="15"/>
      <c r="Q30" s="13" t="s">
        <v>188</v>
      </c>
      <c r="R30" s="15"/>
      <c r="S30" s="15"/>
      <c r="T30" s="13" t="s">
        <v>188</v>
      </c>
      <c r="U30" s="15"/>
      <c r="V30" s="15"/>
      <c r="W30" s="13" t="s">
        <v>188</v>
      </c>
      <c r="X30" s="15"/>
      <c r="Y30" s="15"/>
      <c r="Z30" s="13" t="s">
        <v>188</v>
      </c>
      <c r="AA30" s="15"/>
      <c r="AB30" s="15"/>
      <c r="AC30" s="13" t="s">
        <v>188</v>
      </c>
      <c r="AD30" s="15"/>
      <c r="AE30" s="15"/>
      <c r="AF30" s="13" t="s">
        <v>188</v>
      </c>
      <c r="AG30" s="17"/>
      <c r="AH30" s="15"/>
      <c r="AI30" s="15"/>
      <c r="AJ30" s="15"/>
      <c r="AK30" s="15"/>
      <c r="AL30" s="13" t="s">
        <v>189</v>
      </c>
      <c r="AM30" s="12">
        <v>0</v>
      </c>
    </row>
    <row r="31" spans="1:39">
      <c r="A31" s="12">
        <v>126987</v>
      </c>
      <c r="B31" s="13" t="s">
        <v>247</v>
      </c>
      <c r="C31" s="13" t="s">
        <v>248</v>
      </c>
      <c r="D31" s="14">
        <v>67.090199999999996</v>
      </c>
      <c r="E31" s="14">
        <v>25400</v>
      </c>
      <c r="F31" s="14">
        <v>0.22</v>
      </c>
      <c r="G31" s="14">
        <f t="shared" si="0"/>
        <v>1.6595869074375607</v>
      </c>
      <c r="H31" s="18">
        <v>0.15384615384615385</v>
      </c>
      <c r="I31" s="14">
        <v>500</v>
      </c>
      <c r="J31" s="14">
        <v>0</v>
      </c>
      <c r="K31" s="14">
        <v>5200</v>
      </c>
      <c r="L31" s="13" t="s">
        <v>186</v>
      </c>
      <c r="M31" s="13" t="s">
        <v>187</v>
      </c>
      <c r="N31" s="15"/>
      <c r="O31" s="15"/>
      <c r="P31" s="15"/>
      <c r="Q31" s="13" t="s">
        <v>188</v>
      </c>
      <c r="R31" s="15"/>
      <c r="S31" s="15"/>
      <c r="T31" s="13" t="s">
        <v>188</v>
      </c>
      <c r="U31" s="15"/>
      <c r="V31" s="15"/>
      <c r="W31" s="13" t="s">
        <v>188</v>
      </c>
      <c r="X31" s="15"/>
      <c r="Y31" s="15"/>
      <c r="Z31" s="13" t="s">
        <v>188</v>
      </c>
      <c r="AA31" s="15"/>
      <c r="AB31" s="15"/>
      <c r="AC31" s="13" t="s">
        <v>188</v>
      </c>
      <c r="AD31" s="15"/>
      <c r="AE31" s="15"/>
      <c r="AF31" s="13" t="s">
        <v>188</v>
      </c>
      <c r="AG31" s="14">
        <v>2.4699999999999999E-4</v>
      </c>
      <c r="AH31" s="15"/>
      <c r="AI31" s="15"/>
      <c r="AJ31" s="15"/>
      <c r="AK31" s="15"/>
      <c r="AL31" s="13" t="s">
        <v>189</v>
      </c>
      <c r="AM31" s="12">
        <v>0</v>
      </c>
    </row>
    <row r="32" spans="1:39">
      <c r="A32" s="12">
        <v>79469</v>
      </c>
      <c r="B32" s="13" t="s">
        <v>249</v>
      </c>
      <c r="C32" s="13" t="s">
        <v>250</v>
      </c>
      <c r="D32" s="14">
        <v>89.093800000000002</v>
      </c>
      <c r="E32" s="14">
        <v>17000</v>
      </c>
      <c r="F32" s="14">
        <v>0.23</v>
      </c>
      <c r="G32" s="14">
        <f t="shared" si="0"/>
        <v>1.6982436524617444</v>
      </c>
      <c r="H32" s="18">
        <v>0.15897435897435896</v>
      </c>
      <c r="I32" s="14">
        <v>0</v>
      </c>
      <c r="J32" s="14">
        <v>0</v>
      </c>
      <c r="K32" s="14">
        <v>0</v>
      </c>
      <c r="L32" s="13" t="s">
        <v>186</v>
      </c>
      <c r="M32" s="13" t="s">
        <v>187</v>
      </c>
      <c r="N32" s="15"/>
      <c r="O32" s="15"/>
      <c r="P32" s="15"/>
      <c r="Q32" s="13" t="s">
        <v>188</v>
      </c>
      <c r="R32" s="15"/>
      <c r="S32" s="15"/>
      <c r="T32" s="13" t="s">
        <v>188</v>
      </c>
      <c r="U32" s="15"/>
      <c r="V32" s="15"/>
      <c r="W32" s="13" t="s">
        <v>188</v>
      </c>
      <c r="X32" s="15"/>
      <c r="Y32" s="15"/>
      <c r="Z32" s="13" t="s">
        <v>188</v>
      </c>
      <c r="AA32" s="15"/>
      <c r="AB32" s="15"/>
      <c r="AC32" s="13" t="s">
        <v>188</v>
      </c>
      <c r="AD32" s="15"/>
      <c r="AE32" s="15"/>
      <c r="AF32" s="13" t="s">
        <v>188</v>
      </c>
      <c r="AG32" s="16">
        <v>1.2300000000000001E-4</v>
      </c>
      <c r="AH32" s="15"/>
      <c r="AI32" s="15"/>
      <c r="AJ32" s="15"/>
      <c r="AK32" s="15"/>
      <c r="AL32" s="13" t="s">
        <v>189</v>
      </c>
      <c r="AM32" s="12">
        <v>0</v>
      </c>
    </row>
    <row r="33" spans="1:39">
      <c r="A33" s="12">
        <v>110861</v>
      </c>
      <c r="B33" s="13" t="s">
        <v>251</v>
      </c>
      <c r="C33" s="13" t="s">
        <v>252</v>
      </c>
      <c r="D33" s="14">
        <v>79.101200000000006</v>
      </c>
      <c r="E33" s="14">
        <v>1000000</v>
      </c>
      <c r="F33" s="14">
        <v>0.34</v>
      </c>
      <c r="G33" s="14">
        <f t="shared" si="0"/>
        <v>2.1877616239495525</v>
      </c>
      <c r="H33" s="18">
        <v>0.1641025641025641</v>
      </c>
      <c r="I33" s="14">
        <v>0</v>
      </c>
      <c r="J33" s="14">
        <v>0</v>
      </c>
      <c r="K33" s="14">
        <v>0</v>
      </c>
      <c r="L33" s="13" t="s">
        <v>186</v>
      </c>
      <c r="M33" s="13" t="s">
        <v>187</v>
      </c>
      <c r="N33" s="15"/>
      <c r="O33" s="15"/>
      <c r="P33" s="15"/>
      <c r="Q33" s="13" t="s">
        <v>188</v>
      </c>
      <c r="R33" s="15"/>
      <c r="S33" s="15"/>
      <c r="T33" s="13" t="s">
        <v>188</v>
      </c>
      <c r="U33" s="15"/>
      <c r="V33" s="15"/>
      <c r="W33" s="13" t="s">
        <v>188</v>
      </c>
      <c r="X33" s="15"/>
      <c r="Y33" s="15"/>
      <c r="Z33" s="13" t="s">
        <v>188</v>
      </c>
      <c r="AA33" s="15"/>
      <c r="AB33" s="15"/>
      <c r="AC33" s="13" t="s">
        <v>188</v>
      </c>
      <c r="AD33" s="15"/>
      <c r="AE33" s="15"/>
      <c r="AF33" s="13" t="s">
        <v>188</v>
      </c>
      <c r="AG33" s="16">
        <v>8.8799999999999997E-6</v>
      </c>
      <c r="AH33" s="15"/>
      <c r="AI33" s="15"/>
      <c r="AJ33" s="15"/>
      <c r="AK33" s="15"/>
      <c r="AL33" s="13" t="s">
        <v>189</v>
      </c>
      <c r="AM33" s="12">
        <v>0</v>
      </c>
    </row>
    <row r="34" spans="1:39">
      <c r="A34" s="12">
        <v>141786</v>
      </c>
      <c r="B34" s="13" t="s">
        <v>253</v>
      </c>
      <c r="C34" s="13" t="s">
        <v>254</v>
      </c>
      <c r="D34" s="14">
        <v>88.105999999999995</v>
      </c>
      <c r="E34" s="14">
        <v>80300</v>
      </c>
      <c r="F34" s="14">
        <v>0.35099999999999998</v>
      </c>
      <c r="G34" s="14">
        <f t="shared" ref="G34:G65" si="1">POWER(10,F34)</f>
        <v>2.2438819237827663</v>
      </c>
      <c r="H34" s="18">
        <v>0.16923076923076924</v>
      </c>
      <c r="I34" s="14">
        <v>3500</v>
      </c>
      <c r="J34" s="14">
        <v>4.7999999999999996E-3</v>
      </c>
      <c r="K34" s="14">
        <v>3400000</v>
      </c>
      <c r="L34" s="13" t="s">
        <v>186</v>
      </c>
      <c r="M34" s="13" t="s">
        <v>187</v>
      </c>
      <c r="N34" s="17"/>
      <c r="O34" s="15"/>
      <c r="P34" s="15"/>
      <c r="Q34" s="13" t="s">
        <v>188</v>
      </c>
      <c r="R34" s="15"/>
      <c r="S34" s="15"/>
      <c r="T34" s="13" t="s">
        <v>188</v>
      </c>
      <c r="U34" s="15"/>
      <c r="V34" s="15"/>
      <c r="W34" s="13" t="s">
        <v>188</v>
      </c>
      <c r="X34" s="15"/>
      <c r="Y34" s="15"/>
      <c r="Z34" s="13" t="s">
        <v>188</v>
      </c>
      <c r="AA34" s="15"/>
      <c r="AB34" s="15"/>
      <c r="AC34" s="13" t="s">
        <v>188</v>
      </c>
      <c r="AD34" s="15"/>
      <c r="AE34" s="15"/>
      <c r="AF34" s="13" t="s">
        <v>188</v>
      </c>
      <c r="AG34" s="17"/>
      <c r="AH34" s="15"/>
      <c r="AI34" s="15"/>
      <c r="AJ34" s="15"/>
      <c r="AK34" s="15"/>
      <c r="AL34" s="13" t="s">
        <v>189</v>
      </c>
      <c r="AM34" s="12">
        <v>0</v>
      </c>
    </row>
    <row r="35" spans="1:39">
      <c r="A35" s="12">
        <v>78831</v>
      </c>
      <c r="B35" s="13" t="s">
        <v>255</v>
      </c>
      <c r="C35" s="13" t="s">
        <v>256</v>
      </c>
      <c r="D35" s="14">
        <v>74.122399999999999</v>
      </c>
      <c r="E35" s="14">
        <v>85000</v>
      </c>
      <c r="F35" s="14">
        <v>0.44</v>
      </c>
      <c r="G35" s="14">
        <f t="shared" si="1"/>
        <v>2.7542287033381663</v>
      </c>
      <c r="H35" s="18">
        <v>0.17435897435897435</v>
      </c>
      <c r="I35" s="14">
        <v>0</v>
      </c>
      <c r="J35" s="14">
        <v>0</v>
      </c>
      <c r="K35" s="14">
        <v>0</v>
      </c>
      <c r="L35" s="13" t="s">
        <v>186</v>
      </c>
      <c r="M35" s="13" t="s">
        <v>187</v>
      </c>
      <c r="N35" s="17"/>
      <c r="O35" s="15"/>
      <c r="P35" s="15"/>
      <c r="Q35" s="13" t="s">
        <v>188</v>
      </c>
      <c r="R35" s="15"/>
      <c r="S35" s="15"/>
      <c r="T35" s="13" t="s">
        <v>188</v>
      </c>
      <c r="U35" s="15"/>
      <c r="V35" s="15"/>
      <c r="W35" s="13" t="s">
        <v>188</v>
      </c>
      <c r="X35" s="15"/>
      <c r="Y35" s="15"/>
      <c r="Z35" s="13" t="s">
        <v>188</v>
      </c>
      <c r="AA35" s="15"/>
      <c r="AB35" s="15"/>
      <c r="AC35" s="13" t="s">
        <v>188</v>
      </c>
      <c r="AD35" s="15"/>
      <c r="AE35" s="15"/>
      <c r="AF35" s="13" t="s">
        <v>188</v>
      </c>
      <c r="AG35" s="17"/>
      <c r="AH35" s="15"/>
      <c r="AI35" s="15"/>
      <c r="AJ35" s="15"/>
      <c r="AK35" s="15"/>
      <c r="AL35" s="13" t="s">
        <v>189</v>
      </c>
      <c r="AM35" s="12">
        <v>0</v>
      </c>
    </row>
    <row r="36" spans="1:39">
      <c r="A36" s="12">
        <v>62759</v>
      </c>
      <c r="B36" s="13" t="s">
        <v>257</v>
      </c>
      <c r="C36" s="13" t="s">
        <v>258</v>
      </c>
      <c r="D36" s="14">
        <v>74.0822</v>
      </c>
      <c r="E36" s="14">
        <v>1000000</v>
      </c>
      <c r="F36" s="14">
        <v>0.44800000000000001</v>
      </c>
      <c r="G36" s="14">
        <f t="shared" si="1"/>
        <v>2.805433637951714</v>
      </c>
      <c r="H36" s="18">
        <v>0.17948717948717949</v>
      </c>
      <c r="I36" s="14">
        <v>0</v>
      </c>
      <c r="J36" s="14">
        <v>0</v>
      </c>
      <c r="K36" s="14">
        <v>0</v>
      </c>
      <c r="L36" s="13" t="s">
        <v>186</v>
      </c>
      <c r="M36" s="13" t="s">
        <v>198</v>
      </c>
      <c r="N36" s="17"/>
      <c r="O36" s="15"/>
      <c r="P36" s="15"/>
      <c r="Q36" s="13" t="s">
        <v>188</v>
      </c>
      <c r="R36" s="15"/>
      <c r="S36" s="15"/>
      <c r="T36" s="13" t="s">
        <v>188</v>
      </c>
      <c r="U36" s="15"/>
      <c r="V36" s="15"/>
      <c r="W36" s="13" t="s">
        <v>188</v>
      </c>
      <c r="X36" s="15"/>
      <c r="Y36" s="15"/>
      <c r="Z36" s="13" t="s">
        <v>188</v>
      </c>
      <c r="AA36" s="15"/>
      <c r="AB36" s="15"/>
      <c r="AC36" s="13" t="s">
        <v>188</v>
      </c>
      <c r="AD36" s="15"/>
      <c r="AE36" s="15"/>
      <c r="AF36" s="13" t="s">
        <v>188</v>
      </c>
      <c r="AG36" s="16">
        <v>1.1999999999999999E-6</v>
      </c>
      <c r="AH36" s="15"/>
      <c r="AI36" s="15"/>
      <c r="AJ36" s="15"/>
      <c r="AK36" s="15"/>
      <c r="AL36" s="13" t="s">
        <v>189</v>
      </c>
      <c r="AM36" s="12">
        <v>0</v>
      </c>
    </row>
    <row r="37" spans="1:39">
      <c r="A37" s="12">
        <v>108054</v>
      </c>
      <c r="B37" s="13" t="s">
        <v>259</v>
      </c>
      <c r="C37" s="13" t="s">
        <v>260</v>
      </c>
      <c r="D37" s="14">
        <v>86.1</v>
      </c>
      <c r="E37" s="14">
        <v>20000</v>
      </c>
      <c r="F37" s="14">
        <v>0.45</v>
      </c>
      <c r="G37" s="14">
        <f t="shared" si="1"/>
        <v>2.8183829312644542</v>
      </c>
      <c r="H37" s="18">
        <v>0.18461538461538463</v>
      </c>
      <c r="I37" s="14">
        <v>0</v>
      </c>
      <c r="J37" s="14">
        <v>0</v>
      </c>
      <c r="K37" s="14">
        <v>0</v>
      </c>
      <c r="L37" s="13" t="s">
        <v>186</v>
      </c>
      <c r="M37" s="13" t="s">
        <v>187</v>
      </c>
      <c r="N37" s="17"/>
      <c r="O37" s="15"/>
      <c r="P37" s="15"/>
      <c r="Q37" s="13" t="s">
        <v>188</v>
      </c>
      <c r="R37" s="15"/>
      <c r="S37" s="15"/>
      <c r="T37" s="13" t="s">
        <v>188</v>
      </c>
      <c r="U37" s="15"/>
      <c r="V37" s="15"/>
      <c r="W37" s="13" t="s">
        <v>188</v>
      </c>
      <c r="X37" s="15"/>
      <c r="Y37" s="15"/>
      <c r="Z37" s="13" t="s">
        <v>188</v>
      </c>
      <c r="AA37" s="15"/>
      <c r="AB37" s="15"/>
      <c r="AC37" s="13" t="s">
        <v>188</v>
      </c>
      <c r="AD37" s="15"/>
      <c r="AE37" s="15"/>
      <c r="AF37" s="13" t="s">
        <v>188</v>
      </c>
      <c r="AG37" s="16">
        <v>5.1099999999999995E-4</v>
      </c>
      <c r="AH37" s="15"/>
      <c r="AI37" s="15"/>
      <c r="AJ37" s="15"/>
      <c r="AK37" s="15"/>
      <c r="AL37" s="13" t="s">
        <v>189</v>
      </c>
      <c r="AM37" s="12">
        <v>0</v>
      </c>
    </row>
    <row r="38" spans="1:39">
      <c r="A38" s="12">
        <v>71363</v>
      </c>
      <c r="B38" s="13" t="s">
        <v>261</v>
      </c>
      <c r="C38" s="13" t="s">
        <v>262</v>
      </c>
      <c r="D38" s="14">
        <v>74.122399999999999</v>
      </c>
      <c r="E38" s="14">
        <v>74000</v>
      </c>
      <c r="F38" s="14">
        <v>0.503</v>
      </c>
      <c r="G38" s="14">
        <f t="shared" si="1"/>
        <v>3.1841975217261251</v>
      </c>
      <c r="H38" s="18">
        <v>0.18974358974358974</v>
      </c>
      <c r="I38" s="14">
        <v>0</v>
      </c>
      <c r="J38" s="14">
        <v>0</v>
      </c>
      <c r="K38" s="14">
        <v>0</v>
      </c>
      <c r="L38" s="13" t="s">
        <v>186</v>
      </c>
      <c r="M38" s="13" t="s">
        <v>187</v>
      </c>
      <c r="N38" s="15"/>
      <c r="O38" s="15"/>
      <c r="P38" s="15"/>
      <c r="Q38" s="13" t="s">
        <v>188</v>
      </c>
      <c r="R38" s="15"/>
      <c r="S38" s="15"/>
      <c r="T38" s="13" t="s">
        <v>188</v>
      </c>
      <c r="U38" s="15"/>
      <c r="V38" s="15"/>
      <c r="W38" s="13" t="s">
        <v>188</v>
      </c>
      <c r="X38" s="15"/>
      <c r="Y38" s="15"/>
      <c r="Z38" s="13" t="s">
        <v>188</v>
      </c>
      <c r="AA38" s="15"/>
      <c r="AB38" s="15"/>
      <c r="AC38" s="13" t="s">
        <v>188</v>
      </c>
      <c r="AD38" s="15"/>
      <c r="AE38" s="15"/>
      <c r="AF38" s="13" t="s">
        <v>188</v>
      </c>
      <c r="AG38" s="15"/>
      <c r="AH38" s="15"/>
      <c r="AI38" s="15"/>
      <c r="AJ38" s="15"/>
      <c r="AK38" s="15"/>
      <c r="AL38" s="13" t="s">
        <v>189</v>
      </c>
      <c r="AM38" s="12">
        <v>0</v>
      </c>
    </row>
    <row r="39" spans="1:39">
      <c r="A39" s="12">
        <v>75003</v>
      </c>
      <c r="B39" s="13" t="s">
        <v>263</v>
      </c>
      <c r="C39" s="13" t="s">
        <v>264</v>
      </c>
      <c r="D39" s="14">
        <v>64.5</v>
      </c>
      <c r="E39" s="14">
        <v>5680</v>
      </c>
      <c r="F39" s="14">
        <v>0.51</v>
      </c>
      <c r="G39" s="14">
        <f t="shared" si="1"/>
        <v>3.2359365692962836</v>
      </c>
      <c r="H39" s="18">
        <v>0.19487179487179487</v>
      </c>
      <c r="I39" s="14">
        <v>0</v>
      </c>
      <c r="J39" s="14">
        <v>0</v>
      </c>
      <c r="K39" s="14">
        <v>0</v>
      </c>
      <c r="L39" s="13" t="s">
        <v>186</v>
      </c>
      <c r="M39" s="13" t="s">
        <v>198</v>
      </c>
      <c r="N39" s="15"/>
      <c r="O39" s="15"/>
      <c r="P39" s="15"/>
      <c r="Q39" s="13" t="s">
        <v>188</v>
      </c>
      <c r="R39" s="15"/>
      <c r="S39" s="15"/>
      <c r="T39" s="13" t="s">
        <v>188</v>
      </c>
      <c r="U39" s="15"/>
      <c r="V39" s="15"/>
      <c r="W39" s="13" t="s">
        <v>188</v>
      </c>
      <c r="X39" s="15"/>
      <c r="Y39" s="15"/>
      <c r="Z39" s="13" t="s">
        <v>188</v>
      </c>
      <c r="AA39" s="15"/>
      <c r="AB39" s="15"/>
      <c r="AC39" s="13" t="s">
        <v>188</v>
      </c>
      <c r="AD39" s="15"/>
      <c r="AE39" s="15"/>
      <c r="AF39" s="13" t="s">
        <v>188</v>
      </c>
      <c r="AG39" s="16">
        <v>8.8199999999999997E-3</v>
      </c>
      <c r="AH39" s="15"/>
      <c r="AI39" s="15"/>
      <c r="AJ39" s="15"/>
      <c r="AK39" s="15"/>
      <c r="AL39" s="13" t="s">
        <v>189</v>
      </c>
      <c r="AM39" s="12">
        <v>0</v>
      </c>
    </row>
    <row r="40" spans="1:39">
      <c r="A40" s="12">
        <v>60297</v>
      </c>
      <c r="B40" s="13" t="s">
        <v>265</v>
      </c>
      <c r="C40" s="13" t="s">
        <v>266</v>
      </c>
      <c r="D40" s="14">
        <v>74.122399999999999</v>
      </c>
      <c r="E40" s="14">
        <v>56800</v>
      </c>
      <c r="F40" s="14">
        <v>0.55000000000000004</v>
      </c>
      <c r="G40" s="14">
        <f t="shared" si="1"/>
        <v>3.5481338923357555</v>
      </c>
      <c r="H40" s="18">
        <v>0.2</v>
      </c>
      <c r="I40" s="14">
        <v>0</v>
      </c>
      <c r="J40" s="14">
        <v>0</v>
      </c>
      <c r="K40" s="14">
        <v>0</v>
      </c>
      <c r="L40" s="13" t="s">
        <v>186</v>
      </c>
      <c r="M40" s="13" t="s">
        <v>187</v>
      </c>
      <c r="N40" s="15"/>
      <c r="O40" s="15"/>
      <c r="P40" s="15"/>
      <c r="Q40" s="13" t="s">
        <v>188</v>
      </c>
      <c r="R40" s="15"/>
      <c r="S40" s="15"/>
      <c r="T40" s="13" t="s">
        <v>188</v>
      </c>
      <c r="U40" s="15"/>
      <c r="V40" s="15"/>
      <c r="W40" s="13" t="s">
        <v>188</v>
      </c>
      <c r="X40" s="15"/>
      <c r="Y40" s="15"/>
      <c r="Z40" s="13" t="s">
        <v>188</v>
      </c>
      <c r="AA40" s="15"/>
      <c r="AB40" s="15"/>
      <c r="AC40" s="13" t="s">
        <v>188</v>
      </c>
      <c r="AD40" s="15"/>
      <c r="AE40" s="15"/>
      <c r="AF40" s="13" t="s">
        <v>188</v>
      </c>
      <c r="AG40" s="17"/>
      <c r="AH40" s="15"/>
      <c r="AI40" s="15"/>
      <c r="AJ40" s="15"/>
      <c r="AK40" s="15"/>
      <c r="AL40" s="13" t="s">
        <v>189</v>
      </c>
      <c r="AM40" s="12">
        <v>0</v>
      </c>
    </row>
    <row r="41" spans="1:39">
      <c r="A41" s="12">
        <v>62533</v>
      </c>
      <c r="B41" s="13" t="s">
        <v>267</v>
      </c>
      <c r="C41" s="13" t="s">
        <v>268</v>
      </c>
      <c r="D41" s="14">
        <v>93.128</v>
      </c>
      <c r="E41" s="14">
        <v>36000</v>
      </c>
      <c r="F41" s="14">
        <v>0.59499999999999997</v>
      </c>
      <c r="G41" s="14">
        <f t="shared" si="1"/>
        <v>3.9355007545577751</v>
      </c>
      <c r="H41" s="18">
        <v>0.20512820512820512</v>
      </c>
      <c r="I41" s="14">
        <v>0</v>
      </c>
      <c r="J41" s="14">
        <v>0</v>
      </c>
      <c r="K41" s="14">
        <v>0</v>
      </c>
      <c r="L41" s="13" t="s">
        <v>186</v>
      </c>
      <c r="M41" s="13" t="s">
        <v>198</v>
      </c>
      <c r="N41" s="15"/>
      <c r="O41" s="15"/>
      <c r="P41" s="15"/>
      <c r="Q41" s="13" t="s">
        <v>188</v>
      </c>
      <c r="R41" s="15"/>
      <c r="S41" s="15"/>
      <c r="T41" s="13" t="s">
        <v>188</v>
      </c>
      <c r="U41" s="15"/>
      <c r="V41" s="15"/>
      <c r="W41" s="13" t="s">
        <v>188</v>
      </c>
      <c r="X41" s="15"/>
      <c r="Y41" s="15"/>
      <c r="Z41" s="13" t="s">
        <v>188</v>
      </c>
      <c r="AA41" s="15"/>
      <c r="AB41" s="15"/>
      <c r="AC41" s="13" t="s">
        <v>188</v>
      </c>
      <c r="AD41" s="15"/>
      <c r="AE41" s="15"/>
      <c r="AF41" s="13" t="s">
        <v>188</v>
      </c>
      <c r="AG41" s="14">
        <v>1.9E-6</v>
      </c>
      <c r="AH41" s="15"/>
      <c r="AI41" s="15"/>
      <c r="AJ41" s="15"/>
      <c r="AK41" s="15"/>
      <c r="AL41" s="13" t="s">
        <v>189</v>
      </c>
      <c r="AM41" s="12">
        <v>0</v>
      </c>
    </row>
    <row r="42" spans="1:39">
      <c r="A42" s="12">
        <v>94757</v>
      </c>
      <c r="B42" s="13" t="s">
        <v>269</v>
      </c>
      <c r="C42" s="13" t="s">
        <v>270</v>
      </c>
      <c r="D42" s="14">
        <v>221.03960000000001</v>
      </c>
      <c r="E42" s="14">
        <v>677</v>
      </c>
      <c r="F42" s="14">
        <v>0.68</v>
      </c>
      <c r="G42" s="14">
        <f t="shared" si="1"/>
        <v>4.786300923226384</v>
      </c>
      <c r="H42" s="18">
        <v>0.21025641025641026</v>
      </c>
      <c r="I42" s="14">
        <v>0</v>
      </c>
      <c r="J42" s="14">
        <v>0</v>
      </c>
      <c r="K42" s="14">
        <v>0</v>
      </c>
      <c r="L42" s="13" t="s">
        <v>186</v>
      </c>
      <c r="M42" s="13" t="s">
        <v>187</v>
      </c>
      <c r="N42" s="16">
        <v>7.0000000000000007E-2</v>
      </c>
      <c r="O42" s="15"/>
      <c r="P42" s="15"/>
      <c r="Q42" s="13" t="s">
        <v>188</v>
      </c>
      <c r="R42" s="15"/>
      <c r="S42" s="15"/>
      <c r="T42" s="13" t="s">
        <v>188</v>
      </c>
      <c r="U42" s="15"/>
      <c r="V42" s="15"/>
      <c r="W42" s="13" t="s">
        <v>188</v>
      </c>
      <c r="X42" s="15"/>
      <c r="Y42" s="15"/>
      <c r="Z42" s="13" t="s">
        <v>188</v>
      </c>
      <c r="AA42" s="15"/>
      <c r="AB42" s="15"/>
      <c r="AC42" s="13" t="s">
        <v>188</v>
      </c>
      <c r="AD42" s="15"/>
      <c r="AE42" s="15"/>
      <c r="AF42" s="13" t="s">
        <v>188</v>
      </c>
      <c r="AG42" s="15"/>
      <c r="AH42" s="15"/>
      <c r="AI42" s="15"/>
      <c r="AJ42" s="15"/>
      <c r="AK42" s="15"/>
      <c r="AL42" s="13" t="s">
        <v>189</v>
      </c>
      <c r="AM42" s="12">
        <v>0</v>
      </c>
    </row>
    <row r="43" spans="1:39">
      <c r="A43" s="12">
        <v>111159</v>
      </c>
      <c r="B43" s="13" t="s">
        <v>271</v>
      </c>
      <c r="C43" s="13" t="s">
        <v>272</v>
      </c>
      <c r="D43" s="14">
        <v>132.15899999999999</v>
      </c>
      <c r="E43" s="14">
        <v>229000</v>
      </c>
      <c r="F43" s="14">
        <v>0.69899999999999995</v>
      </c>
      <c r="G43" s="14">
        <f t="shared" si="1"/>
        <v>5.000345349769785</v>
      </c>
      <c r="H43" s="18">
        <v>0.2153846153846154</v>
      </c>
      <c r="I43" s="14">
        <v>0</v>
      </c>
      <c r="J43" s="14">
        <v>0</v>
      </c>
      <c r="K43" s="14">
        <v>0</v>
      </c>
      <c r="L43" s="13" t="s">
        <v>186</v>
      </c>
      <c r="M43" s="13" t="s">
        <v>187</v>
      </c>
      <c r="N43" s="15"/>
      <c r="O43" s="15"/>
      <c r="P43" s="15"/>
      <c r="Q43" s="13" t="s">
        <v>188</v>
      </c>
      <c r="R43" s="15"/>
      <c r="S43" s="15"/>
      <c r="T43" s="13" t="s">
        <v>188</v>
      </c>
      <c r="U43" s="15"/>
      <c r="V43" s="15"/>
      <c r="W43" s="13" t="s">
        <v>188</v>
      </c>
      <c r="X43" s="15"/>
      <c r="Y43" s="15"/>
      <c r="Z43" s="13" t="s">
        <v>188</v>
      </c>
      <c r="AA43" s="15"/>
      <c r="AB43" s="15"/>
      <c r="AC43" s="13" t="s">
        <v>188</v>
      </c>
      <c r="AD43" s="15"/>
      <c r="AE43" s="15"/>
      <c r="AF43" s="13" t="s">
        <v>188</v>
      </c>
      <c r="AG43" s="14">
        <v>1.7999999999999999E-6</v>
      </c>
      <c r="AH43" s="15"/>
      <c r="AI43" s="15"/>
      <c r="AJ43" s="15"/>
      <c r="AK43" s="15"/>
      <c r="AL43" s="13" t="s">
        <v>189</v>
      </c>
      <c r="AM43" s="12">
        <v>0</v>
      </c>
    </row>
    <row r="44" spans="1:39">
      <c r="A44" s="12">
        <v>80626</v>
      </c>
      <c r="B44" s="13" t="s">
        <v>273</v>
      </c>
      <c r="C44" s="13" t="s">
        <v>274</v>
      </c>
      <c r="D44" s="14">
        <v>100.117</v>
      </c>
      <c r="E44" s="14">
        <v>15000</v>
      </c>
      <c r="F44" s="14">
        <v>0.74</v>
      </c>
      <c r="G44" s="14">
        <f t="shared" si="1"/>
        <v>5.4954087385762458</v>
      </c>
      <c r="H44" s="18">
        <v>0.22051282051282051</v>
      </c>
      <c r="I44" s="14">
        <v>0</v>
      </c>
      <c r="J44" s="14">
        <v>0</v>
      </c>
      <c r="K44" s="14">
        <v>0</v>
      </c>
      <c r="L44" s="13" t="s">
        <v>186</v>
      </c>
      <c r="M44" s="13" t="s">
        <v>187</v>
      </c>
      <c r="N44" s="17"/>
      <c r="O44" s="15"/>
      <c r="P44" s="15"/>
      <c r="Q44" s="13" t="s">
        <v>188</v>
      </c>
      <c r="R44" s="15"/>
      <c r="S44" s="15"/>
      <c r="T44" s="13" t="s">
        <v>188</v>
      </c>
      <c r="U44" s="15"/>
      <c r="V44" s="15"/>
      <c r="W44" s="13" t="s">
        <v>188</v>
      </c>
      <c r="X44" s="15"/>
      <c r="Y44" s="15"/>
      <c r="Z44" s="13" t="s">
        <v>188</v>
      </c>
      <c r="AA44" s="15"/>
      <c r="AB44" s="15"/>
      <c r="AC44" s="13" t="s">
        <v>188</v>
      </c>
      <c r="AD44" s="15"/>
      <c r="AE44" s="15"/>
      <c r="AF44" s="13" t="s">
        <v>188</v>
      </c>
      <c r="AG44" s="14">
        <v>3.3700000000000001E-4</v>
      </c>
      <c r="AH44" s="15"/>
      <c r="AI44" s="15"/>
      <c r="AJ44" s="15"/>
      <c r="AK44" s="15"/>
      <c r="AL44" s="13" t="s">
        <v>189</v>
      </c>
      <c r="AM44" s="12">
        <v>0</v>
      </c>
    </row>
    <row r="45" spans="1:39">
      <c r="A45" s="12">
        <v>74839</v>
      </c>
      <c r="B45" s="13" t="s">
        <v>275</v>
      </c>
      <c r="C45" s="13" t="s">
        <v>276</v>
      </c>
      <c r="D45" s="14">
        <v>94.938699999999997</v>
      </c>
      <c r="E45" s="14">
        <v>15200</v>
      </c>
      <c r="F45" s="14">
        <v>0.76</v>
      </c>
      <c r="G45" s="14">
        <f t="shared" si="1"/>
        <v>5.7543993733715713</v>
      </c>
      <c r="H45" s="18">
        <v>0.22564102564102564</v>
      </c>
      <c r="I45" s="14">
        <v>0</v>
      </c>
      <c r="J45" s="14">
        <v>9.4600000000000009</v>
      </c>
      <c r="K45" s="14">
        <v>0</v>
      </c>
      <c r="L45" s="13" t="s">
        <v>186</v>
      </c>
      <c r="M45" s="13" t="s">
        <v>187</v>
      </c>
      <c r="N45" s="15"/>
      <c r="O45" s="15"/>
      <c r="P45" s="15"/>
      <c r="Q45" s="13" t="s">
        <v>188</v>
      </c>
      <c r="R45" s="15"/>
      <c r="S45" s="15"/>
      <c r="T45" s="13" t="s">
        <v>188</v>
      </c>
      <c r="U45" s="15"/>
      <c r="V45" s="15"/>
      <c r="W45" s="13" t="s">
        <v>188</v>
      </c>
      <c r="X45" s="15"/>
      <c r="Y45" s="15"/>
      <c r="Z45" s="13" t="s">
        <v>188</v>
      </c>
      <c r="AA45" s="15"/>
      <c r="AB45" s="15"/>
      <c r="AC45" s="13" t="s">
        <v>188</v>
      </c>
      <c r="AD45" s="15"/>
      <c r="AE45" s="15"/>
      <c r="AF45" s="13" t="s">
        <v>188</v>
      </c>
      <c r="AG45" s="14">
        <v>6.2399999999999999E-3</v>
      </c>
      <c r="AH45" s="15"/>
      <c r="AI45" s="15"/>
      <c r="AJ45" s="15"/>
      <c r="AK45" s="15"/>
      <c r="AL45" s="13" t="s">
        <v>189</v>
      </c>
      <c r="AM45" s="12">
        <v>0</v>
      </c>
    </row>
    <row r="46" spans="1:39">
      <c r="A46" s="12">
        <v>100516</v>
      </c>
      <c r="B46" s="13" t="s">
        <v>277</v>
      </c>
      <c r="C46" s="13" t="s">
        <v>278</v>
      </c>
      <c r="D46" s="14">
        <v>108.1396</v>
      </c>
      <c r="E46" s="14">
        <v>40000</v>
      </c>
      <c r="F46" s="14">
        <v>0.78</v>
      </c>
      <c r="G46" s="14">
        <f t="shared" si="1"/>
        <v>6.0255958607435796</v>
      </c>
      <c r="H46" s="18">
        <v>0.23076923076923078</v>
      </c>
      <c r="I46" s="14">
        <v>0</v>
      </c>
      <c r="J46" s="14">
        <v>0</v>
      </c>
      <c r="K46" s="14">
        <v>0</v>
      </c>
      <c r="L46" s="13" t="s">
        <v>186</v>
      </c>
      <c r="M46" s="13" t="s">
        <v>187</v>
      </c>
      <c r="N46" s="15"/>
      <c r="O46" s="15"/>
      <c r="P46" s="15"/>
      <c r="Q46" s="13" t="s">
        <v>188</v>
      </c>
      <c r="R46" s="15"/>
      <c r="S46" s="15"/>
      <c r="T46" s="13" t="s">
        <v>188</v>
      </c>
      <c r="U46" s="15"/>
      <c r="V46" s="15"/>
      <c r="W46" s="13" t="s">
        <v>188</v>
      </c>
      <c r="X46" s="15"/>
      <c r="Y46" s="15"/>
      <c r="Z46" s="13" t="s">
        <v>188</v>
      </c>
      <c r="AA46" s="15"/>
      <c r="AB46" s="15"/>
      <c r="AC46" s="13" t="s">
        <v>188</v>
      </c>
      <c r="AD46" s="15"/>
      <c r="AE46" s="15"/>
      <c r="AF46" s="13" t="s">
        <v>188</v>
      </c>
      <c r="AG46" s="17"/>
      <c r="AH46" s="15"/>
      <c r="AI46" s="15"/>
      <c r="AJ46" s="15"/>
      <c r="AK46" s="15"/>
      <c r="AL46" s="13" t="s">
        <v>189</v>
      </c>
      <c r="AM46" s="12">
        <v>0</v>
      </c>
    </row>
    <row r="47" spans="1:39">
      <c r="A47" s="12">
        <v>98011</v>
      </c>
      <c r="B47" s="13" t="s">
        <v>279</v>
      </c>
      <c r="C47" s="13" t="s">
        <v>280</v>
      </c>
      <c r="D47" s="14">
        <v>96.1</v>
      </c>
      <c r="E47" s="14">
        <v>110000</v>
      </c>
      <c r="F47" s="14">
        <v>0.79900000000000004</v>
      </c>
      <c r="G47" s="14">
        <f t="shared" si="1"/>
        <v>6.2950618285719777</v>
      </c>
      <c r="H47" s="18">
        <v>0.23589743589743589</v>
      </c>
      <c r="I47" s="14">
        <v>0</v>
      </c>
      <c r="J47" s="14">
        <v>0</v>
      </c>
      <c r="K47" s="14">
        <v>0</v>
      </c>
      <c r="L47" s="13" t="s">
        <v>186</v>
      </c>
      <c r="M47" s="13" t="s">
        <v>187</v>
      </c>
      <c r="N47" s="17"/>
      <c r="O47" s="15"/>
      <c r="P47" s="15"/>
      <c r="Q47" s="13" t="s">
        <v>188</v>
      </c>
      <c r="R47" s="15"/>
      <c r="S47" s="15"/>
      <c r="T47" s="13" t="s">
        <v>188</v>
      </c>
      <c r="U47" s="15"/>
      <c r="V47" s="15"/>
      <c r="W47" s="13" t="s">
        <v>188</v>
      </c>
      <c r="X47" s="15"/>
      <c r="Y47" s="15"/>
      <c r="Z47" s="13" t="s">
        <v>188</v>
      </c>
      <c r="AA47" s="15"/>
      <c r="AB47" s="15"/>
      <c r="AC47" s="13" t="s">
        <v>188</v>
      </c>
      <c r="AD47" s="15"/>
      <c r="AE47" s="15"/>
      <c r="AF47" s="13" t="s">
        <v>188</v>
      </c>
      <c r="AG47" s="14">
        <v>3.9999999999999998E-6</v>
      </c>
      <c r="AH47" s="15"/>
      <c r="AI47" s="15"/>
      <c r="AJ47" s="15"/>
      <c r="AK47" s="15"/>
      <c r="AL47" s="13" t="s">
        <v>189</v>
      </c>
      <c r="AM47" s="12">
        <v>0</v>
      </c>
    </row>
    <row r="48" spans="1:39">
      <c r="A48" s="12">
        <v>111444</v>
      </c>
      <c r="B48" s="13" t="s">
        <v>281</v>
      </c>
      <c r="C48" s="13" t="s">
        <v>282</v>
      </c>
      <c r="D48" s="14">
        <v>143.01259999999999</v>
      </c>
      <c r="E48" s="14">
        <v>17200</v>
      </c>
      <c r="F48" s="14">
        <v>0.8</v>
      </c>
      <c r="G48" s="14">
        <f t="shared" si="1"/>
        <v>6.3095734448019343</v>
      </c>
      <c r="H48" s="18">
        <v>0.24102564102564103</v>
      </c>
      <c r="I48" s="14">
        <v>0</v>
      </c>
      <c r="J48" s="14">
        <v>0.23</v>
      </c>
      <c r="K48" s="14">
        <v>0</v>
      </c>
      <c r="L48" s="13" t="s">
        <v>186</v>
      </c>
      <c r="M48" s="13" t="s">
        <v>198</v>
      </c>
      <c r="N48" s="15"/>
      <c r="O48" s="15"/>
      <c r="P48" s="15"/>
      <c r="Q48" s="13" t="s">
        <v>188</v>
      </c>
      <c r="R48" s="15"/>
      <c r="S48" s="15"/>
      <c r="T48" s="13" t="s">
        <v>188</v>
      </c>
      <c r="U48" s="15"/>
      <c r="V48" s="15"/>
      <c r="W48" s="13" t="s">
        <v>188</v>
      </c>
      <c r="X48" s="15"/>
      <c r="Y48" s="15"/>
      <c r="Z48" s="13" t="s">
        <v>188</v>
      </c>
      <c r="AA48" s="15"/>
      <c r="AB48" s="15"/>
      <c r="AC48" s="13" t="s">
        <v>188</v>
      </c>
      <c r="AD48" s="15"/>
      <c r="AE48" s="15"/>
      <c r="AF48" s="13" t="s">
        <v>188</v>
      </c>
      <c r="AG48" s="14">
        <v>1.8E-5</v>
      </c>
      <c r="AH48" s="15"/>
      <c r="AI48" s="15"/>
      <c r="AJ48" s="15"/>
      <c r="AK48" s="15"/>
      <c r="AL48" s="13" t="s">
        <v>189</v>
      </c>
      <c r="AM48" s="12">
        <v>0</v>
      </c>
    </row>
    <row r="49" spans="1:39">
      <c r="A49" s="12">
        <v>108101</v>
      </c>
      <c r="B49" s="13" t="s">
        <v>283</v>
      </c>
      <c r="C49" s="13" t="s">
        <v>284</v>
      </c>
      <c r="D49" s="14">
        <v>100.1602</v>
      </c>
      <c r="E49" s="14">
        <v>19000</v>
      </c>
      <c r="F49" s="14">
        <v>0.87</v>
      </c>
      <c r="G49" s="14">
        <f t="shared" si="1"/>
        <v>7.4131024130091765</v>
      </c>
      <c r="H49" s="18">
        <v>0.24615384615384617</v>
      </c>
      <c r="I49" s="14">
        <v>0</v>
      </c>
      <c r="J49" s="14">
        <v>0</v>
      </c>
      <c r="K49" s="14">
        <v>0</v>
      </c>
      <c r="L49" s="13" t="s">
        <v>186</v>
      </c>
      <c r="M49" s="13" t="s">
        <v>187</v>
      </c>
      <c r="N49" s="15"/>
      <c r="O49" s="15"/>
      <c r="P49" s="15"/>
      <c r="Q49" s="13" t="s">
        <v>188</v>
      </c>
      <c r="R49" s="15"/>
      <c r="S49" s="15"/>
      <c r="T49" s="13" t="s">
        <v>188</v>
      </c>
      <c r="U49" s="15"/>
      <c r="V49" s="15"/>
      <c r="W49" s="13" t="s">
        <v>188</v>
      </c>
      <c r="X49" s="15"/>
      <c r="Y49" s="15"/>
      <c r="Z49" s="13" t="s">
        <v>188</v>
      </c>
      <c r="AA49" s="15"/>
      <c r="AB49" s="15"/>
      <c r="AC49" s="13" t="s">
        <v>188</v>
      </c>
      <c r="AD49" s="15"/>
      <c r="AE49" s="15"/>
      <c r="AF49" s="13" t="s">
        <v>188</v>
      </c>
      <c r="AG49" s="14">
        <v>1.3799999999999999E-4</v>
      </c>
      <c r="AH49" s="15"/>
      <c r="AI49" s="15"/>
      <c r="AJ49" s="15"/>
      <c r="AK49" s="15"/>
      <c r="AL49" s="13" t="s">
        <v>189</v>
      </c>
      <c r="AM49" s="12">
        <v>0</v>
      </c>
    </row>
    <row r="50" spans="1:39">
      <c r="A50" s="19">
        <v>106887</v>
      </c>
      <c r="B50" s="20" t="s">
        <v>8</v>
      </c>
      <c r="C50" s="20" t="s">
        <v>9</v>
      </c>
      <c r="D50" s="21">
        <v>72.11</v>
      </c>
      <c r="E50" s="21">
        <v>95000</v>
      </c>
      <c r="F50" s="21">
        <v>0.90300000000000002</v>
      </c>
      <c r="G50" s="21">
        <f t="shared" si="1"/>
        <v>7.9983425500702854</v>
      </c>
      <c r="H50" s="22">
        <v>0.25128205128205128</v>
      </c>
      <c r="I50" s="17"/>
      <c r="J50" s="17"/>
      <c r="K50" s="17"/>
      <c r="L50" s="13" t="s">
        <v>186</v>
      </c>
      <c r="M50" s="13" t="s">
        <v>188</v>
      </c>
      <c r="N50" s="17"/>
      <c r="O50" s="15"/>
      <c r="P50" s="15"/>
      <c r="Q50" s="13" t="s">
        <v>188</v>
      </c>
      <c r="R50" s="15"/>
      <c r="S50" s="15"/>
      <c r="T50" s="13" t="s">
        <v>188</v>
      </c>
      <c r="U50" s="15"/>
      <c r="V50" s="15"/>
      <c r="W50" s="13" t="s">
        <v>188</v>
      </c>
      <c r="X50" s="15"/>
      <c r="Y50" s="15"/>
      <c r="Z50" s="13" t="s">
        <v>188</v>
      </c>
      <c r="AA50" s="15"/>
      <c r="AB50" s="15"/>
      <c r="AC50" s="13" t="s">
        <v>188</v>
      </c>
      <c r="AD50" s="15"/>
      <c r="AE50" s="15"/>
      <c r="AF50" s="13" t="s">
        <v>188</v>
      </c>
      <c r="AG50" s="14">
        <v>1.8000000000000001E-4</v>
      </c>
      <c r="AH50" s="15"/>
      <c r="AI50" s="15"/>
      <c r="AJ50" s="15"/>
      <c r="AK50" s="15"/>
      <c r="AL50" s="13" t="s">
        <v>189</v>
      </c>
      <c r="AM50" s="12">
        <v>0</v>
      </c>
    </row>
    <row r="51" spans="1:39">
      <c r="A51" s="12">
        <v>74873</v>
      </c>
      <c r="B51" s="13" t="s">
        <v>285</v>
      </c>
      <c r="C51" s="13" t="s">
        <v>286</v>
      </c>
      <c r="D51" s="14">
        <v>50.487699999999997</v>
      </c>
      <c r="E51" s="14">
        <v>5330</v>
      </c>
      <c r="F51" s="14">
        <v>0.91</v>
      </c>
      <c r="G51" s="14">
        <f t="shared" si="1"/>
        <v>8.1283051616409931</v>
      </c>
      <c r="H51" s="18">
        <v>0.25641025641025639</v>
      </c>
      <c r="I51" s="14">
        <v>0</v>
      </c>
      <c r="J51" s="14">
        <v>0</v>
      </c>
      <c r="K51" s="14">
        <v>0</v>
      </c>
      <c r="L51" s="13" t="s">
        <v>186</v>
      </c>
      <c r="M51" s="13" t="s">
        <v>198</v>
      </c>
      <c r="N51" s="17"/>
      <c r="O51" s="15"/>
      <c r="P51" s="15"/>
      <c r="Q51" s="13" t="s">
        <v>188</v>
      </c>
      <c r="R51" s="15"/>
      <c r="S51" s="15"/>
      <c r="T51" s="13" t="s">
        <v>188</v>
      </c>
      <c r="U51" s="15"/>
      <c r="V51" s="15"/>
      <c r="W51" s="13" t="s">
        <v>188</v>
      </c>
      <c r="X51" s="15"/>
      <c r="Y51" s="15"/>
      <c r="Z51" s="13" t="s">
        <v>188</v>
      </c>
      <c r="AA51" s="15"/>
      <c r="AB51" s="15"/>
      <c r="AC51" s="13" t="s">
        <v>188</v>
      </c>
      <c r="AD51" s="15"/>
      <c r="AE51" s="15"/>
      <c r="AF51" s="13" t="s">
        <v>188</v>
      </c>
      <c r="AG51" s="14">
        <v>8.8199999999999997E-3</v>
      </c>
      <c r="AH51" s="15"/>
      <c r="AI51" s="15"/>
      <c r="AJ51" s="15"/>
      <c r="AK51" s="15"/>
      <c r="AL51" s="13" t="s">
        <v>189</v>
      </c>
      <c r="AM51" s="12">
        <v>0</v>
      </c>
    </row>
    <row r="52" spans="1:39">
      <c r="A52" s="12">
        <v>75092</v>
      </c>
      <c r="B52" s="13" t="s">
        <v>287</v>
      </c>
      <c r="C52" s="13" t="s">
        <v>288</v>
      </c>
      <c r="D52" s="14">
        <v>84.9328</v>
      </c>
      <c r="E52" s="14">
        <v>13000</v>
      </c>
      <c r="F52" s="14">
        <v>0.93</v>
      </c>
      <c r="G52" s="14">
        <f t="shared" si="1"/>
        <v>8.5113803820237681</v>
      </c>
      <c r="H52" s="18">
        <v>0.26153846153846155</v>
      </c>
      <c r="I52" s="14">
        <v>0</v>
      </c>
      <c r="J52" s="14">
        <v>1E-3</v>
      </c>
      <c r="K52" s="14">
        <v>0.6</v>
      </c>
      <c r="L52" s="13" t="s">
        <v>186</v>
      </c>
      <c r="M52" s="13" t="s">
        <v>198</v>
      </c>
      <c r="N52" s="16">
        <v>5.0000000000000001E-3</v>
      </c>
      <c r="O52" s="15"/>
      <c r="P52" s="15"/>
      <c r="Q52" s="13" t="s">
        <v>188</v>
      </c>
      <c r="R52" s="15"/>
      <c r="S52" s="15"/>
      <c r="T52" s="13" t="s">
        <v>188</v>
      </c>
      <c r="U52" s="15"/>
      <c r="V52" s="15"/>
      <c r="W52" s="13" t="s">
        <v>188</v>
      </c>
      <c r="X52" s="15"/>
      <c r="Y52" s="15"/>
      <c r="Z52" s="13" t="s">
        <v>188</v>
      </c>
      <c r="AA52" s="15"/>
      <c r="AB52" s="15"/>
      <c r="AC52" s="13" t="s">
        <v>188</v>
      </c>
      <c r="AD52" s="15"/>
      <c r="AE52" s="15"/>
      <c r="AF52" s="13" t="s">
        <v>188</v>
      </c>
      <c r="AG52" s="14">
        <v>2.1900000000000001E-3</v>
      </c>
      <c r="AH52" s="15"/>
      <c r="AI52" s="15"/>
      <c r="AJ52" s="15"/>
      <c r="AK52" s="15"/>
      <c r="AL52" s="13" t="s">
        <v>189</v>
      </c>
      <c r="AM52" s="12">
        <v>0</v>
      </c>
    </row>
    <row r="53" spans="1:39">
      <c r="A53" s="12">
        <v>109864</v>
      </c>
      <c r="B53" s="13" t="s">
        <v>289</v>
      </c>
      <c r="C53" s="13" t="s">
        <v>290</v>
      </c>
      <c r="D53" s="14">
        <v>76.094999999999999</v>
      </c>
      <c r="E53" s="14">
        <v>1000000</v>
      </c>
      <c r="F53" s="14">
        <v>0.95399999999999996</v>
      </c>
      <c r="G53" s="14">
        <f t="shared" si="1"/>
        <v>8.9949758153003518</v>
      </c>
      <c r="H53" s="18">
        <v>0.26666666666666666</v>
      </c>
      <c r="I53" s="14">
        <v>0</v>
      </c>
      <c r="J53" s="14">
        <v>0</v>
      </c>
      <c r="K53" s="14">
        <v>0</v>
      </c>
      <c r="L53" s="13" t="s">
        <v>186</v>
      </c>
      <c r="M53" s="13" t="s">
        <v>188</v>
      </c>
      <c r="N53" s="17"/>
      <c r="O53" s="15"/>
      <c r="P53" s="15"/>
      <c r="Q53" s="13" t="s">
        <v>188</v>
      </c>
      <c r="R53" s="15"/>
      <c r="S53" s="15"/>
      <c r="T53" s="13" t="s">
        <v>188</v>
      </c>
      <c r="U53" s="15"/>
      <c r="V53" s="15"/>
      <c r="W53" s="13" t="s">
        <v>188</v>
      </c>
      <c r="X53" s="15"/>
      <c r="Y53" s="15"/>
      <c r="Z53" s="13" t="s">
        <v>188</v>
      </c>
      <c r="AA53" s="15"/>
      <c r="AB53" s="15"/>
      <c r="AC53" s="13" t="s">
        <v>188</v>
      </c>
      <c r="AD53" s="15"/>
      <c r="AE53" s="15"/>
      <c r="AF53" s="13" t="s">
        <v>188</v>
      </c>
      <c r="AG53" s="14">
        <v>8.0999999999999997E-8</v>
      </c>
      <c r="AH53" s="15"/>
      <c r="AI53" s="15"/>
      <c r="AJ53" s="15"/>
      <c r="AK53" s="15"/>
      <c r="AL53" s="13" t="s">
        <v>189</v>
      </c>
      <c r="AM53" s="12">
        <v>0</v>
      </c>
    </row>
    <row r="54" spans="1:39">
      <c r="A54" s="12">
        <v>621647</v>
      </c>
      <c r="B54" s="13" t="s">
        <v>291</v>
      </c>
      <c r="C54" s="13" t="s">
        <v>292</v>
      </c>
      <c r="D54" s="14">
        <v>130.18940000000001</v>
      </c>
      <c r="E54" s="14">
        <v>9890</v>
      </c>
      <c r="F54" s="14">
        <v>1.03</v>
      </c>
      <c r="G54" s="14">
        <f t="shared" si="1"/>
        <v>10.715193052376069</v>
      </c>
      <c r="H54" s="18">
        <v>0.27179487179487177</v>
      </c>
      <c r="I54" s="14">
        <v>0</v>
      </c>
      <c r="J54" s="14">
        <v>0</v>
      </c>
      <c r="K54" s="14">
        <v>0</v>
      </c>
      <c r="L54" s="13" t="s">
        <v>186</v>
      </c>
      <c r="M54" s="13" t="s">
        <v>198</v>
      </c>
      <c r="N54" s="15"/>
      <c r="O54" s="15"/>
      <c r="P54" s="15"/>
      <c r="Q54" s="13" t="s">
        <v>188</v>
      </c>
      <c r="R54" s="15"/>
      <c r="S54" s="15"/>
      <c r="T54" s="13" t="s">
        <v>188</v>
      </c>
      <c r="U54" s="15"/>
      <c r="V54" s="15"/>
      <c r="W54" s="13" t="s">
        <v>188</v>
      </c>
      <c r="X54" s="15"/>
      <c r="Y54" s="15"/>
      <c r="Z54" s="13" t="s">
        <v>188</v>
      </c>
      <c r="AA54" s="15"/>
      <c r="AB54" s="15"/>
      <c r="AC54" s="13" t="s">
        <v>188</v>
      </c>
      <c r="AD54" s="15"/>
      <c r="AE54" s="15"/>
      <c r="AF54" s="13" t="s">
        <v>188</v>
      </c>
      <c r="AG54" s="14">
        <v>2.2500000000000001E-6</v>
      </c>
      <c r="AH54" s="15"/>
      <c r="AI54" s="15"/>
      <c r="AJ54" s="15"/>
      <c r="AK54" s="15"/>
      <c r="AL54" s="13" t="s">
        <v>189</v>
      </c>
      <c r="AM54" s="12">
        <v>0</v>
      </c>
    </row>
    <row r="55" spans="1:39">
      <c r="A55" s="12">
        <v>75014</v>
      </c>
      <c r="B55" s="13" t="s">
        <v>293</v>
      </c>
      <c r="C55" s="13" t="s">
        <v>294</v>
      </c>
      <c r="D55" s="14">
        <v>62.498699999999999</v>
      </c>
      <c r="E55" s="14">
        <v>2760</v>
      </c>
      <c r="F55" s="14">
        <v>1.04</v>
      </c>
      <c r="G55" s="14">
        <f t="shared" si="1"/>
        <v>10.964781961431854</v>
      </c>
      <c r="H55" s="18">
        <v>0.27692307692307694</v>
      </c>
      <c r="I55" s="14">
        <v>0</v>
      </c>
      <c r="J55" s="14">
        <v>0</v>
      </c>
      <c r="K55" s="14">
        <v>0</v>
      </c>
      <c r="L55" s="13" t="s">
        <v>186</v>
      </c>
      <c r="M55" s="13" t="s">
        <v>187</v>
      </c>
      <c r="N55" s="16">
        <v>2E-3</v>
      </c>
      <c r="O55" s="15"/>
      <c r="P55" s="15"/>
      <c r="Q55" s="13" t="s">
        <v>188</v>
      </c>
      <c r="R55" s="15"/>
      <c r="S55" s="15"/>
      <c r="T55" s="13" t="s">
        <v>188</v>
      </c>
      <c r="U55" s="15"/>
      <c r="V55" s="15"/>
      <c r="W55" s="13" t="s">
        <v>188</v>
      </c>
      <c r="X55" s="15"/>
      <c r="Y55" s="15"/>
      <c r="Z55" s="13" t="s">
        <v>188</v>
      </c>
      <c r="AA55" s="15"/>
      <c r="AB55" s="15"/>
      <c r="AC55" s="13" t="s">
        <v>188</v>
      </c>
      <c r="AD55" s="15"/>
      <c r="AE55" s="15"/>
      <c r="AF55" s="13" t="s">
        <v>188</v>
      </c>
      <c r="AG55" s="14">
        <v>2.7E-2</v>
      </c>
      <c r="AH55" s="15"/>
      <c r="AI55" s="15"/>
      <c r="AJ55" s="15"/>
      <c r="AK55" s="15"/>
      <c r="AL55" s="13" t="s">
        <v>189</v>
      </c>
      <c r="AM55" s="12">
        <v>0</v>
      </c>
    </row>
    <row r="56" spans="1:39">
      <c r="A56" s="12">
        <v>99354</v>
      </c>
      <c r="B56" s="13" t="s">
        <v>295</v>
      </c>
      <c r="C56" s="13" t="s">
        <v>296</v>
      </c>
      <c r="D56" s="14">
        <v>213.1062</v>
      </c>
      <c r="E56" s="14">
        <v>350</v>
      </c>
      <c r="F56" s="14">
        <v>1.05</v>
      </c>
      <c r="G56" s="14">
        <f t="shared" si="1"/>
        <v>11.220184543019636</v>
      </c>
      <c r="H56" s="18">
        <v>0.28205128205128205</v>
      </c>
      <c r="I56" s="14">
        <v>0</v>
      </c>
      <c r="J56" s="14">
        <v>0</v>
      </c>
      <c r="K56" s="14">
        <v>0</v>
      </c>
      <c r="L56" s="13" t="s">
        <v>186</v>
      </c>
      <c r="M56" s="13" t="s">
        <v>187</v>
      </c>
      <c r="N56" s="15"/>
      <c r="O56" s="15"/>
      <c r="P56" s="15"/>
      <c r="Q56" s="13" t="s">
        <v>188</v>
      </c>
      <c r="R56" s="15"/>
      <c r="S56" s="15"/>
      <c r="T56" s="13" t="s">
        <v>188</v>
      </c>
      <c r="U56" s="15"/>
      <c r="V56" s="15"/>
      <c r="W56" s="13" t="s">
        <v>188</v>
      </c>
      <c r="X56" s="15"/>
      <c r="Y56" s="15"/>
      <c r="Z56" s="13" t="s">
        <v>188</v>
      </c>
      <c r="AA56" s="15"/>
      <c r="AB56" s="15"/>
      <c r="AC56" s="13" t="s">
        <v>188</v>
      </c>
      <c r="AD56" s="15"/>
      <c r="AE56" s="15"/>
      <c r="AF56" s="13" t="s">
        <v>188</v>
      </c>
      <c r="AG56" s="17"/>
      <c r="AH56" s="15"/>
      <c r="AI56" s="15"/>
      <c r="AJ56" s="15"/>
      <c r="AK56" s="15"/>
      <c r="AL56" s="13" t="s">
        <v>189</v>
      </c>
      <c r="AM56" s="12">
        <v>0</v>
      </c>
    </row>
    <row r="57" spans="1:39">
      <c r="A57" s="12">
        <v>1634044</v>
      </c>
      <c r="B57" s="13" t="s">
        <v>297</v>
      </c>
      <c r="C57" s="13" t="s">
        <v>298</v>
      </c>
      <c r="D57" s="14">
        <v>88.149199999999993</v>
      </c>
      <c r="E57" s="14">
        <v>51300</v>
      </c>
      <c r="F57" s="14">
        <v>1.05</v>
      </c>
      <c r="G57" s="14">
        <f t="shared" si="1"/>
        <v>11.220184543019636</v>
      </c>
      <c r="H57" s="18">
        <v>0.28717948717948716</v>
      </c>
      <c r="I57" s="14">
        <v>0</v>
      </c>
      <c r="J57" s="14">
        <v>0</v>
      </c>
      <c r="K57" s="14">
        <v>0</v>
      </c>
      <c r="L57" s="13" t="s">
        <v>186</v>
      </c>
      <c r="M57" s="13" t="s">
        <v>187</v>
      </c>
      <c r="N57" s="15"/>
      <c r="O57" s="15"/>
      <c r="P57" s="15"/>
      <c r="Q57" s="13" t="s">
        <v>188</v>
      </c>
      <c r="R57" s="15"/>
      <c r="S57" s="15"/>
      <c r="T57" s="13" t="s">
        <v>188</v>
      </c>
      <c r="U57" s="15"/>
      <c r="V57" s="15"/>
      <c r="W57" s="13" t="s">
        <v>188</v>
      </c>
      <c r="X57" s="15"/>
      <c r="Y57" s="15"/>
      <c r="Z57" s="13" t="s">
        <v>188</v>
      </c>
      <c r="AA57" s="15"/>
      <c r="AB57" s="15"/>
      <c r="AC57" s="13" t="s">
        <v>188</v>
      </c>
      <c r="AD57" s="15"/>
      <c r="AE57" s="15"/>
      <c r="AF57" s="13" t="s">
        <v>188</v>
      </c>
      <c r="AG57" s="14">
        <v>5.8699999999999996E-4</v>
      </c>
      <c r="AH57" s="15"/>
      <c r="AI57" s="15"/>
      <c r="AJ57" s="15"/>
      <c r="AK57" s="15"/>
      <c r="AL57" s="13" t="s">
        <v>189</v>
      </c>
      <c r="AM57" s="12">
        <v>0</v>
      </c>
    </row>
    <row r="58" spans="1:39">
      <c r="A58" s="12">
        <v>108930</v>
      </c>
      <c r="B58" s="13" t="s">
        <v>299</v>
      </c>
      <c r="C58" s="13" t="s">
        <v>300</v>
      </c>
      <c r="D58" s="14">
        <v>100.1602</v>
      </c>
      <c r="E58" s="14">
        <v>43000</v>
      </c>
      <c r="F58" s="14">
        <v>1.1100000000000001</v>
      </c>
      <c r="G58" s="14">
        <f t="shared" si="1"/>
        <v>12.882495516931346</v>
      </c>
      <c r="H58" s="18">
        <v>0.29230769230769232</v>
      </c>
      <c r="I58" s="14">
        <v>0</v>
      </c>
      <c r="J58" s="14">
        <v>0</v>
      </c>
      <c r="K58" s="14">
        <v>0</v>
      </c>
      <c r="L58" s="13" t="s">
        <v>186</v>
      </c>
      <c r="M58" s="13" t="s">
        <v>187</v>
      </c>
      <c r="N58" s="17"/>
      <c r="O58" s="15"/>
      <c r="P58" s="15"/>
      <c r="Q58" s="13" t="s">
        <v>188</v>
      </c>
      <c r="R58" s="15"/>
      <c r="S58" s="15"/>
      <c r="T58" s="13" t="s">
        <v>188</v>
      </c>
      <c r="U58" s="15"/>
      <c r="V58" s="15"/>
      <c r="W58" s="13" t="s">
        <v>188</v>
      </c>
      <c r="X58" s="15"/>
      <c r="Y58" s="15"/>
      <c r="Z58" s="13" t="s">
        <v>188</v>
      </c>
      <c r="AA58" s="15"/>
      <c r="AB58" s="15"/>
      <c r="AC58" s="13" t="s">
        <v>188</v>
      </c>
      <c r="AD58" s="15"/>
      <c r="AE58" s="15"/>
      <c r="AF58" s="13" t="s">
        <v>188</v>
      </c>
      <c r="AG58" s="14">
        <v>1.02E-4</v>
      </c>
      <c r="AH58" s="15"/>
      <c r="AI58" s="15"/>
      <c r="AJ58" s="15"/>
      <c r="AK58" s="15"/>
      <c r="AL58" s="13" t="s">
        <v>189</v>
      </c>
      <c r="AM58" s="12">
        <v>0</v>
      </c>
    </row>
    <row r="59" spans="1:39">
      <c r="A59" s="12">
        <v>107051</v>
      </c>
      <c r="B59" s="13" t="s">
        <v>301</v>
      </c>
      <c r="C59" s="13" t="s">
        <v>302</v>
      </c>
      <c r="D59" s="14">
        <v>76.525499999999994</v>
      </c>
      <c r="E59" s="14">
        <v>3370</v>
      </c>
      <c r="F59" s="14">
        <v>1.1299999999999999</v>
      </c>
      <c r="G59" s="14">
        <f t="shared" si="1"/>
        <v>13.489628825916535</v>
      </c>
      <c r="H59" s="18">
        <v>0.29743589743589743</v>
      </c>
      <c r="I59" s="14">
        <v>0</v>
      </c>
      <c r="J59" s="14">
        <v>40</v>
      </c>
      <c r="K59" s="14">
        <v>0</v>
      </c>
      <c r="L59" s="13" t="s">
        <v>186</v>
      </c>
      <c r="M59" s="13" t="s">
        <v>187</v>
      </c>
      <c r="N59" s="17"/>
      <c r="O59" s="15"/>
      <c r="P59" s="15"/>
      <c r="Q59" s="13" t="s">
        <v>188</v>
      </c>
      <c r="R59" s="15"/>
      <c r="S59" s="15"/>
      <c r="T59" s="13" t="s">
        <v>188</v>
      </c>
      <c r="U59" s="15"/>
      <c r="V59" s="15"/>
      <c r="W59" s="13" t="s">
        <v>188</v>
      </c>
      <c r="X59" s="15"/>
      <c r="Y59" s="15"/>
      <c r="Z59" s="13" t="s">
        <v>188</v>
      </c>
      <c r="AA59" s="15"/>
      <c r="AB59" s="15"/>
      <c r="AC59" s="13" t="s">
        <v>188</v>
      </c>
      <c r="AD59" s="15"/>
      <c r="AE59" s="15"/>
      <c r="AF59" s="13" t="s">
        <v>188</v>
      </c>
      <c r="AG59" s="14">
        <v>1.0999999999999999E-2</v>
      </c>
      <c r="AH59" s="15"/>
      <c r="AI59" s="15"/>
      <c r="AJ59" s="15"/>
      <c r="AK59" s="15"/>
      <c r="AL59" s="13" t="s">
        <v>189</v>
      </c>
      <c r="AM59" s="12">
        <v>0</v>
      </c>
    </row>
    <row r="60" spans="1:39">
      <c r="A60" s="12">
        <v>107062</v>
      </c>
      <c r="B60" s="13" t="s">
        <v>303</v>
      </c>
      <c r="C60" s="13" t="s">
        <v>304</v>
      </c>
      <c r="D60" s="14">
        <v>98.959599999999995</v>
      </c>
      <c r="E60" s="14">
        <v>8520</v>
      </c>
      <c r="F60" s="14">
        <v>1.1299999999999999</v>
      </c>
      <c r="G60" s="14">
        <f t="shared" si="1"/>
        <v>13.489628825916535</v>
      </c>
      <c r="H60" s="18">
        <v>0.30256410256410254</v>
      </c>
      <c r="I60" s="14">
        <v>0</v>
      </c>
      <c r="J60" s="14">
        <v>9.6100000000000005E-3</v>
      </c>
      <c r="K60" s="14">
        <v>54.7</v>
      </c>
      <c r="L60" s="13" t="s">
        <v>186</v>
      </c>
      <c r="M60" s="13" t="s">
        <v>198</v>
      </c>
      <c r="N60" s="16">
        <v>5.0000000000000001E-3</v>
      </c>
      <c r="O60" s="15"/>
      <c r="P60" s="15"/>
      <c r="Q60" s="13" t="s">
        <v>188</v>
      </c>
      <c r="R60" s="15"/>
      <c r="S60" s="15"/>
      <c r="T60" s="13" t="s">
        <v>188</v>
      </c>
      <c r="U60" s="15"/>
      <c r="V60" s="15"/>
      <c r="W60" s="13" t="s">
        <v>188</v>
      </c>
      <c r="X60" s="15"/>
      <c r="Y60" s="15"/>
      <c r="Z60" s="13" t="s">
        <v>188</v>
      </c>
      <c r="AA60" s="15"/>
      <c r="AB60" s="15"/>
      <c r="AC60" s="13" t="s">
        <v>188</v>
      </c>
      <c r="AD60" s="15"/>
      <c r="AE60" s="15"/>
      <c r="AF60" s="13" t="s">
        <v>188</v>
      </c>
      <c r="AG60" s="14">
        <v>9.7900000000000005E-4</v>
      </c>
      <c r="AH60" s="15"/>
      <c r="AI60" s="15"/>
      <c r="AJ60" s="15"/>
      <c r="AK60" s="15"/>
      <c r="AL60" s="13" t="s">
        <v>189</v>
      </c>
      <c r="AM60" s="12">
        <v>0</v>
      </c>
    </row>
    <row r="61" spans="1:39">
      <c r="A61" s="12">
        <v>74953</v>
      </c>
      <c r="B61" s="13" t="s">
        <v>305</v>
      </c>
      <c r="C61" s="13" t="s">
        <v>306</v>
      </c>
      <c r="D61" s="14">
        <v>173.8348</v>
      </c>
      <c r="E61" s="14">
        <v>11930</v>
      </c>
      <c r="F61" s="14">
        <v>1.21</v>
      </c>
      <c r="G61" s="14">
        <f t="shared" si="1"/>
        <v>16.218100973589298</v>
      </c>
      <c r="H61" s="18">
        <v>0.30769230769230771</v>
      </c>
      <c r="I61" s="14">
        <v>0</v>
      </c>
      <c r="J61" s="14">
        <v>0</v>
      </c>
      <c r="K61" s="14">
        <v>0</v>
      </c>
      <c r="L61" s="13" t="s">
        <v>186</v>
      </c>
      <c r="M61" s="13" t="s">
        <v>187</v>
      </c>
      <c r="N61" s="15"/>
      <c r="O61" s="15"/>
      <c r="P61" s="15"/>
      <c r="Q61" s="13" t="s">
        <v>188</v>
      </c>
      <c r="R61" s="15"/>
      <c r="S61" s="15"/>
      <c r="T61" s="13" t="s">
        <v>188</v>
      </c>
      <c r="U61" s="15"/>
      <c r="V61" s="15"/>
      <c r="W61" s="13" t="s">
        <v>188</v>
      </c>
      <c r="X61" s="15"/>
      <c r="Y61" s="15"/>
      <c r="Z61" s="13" t="s">
        <v>188</v>
      </c>
      <c r="AA61" s="15"/>
      <c r="AB61" s="15"/>
      <c r="AC61" s="13" t="s">
        <v>188</v>
      </c>
      <c r="AD61" s="15"/>
      <c r="AE61" s="15"/>
      <c r="AF61" s="13" t="s">
        <v>188</v>
      </c>
      <c r="AG61" s="15"/>
      <c r="AH61" s="15"/>
      <c r="AI61" s="15"/>
      <c r="AJ61" s="15"/>
      <c r="AK61" s="15"/>
      <c r="AL61" s="13" t="s">
        <v>189</v>
      </c>
      <c r="AM61" s="12">
        <v>0</v>
      </c>
    </row>
    <row r="62" spans="1:39">
      <c r="A62" s="12">
        <v>108952</v>
      </c>
      <c r="B62" s="13" t="s">
        <v>307</v>
      </c>
      <c r="C62" s="13" t="s">
        <v>308</v>
      </c>
      <c r="D62" s="14">
        <v>94.112799999999993</v>
      </c>
      <c r="E62" s="14">
        <v>82800</v>
      </c>
      <c r="F62" s="14">
        <v>1.23</v>
      </c>
      <c r="G62" s="14">
        <f t="shared" si="1"/>
        <v>16.982436524617448</v>
      </c>
      <c r="H62" s="18">
        <v>0.31282051282051282</v>
      </c>
      <c r="I62" s="14">
        <v>0</v>
      </c>
      <c r="J62" s="14">
        <v>0</v>
      </c>
      <c r="K62" s="14">
        <v>0</v>
      </c>
      <c r="L62" s="13" t="s">
        <v>186</v>
      </c>
      <c r="M62" s="13" t="s">
        <v>187</v>
      </c>
      <c r="N62" s="17"/>
      <c r="O62" s="15"/>
      <c r="P62" s="15"/>
      <c r="Q62" s="13" t="s">
        <v>188</v>
      </c>
      <c r="R62" s="15"/>
      <c r="S62" s="15"/>
      <c r="T62" s="13" t="s">
        <v>188</v>
      </c>
      <c r="U62" s="15"/>
      <c r="V62" s="15"/>
      <c r="W62" s="13" t="s">
        <v>188</v>
      </c>
      <c r="X62" s="15"/>
      <c r="Y62" s="15"/>
      <c r="Z62" s="13" t="s">
        <v>188</v>
      </c>
      <c r="AA62" s="15"/>
      <c r="AB62" s="15"/>
      <c r="AC62" s="13" t="s">
        <v>188</v>
      </c>
      <c r="AD62" s="15"/>
      <c r="AE62" s="15"/>
      <c r="AF62" s="13" t="s">
        <v>188</v>
      </c>
      <c r="AG62" s="14">
        <v>3.9700000000000002E-7</v>
      </c>
      <c r="AH62" s="15"/>
      <c r="AI62" s="15"/>
      <c r="AJ62" s="15"/>
      <c r="AK62" s="15"/>
      <c r="AL62" s="13" t="s">
        <v>189</v>
      </c>
      <c r="AM62" s="12">
        <v>0</v>
      </c>
    </row>
    <row r="63" spans="1:39">
      <c r="A63" s="12">
        <v>95534</v>
      </c>
      <c r="B63" s="13" t="s">
        <v>309</v>
      </c>
      <c r="C63" s="13" t="s">
        <v>310</v>
      </c>
      <c r="D63" s="14">
        <v>107.15479999999999</v>
      </c>
      <c r="E63" s="14">
        <v>16600</v>
      </c>
      <c r="F63" s="14">
        <v>1.24</v>
      </c>
      <c r="G63" s="14">
        <f t="shared" si="1"/>
        <v>17.378008287493756</v>
      </c>
      <c r="H63" s="18">
        <v>0.31794871794871793</v>
      </c>
      <c r="I63" s="14">
        <v>0</v>
      </c>
      <c r="J63" s="14">
        <v>0</v>
      </c>
      <c r="K63" s="14">
        <v>0</v>
      </c>
      <c r="L63" s="13" t="s">
        <v>186</v>
      </c>
      <c r="M63" s="13" t="s">
        <v>198</v>
      </c>
      <c r="N63" s="15"/>
      <c r="O63" s="15"/>
      <c r="P63" s="15"/>
      <c r="Q63" s="13" t="s">
        <v>188</v>
      </c>
      <c r="R63" s="15"/>
      <c r="S63" s="15"/>
      <c r="T63" s="13" t="s">
        <v>188</v>
      </c>
      <c r="U63" s="15"/>
      <c r="V63" s="15"/>
      <c r="W63" s="13" t="s">
        <v>188</v>
      </c>
      <c r="X63" s="15"/>
      <c r="Y63" s="15"/>
      <c r="Z63" s="13" t="s">
        <v>188</v>
      </c>
      <c r="AA63" s="15"/>
      <c r="AB63" s="15"/>
      <c r="AC63" s="13" t="s">
        <v>188</v>
      </c>
      <c r="AD63" s="15"/>
      <c r="AE63" s="15"/>
      <c r="AF63" s="13" t="s">
        <v>188</v>
      </c>
      <c r="AG63" s="14">
        <v>2.7199999999999998E-6</v>
      </c>
      <c r="AH63" s="15"/>
      <c r="AI63" s="15"/>
      <c r="AJ63" s="15"/>
      <c r="AK63" s="15"/>
      <c r="AL63" s="13" t="s">
        <v>189</v>
      </c>
      <c r="AM63" s="12">
        <v>0</v>
      </c>
    </row>
    <row r="64" spans="1:39">
      <c r="A64" s="12">
        <v>106490</v>
      </c>
      <c r="B64" s="13" t="s">
        <v>311</v>
      </c>
      <c r="C64" s="13" t="s">
        <v>312</v>
      </c>
      <c r="D64" s="14">
        <v>107.15479999999999</v>
      </c>
      <c r="E64" s="14">
        <v>782</v>
      </c>
      <c r="F64" s="14">
        <v>1.24</v>
      </c>
      <c r="G64" s="14">
        <f t="shared" si="1"/>
        <v>17.378008287493756</v>
      </c>
      <c r="H64" s="18">
        <v>0.32307692307692309</v>
      </c>
      <c r="I64" s="14">
        <v>0</v>
      </c>
      <c r="J64" s="14">
        <v>0</v>
      </c>
      <c r="K64" s="14">
        <v>0</v>
      </c>
      <c r="L64" s="13" t="s">
        <v>186</v>
      </c>
      <c r="M64" s="13" t="s">
        <v>198</v>
      </c>
      <c r="N64" s="17"/>
      <c r="O64" s="15"/>
      <c r="P64" s="15"/>
      <c r="Q64" s="13" t="s">
        <v>188</v>
      </c>
      <c r="R64" s="15"/>
      <c r="S64" s="15"/>
      <c r="T64" s="13" t="s">
        <v>188</v>
      </c>
      <c r="U64" s="15"/>
      <c r="V64" s="15"/>
      <c r="W64" s="13" t="s">
        <v>188</v>
      </c>
      <c r="X64" s="15"/>
      <c r="Y64" s="15"/>
      <c r="Z64" s="13" t="s">
        <v>188</v>
      </c>
      <c r="AA64" s="15"/>
      <c r="AB64" s="15"/>
      <c r="AC64" s="13" t="s">
        <v>188</v>
      </c>
      <c r="AD64" s="15"/>
      <c r="AE64" s="15"/>
      <c r="AF64" s="13" t="s">
        <v>188</v>
      </c>
      <c r="AG64" s="17"/>
      <c r="AH64" s="15"/>
      <c r="AI64" s="15"/>
      <c r="AJ64" s="15"/>
      <c r="AK64" s="15"/>
      <c r="AL64" s="13" t="s">
        <v>189</v>
      </c>
      <c r="AM64" s="12">
        <v>0</v>
      </c>
    </row>
    <row r="65" spans="1:39">
      <c r="A65" s="12">
        <v>92875</v>
      </c>
      <c r="B65" s="13" t="s">
        <v>313</v>
      </c>
      <c r="C65" s="13" t="s">
        <v>314</v>
      </c>
      <c r="D65" s="14">
        <v>184.24019999999999</v>
      </c>
      <c r="E65" s="14">
        <v>500</v>
      </c>
      <c r="F65" s="14">
        <v>1.26</v>
      </c>
      <c r="G65" s="14">
        <f t="shared" si="1"/>
        <v>18.197008586099841</v>
      </c>
      <c r="H65" s="18">
        <v>0.3282051282051282</v>
      </c>
      <c r="I65" s="14">
        <v>0</v>
      </c>
      <c r="J65" s="14">
        <v>0</v>
      </c>
      <c r="K65" s="14">
        <v>0</v>
      </c>
      <c r="L65" s="13" t="s">
        <v>186</v>
      </c>
      <c r="M65" s="13" t="s">
        <v>198</v>
      </c>
      <c r="N65" s="17"/>
      <c r="O65" s="15"/>
      <c r="P65" s="15"/>
      <c r="Q65" s="13" t="s">
        <v>188</v>
      </c>
      <c r="R65" s="15"/>
      <c r="S65" s="15"/>
      <c r="T65" s="13" t="s">
        <v>188</v>
      </c>
      <c r="U65" s="15"/>
      <c r="V65" s="15"/>
      <c r="W65" s="13" t="s">
        <v>188</v>
      </c>
      <c r="X65" s="15"/>
      <c r="Y65" s="15"/>
      <c r="Z65" s="13" t="s">
        <v>188</v>
      </c>
      <c r="AA65" s="15"/>
      <c r="AB65" s="15"/>
      <c r="AC65" s="13" t="s">
        <v>188</v>
      </c>
      <c r="AD65" s="15"/>
      <c r="AE65" s="15"/>
      <c r="AF65" s="13" t="s">
        <v>188</v>
      </c>
      <c r="AG65" s="14">
        <v>3.8799999999999998E-11</v>
      </c>
      <c r="AH65" s="15"/>
      <c r="AI65" s="15"/>
      <c r="AJ65" s="15"/>
      <c r="AK65" s="15"/>
      <c r="AL65" s="13" t="s">
        <v>189</v>
      </c>
      <c r="AM65" s="12">
        <v>0</v>
      </c>
    </row>
    <row r="66" spans="1:39">
      <c r="A66" s="12">
        <v>98862</v>
      </c>
      <c r="B66" s="13" t="s">
        <v>315</v>
      </c>
      <c r="C66" s="13" t="s">
        <v>316</v>
      </c>
      <c r="D66" s="14">
        <v>120.1506</v>
      </c>
      <c r="E66" s="14">
        <v>6130</v>
      </c>
      <c r="F66" s="14">
        <v>1.26</v>
      </c>
      <c r="G66" s="14">
        <f t="shared" ref="G66:G97" si="2">POWER(10,F66)</f>
        <v>18.197008586099841</v>
      </c>
      <c r="H66" s="18">
        <v>0.33333333333333331</v>
      </c>
      <c r="I66" s="14">
        <v>0</v>
      </c>
      <c r="J66" s="14">
        <v>0</v>
      </c>
      <c r="K66" s="14">
        <v>0</v>
      </c>
      <c r="L66" s="13" t="s">
        <v>186</v>
      </c>
      <c r="M66" s="13" t="s">
        <v>187</v>
      </c>
      <c r="N66" s="15"/>
      <c r="O66" s="15"/>
      <c r="P66" s="15"/>
      <c r="Q66" s="13" t="s">
        <v>188</v>
      </c>
      <c r="R66" s="15"/>
      <c r="S66" s="15"/>
      <c r="T66" s="13" t="s">
        <v>188</v>
      </c>
      <c r="U66" s="15"/>
      <c r="V66" s="15"/>
      <c r="W66" s="13" t="s">
        <v>188</v>
      </c>
      <c r="X66" s="15"/>
      <c r="Y66" s="15"/>
      <c r="Z66" s="13" t="s">
        <v>188</v>
      </c>
      <c r="AA66" s="15"/>
      <c r="AB66" s="15"/>
      <c r="AC66" s="13" t="s">
        <v>188</v>
      </c>
      <c r="AD66" s="15"/>
      <c r="AE66" s="15"/>
      <c r="AF66" s="13" t="s">
        <v>188</v>
      </c>
      <c r="AG66" s="17"/>
      <c r="AH66" s="15"/>
      <c r="AI66" s="15"/>
      <c r="AJ66" s="15"/>
      <c r="AK66" s="15"/>
      <c r="AL66" s="13" t="s">
        <v>189</v>
      </c>
      <c r="AM66" s="12">
        <v>0</v>
      </c>
    </row>
    <row r="67" spans="1:39">
      <c r="A67" s="12">
        <v>97632</v>
      </c>
      <c r="B67" s="13" t="s">
        <v>317</v>
      </c>
      <c r="C67" s="13" t="s">
        <v>318</v>
      </c>
      <c r="D67" s="14">
        <v>114.1438</v>
      </c>
      <c r="E67" s="14">
        <v>3671</v>
      </c>
      <c r="F67" s="14">
        <v>1.27</v>
      </c>
      <c r="G67" s="14">
        <f t="shared" si="2"/>
        <v>18.62087136662868</v>
      </c>
      <c r="H67" s="18">
        <v>0.33846153846153848</v>
      </c>
      <c r="I67" s="14">
        <v>0</v>
      </c>
      <c r="J67" s="14">
        <v>0</v>
      </c>
      <c r="K67" s="14">
        <v>1100000</v>
      </c>
      <c r="L67" s="13" t="s">
        <v>186</v>
      </c>
      <c r="M67" s="13" t="s">
        <v>187</v>
      </c>
      <c r="N67" s="15"/>
      <c r="O67" s="15"/>
      <c r="P67" s="15"/>
      <c r="Q67" s="13" t="s">
        <v>188</v>
      </c>
      <c r="R67" s="15"/>
      <c r="S67" s="15"/>
      <c r="T67" s="13" t="s">
        <v>188</v>
      </c>
      <c r="U67" s="15"/>
      <c r="V67" s="15"/>
      <c r="W67" s="13" t="s">
        <v>188</v>
      </c>
      <c r="X67" s="15"/>
      <c r="Y67" s="15"/>
      <c r="Z67" s="13" t="s">
        <v>188</v>
      </c>
      <c r="AA67" s="15"/>
      <c r="AB67" s="15"/>
      <c r="AC67" s="13" t="s">
        <v>188</v>
      </c>
      <c r="AD67" s="15"/>
      <c r="AE67" s="15"/>
      <c r="AF67" s="13" t="s">
        <v>188</v>
      </c>
      <c r="AG67" s="17"/>
      <c r="AH67" s="15"/>
      <c r="AI67" s="15"/>
      <c r="AJ67" s="15"/>
      <c r="AK67" s="15"/>
      <c r="AL67" s="13" t="s">
        <v>189</v>
      </c>
      <c r="AM67" s="12">
        <v>0</v>
      </c>
    </row>
    <row r="68" spans="1:39">
      <c r="A68" s="12">
        <v>99650</v>
      </c>
      <c r="B68" s="13" t="s">
        <v>319</v>
      </c>
      <c r="C68" s="13" t="s">
        <v>320</v>
      </c>
      <c r="D68" s="14">
        <v>168.1086</v>
      </c>
      <c r="E68" s="14">
        <v>861</v>
      </c>
      <c r="F68" s="14">
        <v>1.31</v>
      </c>
      <c r="G68" s="14">
        <f t="shared" si="2"/>
        <v>20.4173794466953</v>
      </c>
      <c r="H68" s="18">
        <v>0.34358974358974359</v>
      </c>
      <c r="I68" s="14">
        <v>0</v>
      </c>
      <c r="J68" s="14">
        <v>0</v>
      </c>
      <c r="K68" s="14">
        <v>0</v>
      </c>
      <c r="L68" s="13" t="s">
        <v>186</v>
      </c>
      <c r="M68" s="13" t="s">
        <v>187</v>
      </c>
      <c r="N68" s="15"/>
      <c r="O68" s="15"/>
      <c r="P68" s="15"/>
      <c r="Q68" s="13" t="s">
        <v>188</v>
      </c>
      <c r="R68" s="15"/>
      <c r="S68" s="15"/>
      <c r="T68" s="13" t="s">
        <v>188</v>
      </c>
      <c r="U68" s="15"/>
      <c r="V68" s="15"/>
      <c r="W68" s="13" t="s">
        <v>188</v>
      </c>
      <c r="X68" s="15"/>
      <c r="Y68" s="15"/>
      <c r="Z68" s="13" t="s">
        <v>188</v>
      </c>
      <c r="AA68" s="15"/>
      <c r="AB68" s="15"/>
      <c r="AC68" s="13" t="s">
        <v>188</v>
      </c>
      <c r="AD68" s="15"/>
      <c r="AE68" s="15"/>
      <c r="AF68" s="13" t="s">
        <v>188</v>
      </c>
      <c r="AG68" s="17"/>
      <c r="AH68" s="15"/>
      <c r="AI68" s="15"/>
      <c r="AJ68" s="15"/>
      <c r="AK68" s="15"/>
      <c r="AL68" s="13" t="s">
        <v>189</v>
      </c>
      <c r="AM68" s="12">
        <v>0</v>
      </c>
    </row>
    <row r="69" spans="1:39">
      <c r="A69" s="12">
        <v>121448</v>
      </c>
      <c r="B69" s="13" t="s">
        <v>321</v>
      </c>
      <c r="C69" s="13" t="s">
        <v>322</v>
      </c>
      <c r="D69" s="14">
        <v>101.2</v>
      </c>
      <c r="E69" s="14">
        <v>55000</v>
      </c>
      <c r="F69" s="14">
        <v>1.31</v>
      </c>
      <c r="G69" s="14">
        <f t="shared" si="2"/>
        <v>20.4173794466953</v>
      </c>
      <c r="H69" s="18">
        <v>0.3487179487179487</v>
      </c>
      <c r="I69" s="14">
        <v>0</v>
      </c>
      <c r="J69" s="14">
        <v>0</v>
      </c>
      <c r="K69" s="14">
        <v>0</v>
      </c>
      <c r="L69" s="13" t="s">
        <v>186</v>
      </c>
      <c r="M69" s="13" t="s">
        <v>187</v>
      </c>
      <c r="N69" s="15"/>
      <c r="O69" s="15"/>
      <c r="P69" s="15"/>
      <c r="Q69" s="13" t="s">
        <v>188</v>
      </c>
      <c r="R69" s="15"/>
      <c r="S69" s="15"/>
      <c r="T69" s="13" t="s">
        <v>188</v>
      </c>
      <c r="U69" s="15"/>
      <c r="V69" s="15"/>
      <c r="W69" s="13" t="s">
        <v>188</v>
      </c>
      <c r="X69" s="15"/>
      <c r="Y69" s="15"/>
      <c r="Z69" s="13" t="s">
        <v>188</v>
      </c>
      <c r="AA69" s="15"/>
      <c r="AB69" s="15"/>
      <c r="AC69" s="13" t="s">
        <v>188</v>
      </c>
      <c r="AD69" s="15"/>
      <c r="AE69" s="15"/>
      <c r="AF69" s="13" t="s">
        <v>188</v>
      </c>
      <c r="AG69" s="14">
        <v>1.3799999999999999E-4</v>
      </c>
      <c r="AH69" s="15"/>
      <c r="AI69" s="15"/>
      <c r="AJ69" s="15"/>
      <c r="AK69" s="15"/>
      <c r="AL69" s="13" t="s">
        <v>189</v>
      </c>
      <c r="AM69" s="12">
        <v>0</v>
      </c>
    </row>
    <row r="70" spans="1:39">
      <c r="A70" s="12">
        <v>75569</v>
      </c>
      <c r="B70" s="13" t="s">
        <v>323</v>
      </c>
      <c r="C70" s="13" t="s">
        <v>324</v>
      </c>
      <c r="D70" s="14">
        <v>58.1</v>
      </c>
      <c r="E70" s="14">
        <v>405000</v>
      </c>
      <c r="F70" s="14">
        <v>1.4</v>
      </c>
      <c r="G70" s="14">
        <f t="shared" si="2"/>
        <v>25.118864315095799</v>
      </c>
      <c r="H70" s="18">
        <v>0.35384615384615387</v>
      </c>
      <c r="I70" s="14">
        <v>0</v>
      </c>
      <c r="J70" s="14">
        <v>0</v>
      </c>
      <c r="K70" s="14">
        <v>0</v>
      </c>
      <c r="L70" s="13" t="s">
        <v>186</v>
      </c>
      <c r="M70" s="13" t="s">
        <v>198</v>
      </c>
      <c r="N70" s="15"/>
      <c r="O70" s="15"/>
      <c r="P70" s="15"/>
      <c r="Q70" s="13" t="s">
        <v>188</v>
      </c>
      <c r="R70" s="15"/>
      <c r="S70" s="15"/>
      <c r="T70" s="13" t="s">
        <v>188</v>
      </c>
      <c r="U70" s="15"/>
      <c r="V70" s="15"/>
      <c r="W70" s="13" t="s">
        <v>188</v>
      </c>
      <c r="X70" s="15"/>
      <c r="Y70" s="15"/>
      <c r="Z70" s="13" t="s">
        <v>188</v>
      </c>
      <c r="AA70" s="15"/>
      <c r="AB70" s="15"/>
      <c r="AC70" s="13" t="s">
        <v>188</v>
      </c>
      <c r="AD70" s="15"/>
      <c r="AE70" s="15"/>
      <c r="AF70" s="13" t="s">
        <v>188</v>
      </c>
      <c r="AG70" s="14">
        <v>1.2300000000000001E-4</v>
      </c>
      <c r="AH70" s="15"/>
      <c r="AI70" s="15"/>
      <c r="AJ70" s="15"/>
      <c r="AK70" s="15"/>
      <c r="AL70" s="13" t="s">
        <v>189</v>
      </c>
      <c r="AM70" s="12">
        <v>0</v>
      </c>
    </row>
    <row r="71" spans="1:39">
      <c r="A71" s="12">
        <v>606202</v>
      </c>
      <c r="B71" s="13" t="s">
        <v>325</v>
      </c>
      <c r="C71" s="13" t="s">
        <v>326</v>
      </c>
      <c r="D71" s="14">
        <v>182.1354</v>
      </c>
      <c r="E71" s="14">
        <v>182</v>
      </c>
      <c r="F71" s="14">
        <v>1.4</v>
      </c>
      <c r="G71" s="14">
        <f t="shared" si="2"/>
        <v>25.118864315095799</v>
      </c>
      <c r="H71" s="18">
        <v>0.35897435897435898</v>
      </c>
      <c r="I71" s="14">
        <v>0</v>
      </c>
      <c r="J71" s="14">
        <v>0</v>
      </c>
      <c r="K71" s="14">
        <v>0</v>
      </c>
      <c r="L71" s="13" t="s">
        <v>186</v>
      </c>
      <c r="M71" s="13" t="s">
        <v>187</v>
      </c>
      <c r="N71" s="15"/>
      <c r="O71" s="15"/>
      <c r="P71" s="15"/>
      <c r="Q71" s="13" t="s">
        <v>188</v>
      </c>
      <c r="R71" s="15"/>
      <c r="S71" s="15"/>
      <c r="T71" s="13" t="s">
        <v>188</v>
      </c>
      <c r="U71" s="15"/>
      <c r="V71" s="15"/>
      <c r="W71" s="13" t="s">
        <v>188</v>
      </c>
      <c r="X71" s="15"/>
      <c r="Y71" s="15"/>
      <c r="Z71" s="13" t="s">
        <v>188</v>
      </c>
      <c r="AA71" s="15"/>
      <c r="AB71" s="15"/>
      <c r="AC71" s="13" t="s">
        <v>188</v>
      </c>
      <c r="AD71" s="15"/>
      <c r="AE71" s="15"/>
      <c r="AF71" s="13" t="s">
        <v>188</v>
      </c>
      <c r="AG71" s="15"/>
      <c r="AH71" s="15"/>
      <c r="AI71" s="15"/>
      <c r="AJ71" s="15"/>
      <c r="AK71" s="15"/>
      <c r="AL71" s="13" t="s">
        <v>189</v>
      </c>
      <c r="AM71" s="12">
        <v>0</v>
      </c>
    </row>
    <row r="72" spans="1:39">
      <c r="A72" s="12">
        <v>106934</v>
      </c>
      <c r="B72" s="13" t="s">
        <v>327</v>
      </c>
      <c r="C72" s="13" t="s">
        <v>328</v>
      </c>
      <c r="D72" s="14">
        <v>187.86160000000001</v>
      </c>
      <c r="E72" s="14">
        <v>4180</v>
      </c>
      <c r="F72" s="14">
        <v>1.42</v>
      </c>
      <c r="G72" s="14">
        <f t="shared" si="2"/>
        <v>26.302679918953825</v>
      </c>
      <c r="H72" s="18">
        <v>0.36410256410256409</v>
      </c>
      <c r="I72" s="14">
        <v>0</v>
      </c>
      <c r="J72" s="14">
        <v>0.63</v>
      </c>
      <c r="K72" s="14">
        <v>0</v>
      </c>
      <c r="L72" s="13" t="s">
        <v>186</v>
      </c>
      <c r="M72" s="13" t="s">
        <v>198</v>
      </c>
      <c r="N72" s="16">
        <v>5.0000000000000002E-5</v>
      </c>
      <c r="O72" s="15"/>
      <c r="P72" s="15"/>
      <c r="Q72" s="13" t="s">
        <v>188</v>
      </c>
      <c r="R72" s="15"/>
      <c r="S72" s="15"/>
      <c r="T72" s="13" t="s">
        <v>188</v>
      </c>
      <c r="U72" s="15"/>
      <c r="V72" s="15"/>
      <c r="W72" s="13" t="s">
        <v>188</v>
      </c>
      <c r="X72" s="15"/>
      <c r="Y72" s="15"/>
      <c r="Z72" s="13" t="s">
        <v>188</v>
      </c>
      <c r="AA72" s="15"/>
      <c r="AB72" s="15"/>
      <c r="AC72" s="13" t="s">
        <v>188</v>
      </c>
      <c r="AD72" s="15"/>
      <c r="AE72" s="15"/>
      <c r="AF72" s="13" t="s">
        <v>188</v>
      </c>
      <c r="AG72" s="16">
        <v>7.4299999999999995E-4</v>
      </c>
      <c r="AH72" s="15"/>
      <c r="AI72" s="15"/>
      <c r="AJ72" s="15"/>
      <c r="AK72" s="15"/>
      <c r="AL72" s="13" t="s">
        <v>189</v>
      </c>
      <c r="AM72" s="12">
        <v>0</v>
      </c>
    </row>
    <row r="73" spans="1:39">
      <c r="A73" s="12">
        <v>93765</v>
      </c>
      <c r="B73" s="13" t="s">
        <v>329</v>
      </c>
      <c r="C73" s="13" t="s">
        <v>330</v>
      </c>
      <c r="D73" s="14">
        <v>255.4847</v>
      </c>
      <c r="E73" s="14">
        <v>268.3</v>
      </c>
      <c r="F73" s="14">
        <v>1.43</v>
      </c>
      <c r="G73" s="14">
        <f t="shared" si="2"/>
        <v>26.915348039269158</v>
      </c>
      <c r="H73" s="18">
        <v>0.36923076923076925</v>
      </c>
      <c r="I73" s="14">
        <v>0</v>
      </c>
      <c r="J73" s="14">
        <v>0</v>
      </c>
      <c r="K73" s="14">
        <v>0</v>
      </c>
      <c r="L73" s="13" t="s">
        <v>186</v>
      </c>
      <c r="M73" s="13" t="s">
        <v>187</v>
      </c>
      <c r="N73" s="15"/>
      <c r="O73" s="15"/>
      <c r="P73" s="15"/>
      <c r="Q73" s="13" t="s">
        <v>188</v>
      </c>
      <c r="R73" s="15"/>
      <c r="S73" s="15"/>
      <c r="T73" s="13" t="s">
        <v>188</v>
      </c>
      <c r="U73" s="15"/>
      <c r="V73" s="15"/>
      <c r="W73" s="13" t="s">
        <v>188</v>
      </c>
      <c r="X73" s="15"/>
      <c r="Y73" s="15"/>
      <c r="Z73" s="13" t="s">
        <v>188</v>
      </c>
      <c r="AA73" s="15"/>
      <c r="AB73" s="15"/>
      <c r="AC73" s="13" t="s">
        <v>188</v>
      </c>
      <c r="AD73" s="15"/>
      <c r="AE73" s="15"/>
      <c r="AF73" s="13" t="s">
        <v>188</v>
      </c>
      <c r="AG73" s="15"/>
      <c r="AH73" s="15"/>
      <c r="AI73" s="15"/>
      <c r="AJ73" s="15"/>
      <c r="AK73" s="15"/>
      <c r="AL73" s="13" t="s">
        <v>189</v>
      </c>
      <c r="AM73" s="12">
        <v>0</v>
      </c>
    </row>
    <row r="74" spans="1:39">
      <c r="A74" s="12">
        <v>542756</v>
      </c>
      <c r="B74" s="13" t="s">
        <v>331</v>
      </c>
      <c r="C74" s="13" t="s">
        <v>332</v>
      </c>
      <c r="D74" s="14">
        <v>110.9706</v>
      </c>
      <c r="E74" s="14">
        <v>2800</v>
      </c>
      <c r="F74" s="14">
        <v>1.43</v>
      </c>
      <c r="G74" s="14">
        <f t="shared" si="2"/>
        <v>26.915348039269158</v>
      </c>
      <c r="H74" s="18">
        <v>0.37435897435897436</v>
      </c>
      <c r="I74" s="14">
        <v>0</v>
      </c>
      <c r="J74" s="14">
        <v>0</v>
      </c>
      <c r="K74" s="14">
        <v>0</v>
      </c>
      <c r="L74" s="13" t="s">
        <v>186</v>
      </c>
      <c r="M74" s="13" t="s">
        <v>198</v>
      </c>
      <c r="N74" s="15"/>
      <c r="O74" s="15"/>
      <c r="P74" s="15"/>
      <c r="Q74" s="13" t="s">
        <v>188</v>
      </c>
      <c r="R74" s="15"/>
      <c r="S74" s="15"/>
      <c r="T74" s="13" t="s">
        <v>188</v>
      </c>
      <c r="U74" s="15"/>
      <c r="V74" s="15"/>
      <c r="W74" s="13" t="s">
        <v>188</v>
      </c>
      <c r="X74" s="15"/>
      <c r="Y74" s="15"/>
      <c r="Z74" s="13" t="s">
        <v>188</v>
      </c>
      <c r="AA74" s="15"/>
      <c r="AB74" s="15"/>
      <c r="AC74" s="13" t="s">
        <v>188</v>
      </c>
      <c r="AD74" s="15"/>
      <c r="AE74" s="15"/>
      <c r="AF74" s="13" t="s">
        <v>188</v>
      </c>
      <c r="AG74" s="16">
        <v>1.77E-2</v>
      </c>
      <c r="AH74" s="15"/>
      <c r="AI74" s="15"/>
      <c r="AJ74" s="15"/>
      <c r="AK74" s="15"/>
      <c r="AL74" s="13" t="s">
        <v>189</v>
      </c>
      <c r="AM74" s="12">
        <v>0</v>
      </c>
    </row>
    <row r="75" spans="1:39">
      <c r="A75" s="12">
        <v>75343</v>
      </c>
      <c r="B75" s="13" t="s">
        <v>333</v>
      </c>
      <c r="C75" s="13" t="s">
        <v>334</v>
      </c>
      <c r="D75" s="14">
        <v>98.959599999999995</v>
      </c>
      <c r="E75" s="14">
        <v>5060</v>
      </c>
      <c r="F75" s="14">
        <v>1.46</v>
      </c>
      <c r="G75" s="14">
        <f t="shared" si="2"/>
        <v>28.840315031266066</v>
      </c>
      <c r="H75" s="18">
        <v>0.37948717948717947</v>
      </c>
      <c r="I75" s="14">
        <v>0</v>
      </c>
      <c r="J75" s="14">
        <v>1.1299999999999999E-2</v>
      </c>
      <c r="K75" s="14">
        <v>0.378</v>
      </c>
      <c r="L75" s="13" t="s">
        <v>186</v>
      </c>
      <c r="M75" s="13" t="s">
        <v>198</v>
      </c>
      <c r="N75" s="15"/>
      <c r="O75" s="15"/>
      <c r="P75" s="15"/>
      <c r="Q75" s="13" t="s">
        <v>188</v>
      </c>
      <c r="R75" s="15"/>
      <c r="S75" s="15"/>
      <c r="T75" s="13" t="s">
        <v>188</v>
      </c>
      <c r="U75" s="15"/>
      <c r="V75" s="15"/>
      <c r="W75" s="13" t="s">
        <v>188</v>
      </c>
      <c r="X75" s="15"/>
      <c r="Y75" s="15"/>
      <c r="Z75" s="13" t="s">
        <v>188</v>
      </c>
      <c r="AA75" s="15"/>
      <c r="AB75" s="15"/>
      <c r="AC75" s="13" t="s">
        <v>188</v>
      </c>
      <c r="AD75" s="15"/>
      <c r="AE75" s="15"/>
      <c r="AF75" s="13" t="s">
        <v>188</v>
      </c>
      <c r="AG75" s="14">
        <v>5.62E-3</v>
      </c>
      <c r="AH75" s="15"/>
      <c r="AI75" s="15"/>
      <c r="AJ75" s="15"/>
      <c r="AK75" s="15"/>
      <c r="AL75" s="13" t="s">
        <v>189</v>
      </c>
      <c r="AM75" s="12">
        <v>0</v>
      </c>
    </row>
    <row r="76" spans="1:39">
      <c r="A76" s="12">
        <v>107186</v>
      </c>
      <c r="B76" s="13" t="s">
        <v>335</v>
      </c>
      <c r="C76" s="13" t="s">
        <v>336</v>
      </c>
      <c r="D76" s="14">
        <v>58.1</v>
      </c>
      <c r="E76" s="14">
        <v>1000000</v>
      </c>
      <c r="F76" s="14">
        <v>1.47</v>
      </c>
      <c r="G76" s="14">
        <f t="shared" si="2"/>
        <v>29.512092266663863</v>
      </c>
      <c r="H76" s="18">
        <v>0.38461538461538464</v>
      </c>
      <c r="I76" s="14">
        <v>0</v>
      </c>
      <c r="J76" s="14">
        <v>0</v>
      </c>
      <c r="K76" s="14">
        <v>0</v>
      </c>
      <c r="L76" s="13" t="s">
        <v>186</v>
      </c>
      <c r="M76" s="13" t="s">
        <v>187</v>
      </c>
      <c r="N76" s="15"/>
      <c r="O76" s="15"/>
      <c r="P76" s="15"/>
      <c r="Q76" s="13" t="s">
        <v>188</v>
      </c>
      <c r="R76" s="15"/>
      <c r="S76" s="15"/>
      <c r="T76" s="13" t="s">
        <v>188</v>
      </c>
      <c r="U76" s="15"/>
      <c r="V76" s="15"/>
      <c r="W76" s="13" t="s">
        <v>188</v>
      </c>
      <c r="X76" s="15"/>
      <c r="Y76" s="15"/>
      <c r="Z76" s="13" t="s">
        <v>188</v>
      </c>
      <c r="AA76" s="15"/>
      <c r="AB76" s="15"/>
      <c r="AC76" s="13" t="s">
        <v>188</v>
      </c>
      <c r="AD76" s="15"/>
      <c r="AE76" s="15"/>
      <c r="AF76" s="13" t="s">
        <v>188</v>
      </c>
      <c r="AG76" s="15"/>
      <c r="AH76" s="15"/>
      <c r="AI76" s="15"/>
      <c r="AJ76" s="15"/>
      <c r="AK76" s="15"/>
      <c r="AL76" s="13" t="s">
        <v>189</v>
      </c>
      <c r="AM76" s="12">
        <v>0</v>
      </c>
    </row>
    <row r="77" spans="1:39">
      <c r="A77" s="12">
        <v>119904</v>
      </c>
      <c r="B77" s="13" t="s">
        <v>337</v>
      </c>
      <c r="C77" s="13" t="s">
        <v>338</v>
      </c>
      <c r="D77" s="14">
        <v>0</v>
      </c>
      <c r="E77" s="14">
        <v>60</v>
      </c>
      <c r="F77" s="14">
        <v>1.49</v>
      </c>
      <c r="G77" s="14">
        <f t="shared" si="2"/>
        <v>30.902954325135919</v>
      </c>
      <c r="H77" s="18">
        <v>0.38974358974358975</v>
      </c>
      <c r="I77" s="14">
        <v>0</v>
      </c>
      <c r="J77" s="14">
        <v>0</v>
      </c>
      <c r="K77" s="14">
        <v>0</v>
      </c>
      <c r="L77" s="13" t="s">
        <v>186</v>
      </c>
      <c r="M77" s="13" t="s">
        <v>198</v>
      </c>
      <c r="N77" s="15"/>
      <c r="O77" s="15"/>
      <c r="P77" s="15"/>
      <c r="Q77" s="13" t="s">
        <v>188</v>
      </c>
      <c r="R77" s="15"/>
      <c r="S77" s="15"/>
      <c r="T77" s="13" t="s">
        <v>188</v>
      </c>
      <c r="U77" s="15"/>
      <c r="V77" s="15"/>
      <c r="W77" s="13" t="s">
        <v>188</v>
      </c>
      <c r="X77" s="15"/>
      <c r="Y77" s="15"/>
      <c r="Z77" s="13" t="s">
        <v>188</v>
      </c>
      <c r="AA77" s="15"/>
      <c r="AB77" s="15"/>
      <c r="AC77" s="13" t="s">
        <v>188</v>
      </c>
      <c r="AD77" s="15"/>
      <c r="AE77" s="15"/>
      <c r="AF77" s="13" t="s">
        <v>188</v>
      </c>
      <c r="AG77" s="17"/>
      <c r="AH77" s="15"/>
      <c r="AI77" s="15"/>
      <c r="AJ77" s="15"/>
      <c r="AK77" s="15"/>
      <c r="AL77" s="13" t="s">
        <v>189</v>
      </c>
      <c r="AM77" s="12">
        <v>0</v>
      </c>
    </row>
    <row r="78" spans="1:39">
      <c r="A78" s="12">
        <v>98953</v>
      </c>
      <c r="B78" s="13" t="s">
        <v>339</v>
      </c>
      <c r="C78" s="13" t="s">
        <v>340</v>
      </c>
      <c r="D78" s="14">
        <v>123.111</v>
      </c>
      <c r="E78" s="14">
        <v>2090</v>
      </c>
      <c r="F78" s="14">
        <v>1.51</v>
      </c>
      <c r="G78" s="14">
        <f t="shared" si="2"/>
        <v>32.359365692962832</v>
      </c>
      <c r="H78" s="18">
        <v>0.39487179487179486</v>
      </c>
      <c r="I78" s="14">
        <v>0</v>
      </c>
      <c r="J78" s="14">
        <v>0</v>
      </c>
      <c r="K78" s="14">
        <v>0</v>
      </c>
      <c r="L78" s="13" t="s">
        <v>186</v>
      </c>
      <c r="M78" s="13" t="s">
        <v>187</v>
      </c>
      <c r="N78" s="15"/>
      <c r="O78" s="15"/>
      <c r="P78" s="15"/>
      <c r="Q78" s="13" t="s">
        <v>188</v>
      </c>
      <c r="R78" s="15"/>
      <c r="S78" s="15"/>
      <c r="T78" s="13" t="s">
        <v>188</v>
      </c>
      <c r="U78" s="15"/>
      <c r="V78" s="15"/>
      <c r="W78" s="13" t="s">
        <v>188</v>
      </c>
      <c r="X78" s="15"/>
      <c r="Y78" s="15"/>
      <c r="Z78" s="13" t="s">
        <v>188</v>
      </c>
      <c r="AA78" s="15"/>
      <c r="AB78" s="15"/>
      <c r="AC78" s="13" t="s">
        <v>188</v>
      </c>
      <c r="AD78" s="15"/>
      <c r="AE78" s="15"/>
      <c r="AF78" s="13" t="s">
        <v>188</v>
      </c>
      <c r="AG78" s="14">
        <v>2.4000000000000001E-5</v>
      </c>
      <c r="AH78" s="15"/>
      <c r="AI78" s="15"/>
      <c r="AJ78" s="15"/>
      <c r="AK78" s="15"/>
      <c r="AL78" s="13" t="s">
        <v>189</v>
      </c>
      <c r="AM78" s="12">
        <v>0</v>
      </c>
    </row>
    <row r="79" spans="1:39">
      <c r="A79" s="12">
        <v>85449</v>
      </c>
      <c r="B79" s="13" t="s">
        <v>341</v>
      </c>
      <c r="C79" s="13" t="s">
        <v>342</v>
      </c>
      <c r="D79" s="14">
        <v>148.11779999999999</v>
      </c>
      <c r="E79" s="14">
        <v>6200</v>
      </c>
      <c r="F79" s="14">
        <v>1.56</v>
      </c>
      <c r="G79" s="14">
        <f t="shared" si="2"/>
        <v>36.307805477010156</v>
      </c>
      <c r="H79" s="18">
        <v>0.4</v>
      </c>
      <c r="I79" s="14">
        <v>0</v>
      </c>
      <c r="J79" s="14">
        <v>490000</v>
      </c>
      <c r="K79" s="14">
        <v>0</v>
      </c>
      <c r="L79" s="13" t="s">
        <v>186</v>
      </c>
      <c r="M79" s="13" t="s">
        <v>187</v>
      </c>
      <c r="N79" s="17"/>
      <c r="O79" s="15"/>
      <c r="P79" s="15"/>
      <c r="Q79" s="13" t="s">
        <v>188</v>
      </c>
      <c r="R79" s="15"/>
      <c r="S79" s="15"/>
      <c r="T79" s="13" t="s">
        <v>188</v>
      </c>
      <c r="U79" s="15"/>
      <c r="V79" s="15"/>
      <c r="W79" s="13" t="s">
        <v>188</v>
      </c>
      <c r="X79" s="15"/>
      <c r="Y79" s="15"/>
      <c r="Z79" s="13" t="s">
        <v>188</v>
      </c>
      <c r="AA79" s="15"/>
      <c r="AB79" s="15"/>
      <c r="AC79" s="13" t="s">
        <v>188</v>
      </c>
      <c r="AD79" s="15"/>
      <c r="AE79" s="15"/>
      <c r="AF79" s="13" t="s">
        <v>188</v>
      </c>
      <c r="AG79" s="14">
        <v>1.63E-8</v>
      </c>
      <c r="AH79" s="15"/>
      <c r="AI79" s="15"/>
      <c r="AJ79" s="15"/>
      <c r="AK79" s="15"/>
      <c r="AL79" s="13" t="s">
        <v>189</v>
      </c>
      <c r="AM79" s="12">
        <v>0</v>
      </c>
    </row>
    <row r="80" spans="1:39">
      <c r="A80" s="12">
        <v>67663</v>
      </c>
      <c r="B80" s="13" t="s">
        <v>343</v>
      </c>
      <c r="C80" s="13" t="s">
        <v>344</v>
      </c>
      <c r="D80" s="14">
        <v>119.3779</v>
      </c>
      <c r="E80" s="14">
        <v>7920</v>
      </c>
      <c r="F80" s="14">
        <v>1.58</v>
      </c>
      <c r="G80" s="14">
        <f t="shared" si="2"/>
        <v>38.018939632056139</v>
      </c>
      <c r="H80" s="18">
        <v>0.40512820512820513</v>
      </c>
      <c r="I80" s="14">
        <v>0</v>
      </c>
      <c r="J80" s="14">
        <v>1E-4</v>
      </c>
      <c r="K80" s="14">
        <v>2740</v>
      </c>
      <c r="L80" s="13" t="s">
        <v>186</v>
      </c>
      <c r="M80" s="13" t="s">
        <v>198</v>
      </c>
      <c r="N80" s="16">
        <v>0.08</v>
      </c>
      <c r="O80" s="15"/>
      <c r="P80" s="15"/>
      <c r="Q80" s="13" t="s">
        <v>188</v>
      </c>
      <c r="R80" s="15"/>
      <c r="S80" s="15"/>
      <c r="T80" s="13" t="s">
        <v>188</v>
      </c>
      <c r="U80" s="15"/>
      <c r="V80" s="15"/>
      <c r="W80" s="13" t="s">
        <v>188</v>
      </c>
      <c r="X80" s="15"/>
      <c r="Y80" s="15"/>
      <c r="Z80" s="13" t="s">
        <v>188</v>
      </c>
      <c r="AA80" s="15"/>
      <c r="AB80" s="15"/>
      <c r="AC80" s="13" t="s">
        <v>188</v>
      </c>
      <c r="AD80" s="15"/>
      <c r="AE80" s="15"/>
      <c r="AF80" s="13" t="s">
        <v>188</v>
      </c>
      <c r="AG80" s="14">
        <v>3.6700000000000001E-3</v>
      </c>
      <c r="AH80" s="15"/>
      <c r="AI80" s="15"/>
      <c r="AJ80" s="15"/>
      <c r="AK80" s="15"/>
      <c r="AL80" s="13" t="s">
        <v>189</v>
      </c>
      <c r="AM80" s="12">
        <v>0</v>
      </c>
    </row>
    <row r="81" spans="1:39">
      <c r="A81" s="12">
        <v>156605</v>
      </c>
      <c r="B81" s="13" t="s">
        <v>345</v>
      </c>
      <c r="C81" s="13" t="s">
        <v>346</v>
      </c>
      <c r="D81" s="14">
        <v>96.943799999999996</v>
      </c>
      <c r="E81" s="14">
        <v>6300</v>
      </c>
      <c r="F81" s="14">
        <v>1.6</v>
      </c>
      <c r="G81" s="14">
        <f t="shared" si="2"/>
        <v>39.810717055349755</v>
      </c>
      <c r="H81" s="18">
        <v>0.41025641025641024</v>
      </c>
      <c r="I81" s="14">
        <v>0</v>
      </c>
      <c r="J81" s="14">
        <v>0</v>
      </c>
      <c r="K81" s="14">
        <v>0</v>
      </c>
      <c r="L81" s="13" t="s">
        <v>186</v>
      </c>
      <c r="M81" s="13" t="s">
        <v>187</v>
      </c>
      <c r="N81" s="14">
        <v>0.1</v>
      </c>
      <c r="O81" s="15"/>
      <c r="P81" s="15"/>
      <c r="Q81" s="13" t="s">
        <v>188</v>
      </c>
      <c r="R81" s="15"/>
      <c r="S81" s="15"/>
      <c r="T81" s="13" t="s">
        <v>188</v>
      </c>
      <c r="U81" s="15"/>
      <c r="V81" s="15"/>
      <c r="W81" s="13" t="s">
        <v>188</v>
      </c>
      <c r="X81" s="15"/>
      <c r="Y81" s="15"/>
      <c r="Z81" s="13" t="s">
        <v>188</v>
      </c>
      <c r="AA81" s="15"/>
      <c r="AB81" s="15"/>
      <c r="AC81" s="13" t="s">
        <v>188</v>
      </c>
      <c r="AD81" s="15"/>
      <c r="AE81" s="15"/>
      <c r="AF81" s="13" t="s">
        <v>188</v>
      </c>
      <c r="AG81" s="15"/>
      <c r="AH81" s="15"/>
      <c r="AI81" s="15"/>
      <c r="AJ81" s="15"/>
      <c r="AK81" s="15"/>
      <c r="AL81" s="13" t="s">
        <v>189</v>
      </c>
      <c r="AM81" s="12">
        <v>0</v>
      </c>
    </row>
    <row r="82" spans="1:39">
      <c r="A82" s="12">
        <v>106478</v>
      </c>
      <c r="B82" s="13" t="s">
        <v>347</v>
      </c>
      <c r="C82" s="13" t="s">
        <v>348</v>
      </c>
      <c r="D82" s="14">
        <v>127.5731</v>
      </c>
      <c r="E82" s="14">
        <v>5300</v>
      </c>
      <c r="F82" s="14">
        <v>1.61</v>
      </c>
      <c r="G82" s="14">
        <f t="shared" si="2"/>
        <v>40.738027780411301</v>
      </c>
      <c r="H82" s="18">
        <v>0.41538461538461541</v>
      </c>
      <c r="I82" s="14">
        <v>0</v>
      </c>
      <c r="J82" s="14">
        <v>0</v>
      </c>
      <c r="K82" s="14">
        <v>0</v>
      </c>
      <c r="L82" s="13" t="s">
        <v>186</v>
      </c>
      <c r="M82" s="13" t="s">
        <v>187</v>
      </c>
      <c r="N82" s="15"/>
      <c r="O82" s="15"/>
      <c r="P82" s="15"/>
      <c r="Q82" s="13" t="s">
        <v>188</v>
      </c>
      <c r="R82" s="15"/>
      <c r="S82" s="15"/>
      <c r="T82" s="13" t="s">
        <v>188</v>
      </c>
      <c r="U82" s="15"/>
      <c r="V82" s="15"/>
      <c r="W82" s="13" t="s">
        <v>188</v>
      </c>
      <c r="X82" s="15"/>
      <c r="Y82" s="15"/>
      <c r="Z82" s="13" t="s">
        <v>188</v>
      </c>
      <c r="AA82" s="15"/>
      <c r="AB82" s="15"/>
      <c r="AC82" s="13" t="s">
        <v>188</v>
      </c>
      <c r="AD82" s="15"/>
      <c r="AE82" s="15"/>
      <c r="AF82" s="13" t="s">
        <v>188</v>
      </c>
      <c r="AG82" s="17"/>
      <c r="AH82" s="15"/>
      <c r="AI82" s="15"/>
      <c r="AJ82" s="15"/>
      <c r="AK82" s="15"/>
      <c r="AL82" s="13" t="s">
        <v>189</v>
      </c>
      <c r="AM82" s="12">
        <v>0</v>
      </c>
    </row>
    <row r="83" spans="1:39">
      <c r="A83" s="12">
        <v>96184</v>
      </c>
      <c r="B83" s="13" t="s">
        <v>349</v>
      </c>
      <c r="C83" s="13" t="s">
        <v>350</v>
      </c>
      <c r="D83" s="14">
        <v>147.4315</v>
      </c>
      <c r="E83" s="14">
        <v>1750</v>
      </c>
      <c r="F83" s="14">
        <v>1.66</v>
      </c>
      <c r="G83" s="14">
        <f t="shared" si="2"/>
        <v>45.708818961487509</v>
      </c>
      <c r="H83" s="18">
        <v>0.42051282051282052</v>
      </c>
      <c r="I83" s="14">
        <v>0</v>
      </c>
      <c r="J83" s="14">
        <v>1.7000000000000001E-2</v>
      </c>
      <c r="K83" s="14">
        <v>3600</v>
      </c>
      <c r="L83" s="13" t="s">
        <v>186</v>
      </c>
      <c r="M83" s="13" t="s">
        <v>187</v>
      </c>
      <c r="N83" s="15"/>
      <c r="O83" s="15"/>
      <c r="P83" s="15"/>
      <c r="Q83" s="13" t="s">
        <v>188</v>
      </c>
      <c r="R83" s="15"/>
      <c r="S83" s="15"/>
      <c r="T83" s="13" t="s">
        <v>188</v>
      </c>
      <c r="U83" s="15"/>
      <c r="V83" s="15"/>
      <c r="W83" s="13" t="s">
        <v>188</v>
      </c>
      <c r="X83" s="15"/>
      <c r="Y83" s="15"/>
      <c r="Z83" s="13" t="s">
        <v>188</v>
      </c>
      <c r="AA83" s="15"/>
      <c r="AB83" s="15"/>
      <c r="AC83" s="13" t="s">
        <v>188</v>
      </c>
      <c r="AD83" s="15"/>
      <c r="AE83" s="15"/>
      <c r="AF83" s="13" t="s">
        <v>188</v>
      </c>
      <c r="AG83" s="14">
        <v>4.0900000000000002E-4</v>
      </c>
      <c r="AH83" s="15"/>
      <c r="AI83" s="15"/>
      <c r="AJ83" s="15"/>
      <c r="AK83" s="15"/>
      <c r="AL83" s="13" t="s">
        <v>189</v>
      </c>
      <c r="AM83" s="12">
        <v>0</v>
      </c>
    </row>
    <row r="84" spans="1:39">
      <c r="A84" s="12">
        <v>78875</v>
      </c>
      <c r="B84" s="13" t="s">
        <v>351</v>
      </c>
      <c r="C84" s="13" t="s">
        <v>352</v>
      </c>
      <c r="D84" s="14">
        <v>112.9864</v>
      </c>
      <c r="E84" s="14">
        <v>2800</v>
      </c>
      <c r="F84" s="14">
        <v>1.67</v>
      </c>
      <c r="G84" s="14">
        <f t="shared" si="2"/>
        <v>46.773514128719818</v>
      </c>
      <c r="H84" s="18">
        <v>0.42564102564102563</v>
      </c>
      <c r="I84" s="14">
        <v>0</v>
      </c>
      <c r="J84" s="14">
        <v>0</v>
      </c>
      <c r="K84" s="14">
        <v>0</v>
      </c>
      <c r="L84" s="13" t="s">
        <v>186</v>
      </c>
      <c r="M84" s="13" t="s">
        <v>198</v>
      </c>
      <c r="N84" s="16">
        <v>5.0000000000000001E-3</v>
      </c>
      <c r="O84" s="15"/>
      <c r="P84" s="15"/>
      <c r="Q84" s="13" t="s">
        <v>188</v>
      </c>
      <c r="R84" s="15"/>
      <c r="S84" s="15"/>
      <c r="T84" s="13" t="s">
        <v>188</v>
      </c>
      <c r="U84" s="15"/>
      <c r="V84" s="15"/>
      <c r="W84" s="13" t="s">
        <v>188</v>
      </c>
      <c r="X84" s="15"/>
      <c r="Y84" s="15"/>
      <c r="Z84" s="13" t="s">
        <v>188</v>
      </c>
      <c r="AA84" s="15"/>
      <c r="AB84" s="15"/>
      <c r="AC84" s="13" t="s">
        <v>188</v>
      </c>
      <c r="AD84" s="15"/>
      <c r="AE84" s="15"/>
      <c r="AF84" s="13" t="s">
        <v>188</v>
      </c>
      <c r="AG84" s="14">
        <v>2.8E-3</v>
      </c>
      <c r="AH84" s="15"/>
      <c r="AI84" s="15"/>
      <c r="AJ84" s="15"/>
      <c r="AK84" s="15"/>
      <c r="AL84" s="13" t="s">
        <v>189</v>
      </c>
      <c r="AM84" s="12">
        <v>0</v>
      </c>
    </row>
    <row r="85" spans="1:39">
      <c r="A85" s="12">
        <v>121142</v>
      </c>
      <c r="B85" s="13" t="s">
        <v>353</v>
      </c>
      <c r="C85" s="13" t="s">
        <v>354</v>
      </c>
      <c r="D85" s="14">
        <v>182.1354</v>
      </c>
      <c r="E85" s="14">
        <v>270</v>
      </c>
      <c r="F85" s="14">
        <v>1.68</v>
      </c>
      <c r="G85" s="14">
        <f t="shared" si="2"/>
        <v>47.863009232263856</v>
      </c>
      <c r="H85" s="18">
        <v>0.43076923076923079</v>
      </c>
      <c r="I85" s="14">
        <v>0</v>
      </c>
      <c r="J85" s="14">
        <v>0</v>
      </c>
      <c r="K85" s="14">
        <v>0</v>
      </c>
      <c r="L85" s="13" t="s">
        <v>186</v>
      </c>
      <c r="M85" s="13" t="s">
        <v>187</v>
      </c>
      <c r="N85" s="17"/>
      <c r="O85" s="15"/>
      <c r="P85" s="15"/>
      <c r="Q85" s="13" t="s">
        <v>188</v>
      </c>
      <c r="R85" s="15"/>
      <c r="S85" s="15"/>
      <c r="T85" s="13" t="s">
        <v>188</v>
      </c>
      <c r="U85" s="15"/>
      <c r="V85" s="15"/>
      <c r="W85" s="13" t="s">
        <v>188</v>
      </c>
      <c r="X85" s="15"/>
      <c r="Y85" s="15"/>
      <c r="Z85" s="13" t="s">
        <v>188</v>
      </c>
      <c r="AA85" s="15"/>
      <c r="AB85" s="15"/>
      <c r="AC85" s="13" t="s">
        <v>188</v>
      </c>
      <c r="AD85" s="15"/>
      <c r="AE85" s="15"/>
      <c r="AF85" s="13" t="s">
        <v>188</v>
      </c>
      <c r="AG85" s="16">
        <v>9.2599999999999995E-8</v>
      </c>
      <c r="AH85" s="15"/>
      <c r="AI85" s="15"/>
      <c r="AJ85" s="15"/>
      <c r="AK85" s="15"/>
      <c r="AL85" s="13" t="s">
        <v>189</v>
      </c>
      <c r="AM85" s="12">
        <v>0</v>
      </c>
    </row>
    <row r="86" spans="1:39">
      <c r="A86" s="12">
        <v>156592</v>
      </c>
      <c r="B86" s="13" t="s">
        <v>355</v>
      </c>
      <c r="C86" s="13" t="s">
        <v>356</v>
      </c>
      <c r="D86" s="14">
        <v>96.943799999999996</v>
      </c>
      <c r="E86" s="14">
        <v>3500</v>
      </c>
      <c r="F86" s="14">
        <v>1.7</v>
      </c>
      <c r="G86" s="14">
        <f t="shared" si="2"/>
        <v>50.118723362727238</v>
      </c>
      <c r="H86" s="18">
        <v>0.4358974358974359</v>
      </c>
      <c r="I86" s="14">
        <v>0</v>
      </c>
      <c r="J86" s="14">
        <v>0</v>
      </c>
      <c r="K86" s="14">
        <v>0</v>
      </c>
      <c r="L86" s="13" t="s">
        <v>186</v>
      </c>
      <c r="M86" s="13" t="s">
        <v>187</v>
      </c>
      <c r="N86" s="16">
        <v>7.0000000000000007E-2</v>
      </c>
      <c r="O86" s="15"/>
      <c r="P86" s="15"/>
      <c r="Q86" s="13" t="s">
        <v>188</v>
      </c>
      <c r="R86" s="15"/>
      <c r="S86" s="15"/>
      <c r="T86" s="13" t="s">
        <v>188</v>
      </c>
      <c r="U86" s="15"/>
      <c r="V86" s="15"/>
      <c r="W86" s="13" t="s">
        <v>188</v>
      </c>
      <c r="X86" s="15"/>
      <c r="Y86" s="15"/>
      <c r="Z86" s="13" t="s">
        <v>188</v>
      </c>
      <c r="AA86" s="15"/>
      <c r="AB86" s="15"/>
      <c r="AC86" s="13" t="s">
        <v>188</v>
      </c>
      <c r="AD86" s="15"/>
      <c r="AE86" s="15"/>
      <c r="AF86" s="13" t="s">
        <v>188</v>
      </c>
      <c r="AG86" s="15"/>
      <c r="AH86" s="15"/>
      <c r="AI86" s="15"/>
      <c r="AJ86" s="15"/>
      <c r="AK86" s="15"/>
      <c r="AL86" s="13" t="s">
        <v>189</v>
      </c>
      <c r="AM86" s="12">
        <v>0</v>
      </c>
    </row>
    <row r="87" spans="1:39">
      <c r="A87" s="12">
        <v>79005</v>
      </c>
      <c r="B87" s="13" t="s">
        <v>357</v>
      </c>
      <c r="C87" s="13" t="s">
        <v>358</v>
      </c>
      <c r="D87" s="14">
        <v>133.40469999999999</v>
      </c>
      <c r="E87" s="14">
        <v>4420</v>
      </c>
      <c r="F87" s="14">
        <v>1.73</v>
      </c>
      <c r="G87" s="14">
        <f t="shared" si="2"/>
        <v>53.703179637025293</v>
      </c>
      <c r="H87" s="18">
        <v>0.44102564102564101</v>
      </c>
      <c r="I87" s="14">
        <v>0</v>
      </c>
      <c r="J87" s="14">
        <v>2.73E-5</v>
      </c>
      <c r="K87" s="14">
        <v>49500</v>
      </c>
      <c r="L87" s="13" t="s">
        <v>186</v>
      </c>
      <c r="M87" s="13" t="s">
        <v>198</v>
      </c>
      <c r="N87" s="16">
        <v>5.0000000000000001E-3</v>
      </c>
      <c r="O87" s="15"/>
      <c r="P87" s="15"/>
      <c r="Q87" s="13" t="s">
        <v>188</v>
      </c>
      <c r="R87" s="15"/>
      <c r="S87" s="15"/>
      <c r="T87" s="13" t="s">
        <v>188</v>
      </c>
      <c r="U87" s="15"/>
      <c r="V87" s="15"/>
      <c r="W87" s="13" t="s">
        <v>188</v>
      </c>
      <c r="X87" s="15"/>
      <c r="Y87" s="15"/>
      <c r="Z87" s="13" t="s">
        <v>188</v>
      </c>
      <c r="AA87" s="15"/>
      <c r="AB87" s="15"/>
      <c r="AC87" s="13" t="s">
        <v>188</v>
      </c>
      <c r="AD87" s="15"/>
      <c r="AE87" s="15"/>
      <c r="AF87" s="13" t="s">
        <v>188</v>
      </c>
      <c r="AG87" s="16">
        <v>9.1299999999999997E-4</v>
      </c>
      <c r="AH87" s="15"/>
      <c r="AI87" s="15"/>
      <c r="AJ87" s="15"/>
      <c r="AK87" s="15"/>
      <c r="AL87" s="13" t="s">
        <v>189</v>
      </c>
      <c r="AM87" s="12">
        <v>0</v>
      </c>
    </row>
    <row r="88" spans="1:39">
      <c r="A88" s="12">
        <v>93721</v>
      </c>
      <c r="B88" s="13" t="s">
        <v>359</v>
      </c>
      <c r="C88" s="13" t="s">
        <v>360</v>
      </c>
      <c r="D88" s="14">
        <v>269.51150000000001</v>
      </c>
      <c r="E88" s="14">
        <v>140</v>
      </c>
      <c r="F88" s="14">
        <v>1.74</v>
      </c>
      <c r="G88" s="14">
        <f t="shared" si="2"/>
        <v>54.95408738576247</v>
      </c>
      <c r="H88" s="18">
        <v>0.44615384615384618</v>
      </c>
      <c r="I88" s="14">
        <v>0</v>
      </c>
      <c r="J88" s="14">
        <v>0</v>
      </c>
      <c r="K88" s="14">
        <v>0</v>
      </c>
      <c r="L88" s="13" t="s">
        <v>186</v>
      </c>
      <c r="M88" s="13" t="s">
        <v>187</v>
      </c>
      <c r="N88" s="14">
        <v>0.05</v>
      </c>
      <c r="O88" s="15"/>
      <c r="P88" s="15"/>
      <c r="Q88" s="13" t="s">
        <v>188</v>
      </c>
      <c r="R88" s="15"/>
      <c r="S88" s="15"/>
      <c r="T88" s="13" t="s">
        <v>188</v>
      </c>
      <c r="U88" s="15"/>
      <c r="V88" s="15"/>
      <c r="W88" s="13" t="s">
        <v>188</v>
      </c>
      <c r="X88" s="15"/>
      <c r="Y88" s="15"/>
      <c r="Z88" s="13" t="s">
        <v>188</v>
      </c>
      <c r="AA88" s="15"/>
      <c r="AB88" s="15"/>
      <c r="AC88" s="13" t="s">
        <v>188</v>
      </c>
      <c r="AD88" s="15"/>
      <c r="AE88" s="15"/>
      <c r="AF88" s="13" t="s">
        <v>188</v>
      </c>
      <c r="AG88" s="15"/>
      <c r="AH88" s="15"/>
      <c r="AI88" s="15"/>
      <c r="AJ88" s="15"/>
      <c r="AK88" s="15"/>
      <c r="AL88" s="13" t="s">
        <v>189</v>
      </c>
      <c r="AM88" s="12">
        <v>0</v>
      </c>
    </row>
    <row r="89" spans="1:39">
      <c r="A89" s="12">
        <v>126998</v>
      </c>
      <c r="B89" s="13" t="s">
        <v>361</v>
      </c>
      <c r="C89" s="13" t="s">
        <v>362</v>
      </c>
      <c r="D89" s="14">
        <v>88.536500000000004</v>
      </c>
      <c r="E89" s="14">
        <v>1740</v>
      </c>
      <c r="F89" s="14">
        <v>1.74</v>
      </c>
      <c r="G89" s="14">
        <f t="shared" si="2"/>
        <v>54.95408738576247</v>
      </c>
      <c r="H89" s="18">
        <v>0.45128205128205129</v>
      </c>
      <c r="I89" s="14">
        <v>0</v>
      </c>
      <c r="J89" s="14">
        <v>0</v>
      </c>
      <c r="K89" s="14">
        <v>0</v>
      </c>
      <c r="L89" s="13" t="s">
        <v>186</v>
      </c>
      <c r="M89" s="13" t="s">
        <v>187</v>
      </c>
      <c r="N89" s="15"/>
      <c r="O89" s="15"/>
      <c r="P89" s="15"/>
      <c r="Q89" s="13" t="s">
        <v>188</v>
      </c>
      <c r="R89" s="15"/>
      <c r="S89" s="15"/>
      <c r="T89" s="13" t="s">
        <v>188</v>
      </c>
      <c r="U89" s="15"/>
      <c r="V89" s="15"/>
      <c r="W89" s="13" t="s">
        <v>188</v>
      </c>
      <c r="X89" s="15"/>
      <c r="Y89" s="15"/>
      <c r="Z89" s="13" t="s">
        <v>188</v>
      </c>
      <c r="AA89" s="15"/>
      <c r="AB89" s="15"/>
      <c r="AC89" s="13" t="s">
        <v>188</v>
      </c>
      <c r="AD89" s="15"/>
      <c r="AE89" s="15"/>
      <c r="AF89" s="13" t="s">
        <v>188</v>
      </c>
      <c r="AG89" s="14">
        <v>1.1900000000000001E-2</v>
      </c>
      <c r="AH89" s="15"/>
      <c r="AI89" s="15"/>
      <c r="AJ89" s="15"/>
      <c r="AK89" s="15"/>
      <c r="AL89" s="13" t="s">
        <v>189</v>
      </c>
      <c r="AM89" s="12">
        <v>0</v>
      </c>
    </row>
    <row r="90" spans="1:39">
      <c r="A90" s="12">
        <v>95487</v>
      </c>
      <c r="B90" s="13" t="s">
        <v>363</v>
      </c>
      <c r="C90" s="13" t="s">
        <v>364</v>
      </c>
      <c r="D90" s="14">
        <v>108.1396</v>
      </c>
      <c r="E90" s="14">
        <v>26000</v>
      </c>
      <c r="F90" s="14">
        <v>1.76</v>
      </c>
      <c r="G90" s="14">
        <f t="shared" si="2"/>
        <v>57.543993733715695</v>
      </c>
      <c r="H90" s="18">
        <v>0.4564102564102564</v>
      </c>
      <c r="I90" s="14">
        <v>0</v>
      </c>
      <c r="J90" s="14">
        <v>0</v>
      </c>
      <c r="K90" s="14">
        <v>0</v>
      </c>
      <c r="L90" s="13" t="s">
        <v>186</v>
      </c>
      <c r="M90" s="13" t="s">
        <v>187</v>
      </c>
      <c r="N90" s="15"/>
      <c r="O90" s="15"/>
      <c r="P90" s="15"/>
      <c r="Q90" s="13" t="s">
        <v>188</v>
      </c>
      <c r="R90" s="15"/>
      <c r="S90" s="15"/>
      <c r="T90" s="13" t="s">
        <v>188</v>
      </c>
      <c r="U90" s="15"/>
      <c r="V90" s="15"/>
      <c r="W90" s="13" t="s">
        <v>188</v>
      </c>
      <c r="X90" s="15"/>
      <c r="Y90" s="15"/>
      <c r="Z90" s="13" t="s">
        <v>188</v>
      </c>
      <c r="AA90" s="15"/>
      <c r="AB90" s="15"/>
      <c r="AC90" s="13" t="s">
        <v>188</v>
      </c>
      <c r="AD90" s="15"/>
      <c r="AE90" s="15"/>
      <c r="AF90" s="13" t="s">
        <v>188</v>
      </c>
      <c r="AG90" s="14">
        <v>1.1999999999999999E-6</v>
      </c>
      <c r="AH90" s="15"/>
      <c r="AI90" s="15"/>
      <c r="AJ90" s="15"/>
      <c r="AK90" s="15"/>
      <c r="AL90" s="13" t="s">
        <v>189</v>
      </c>
      <c r="AM90" s="12">
        <v>0</v>
      </c>
    </row>
    <row r="91" spans="1:39">
      <c r="A91" s="12">
        <v>106445</v>
      </c>
      <c r="B91" s="13" t="s">
        <v>365</v>
      </c>
      <c r="C91" s="13" t="s">
        <v>366</v>
      </c>
      <c r="D91" s="14">
        <v>108.1396</v>
      </c>
      <c r="E91" s="14">
        <v>21500</v>
      </c>
      <c r="F91" s="14">
        <v>1.76</v>
      </c>
      <c r="G91" s="14">
        <f t="shared" si="2"/>
        <v>57.543993733715695</v>
      </c>
      <c r="H91" s="18">
        <v>0.46153846153846156</v>
      </c>
      <c r="I91" s="14">
        <v>0</v>
      </c>
      <c r="J91" s="14">
        <v>0</v>
      </c>
      <c r="K91" s="14">
        <v>0</v>
      </c>
      <c r="L91" s="13" t="s">
        <v>186</v>
      </c>
      <c r="M91" s="13" t="s">
        <v>187</v>
      </c>
      <c r="N91" s="17"/>
      <c r="O91" s="15"/>
      <c r="P91" s="15"/>
      <c r="Q91" s="13" t="s">
        <v>188</v>
      </c>
      <c r="R91" s="15"/>
      <c r="S91" s="15"/>
      <c r="T91" s="13" t="s">
        <v>188</v>
      </c>
      <c r="U91" s="15"/>
      <c r="V91" s="15"/>
      <c r="W91" s="13" t="s">
        <v>188</v>
      </c>
      <c r="X91" s="15"/>
      <c r="Y91" s="15"/>
      <c r="Z91" s="13" t="s">
        <v>188</v>
      </c>
      <c r="AA91" s="15"/>
      <c r="AB91" s="15"/>
      <c r="AC91" s="13" t="s">
        <v>188</v>
      </c>
      <c r="AD91" s="15"/>
      <c r="AE91" s="15"/>
      <c r="AF91" s="13" t="s">
        <v>188</v>
      </c>
      <c r="AG91" s="14">
        <v>7.92E-7</v>
      </c>
      <c r="AH91" s="15"/>
      <c r="AI91" s="15"/>
      <c r="AJ91" s="15"/>
      <c r="AK91" s="15"/>
      <c r="AL91" s="13" t="s">
        <v>189</v>
      </c>
      <c r="AM91" s="12">
        <v>0</v>
      </c>
    </row>
    <row r="92" spans="1:39">
      <c r="A92" s="12">
        <v>108394</v>
      </c>
      <c r="B92" s="13" t="s">
        <v>367</v>
      </c>
      <c r="C92" s="13" t="s">
        <v>368</v>
      </c>
      <c r="D92" s="14">
        <v>108.1396</v>
      </c>
      <c r="E92" s="14">
        <v>22700</v>
      </c>
      <c r="F92" s="14">
        <v>1.76</v>
      </c>
      <c r="G92" s="14">
        <f t="shared" si="2"/>
        <v>57.543993733715695</v>
      </c>
      <c r="H92" s="18">
        <v>0.46666666666666667</v>
      </c>
      <c r="I92" s="14">
        <v>0</v>
      </c>
      <c r="J92" s="14">
        <v>0</v>
      </c>
      <c r="K92" s="14">
        <v>0</v>
      </c>
      <c r="L92" s="13" t="s">
        <v>186</v>
      </c>
      <c r="M92" s="13" t="s">
        <v>187</v>
      </c>
      <c r="N92" s="15"/>
      <c r="O92" s="15"/>
      <c r="P92" s="15"/>
      <c r="Q92" s="13" t="s">
        <v>188</v>
      </c>
      <c r="R92" s="15"/>
      <c r="S92" s="15"/>
      <c r="T92" s="13" t="s">
        <v>188</v>
      </c>
      <c r="U92" s="15"/>
      <c r="V92" s="15"/>
      <c r="W92" s="13" t="s">
        <v>188</v>
      </c>
      <c r="X92" s="15"/>
      <c r="Y92" s="15"/>
      <c r="Z92" s="13" t="s">
        <v>188</v>
      </c>
      <c r="AA92" s="15"/>
      <c r="AB92" s="15"/>
      <c r="AC92" s="13" t="s">
        <v>188</v>
      </c>
      <c r="AD92" s="15"/>
      <c r="AE92" s="15"/>
      <c r="AF92" s="13" t="s">
        <v>188</v>
      </c>
      <c r="AG92" s="14">
        <v>8.6499999999999998E-7</v>
      </c>
      <c r="AH92" s="15"/>
      <c r="AI92" s="15"/>
      <c r="AJ92" s="15"/>
      <c r="AK92" s="15"/>
      <c r="AL92" s="13" t="s">
        <v>189</v>
      </c>
      <c r="AM92" s="12">
        <v>0</v>
      </c>
    </row>
    <row r="93" spans="1:39">
      <c r="A93" s="12">
        <v>75274</v>
      </c>
      <c r="B93" s="13" t="s">
        <v>369</v>
      </c>
      <c r="C93" s="13" t="s">
        <v>370</v>
      </c>
      <c r="D93" s="14">
        <v>163.8289</v>
      </c>
      <c r="E93" s="14">
        <v>6740</v>
      </c>
      <c r="F93" s="14">
        <v>1.77</v>
      </c>
      <c r="G93" s="14">
        <f t="shared" si="2"/>
        <v>58.884365535558949</v>
      </c>
      <c r="H93" s="18">
        <v>0.47179487179487178</v>
      </c>
      <c r="I93" s="14">
        <v>0</v>
      </c>
      <c r="J93" s="14">
        <v>0</v>
      </c>
      <c r="K93" s="14">
        <v>50000</v>
      </c>
      <c r="L93" s="13" t="s">
        <v>186</v>
      </c>
      <c r="M93" s="13" t="s">
        <v>198</v>
      </c>
      <c r="N93" s="16">
        <v>0.08</v>
      </c>
      <c r="O93" s="15"/>
      <c r="P93" s="15"/>
      <c r="Q93" s="13" t="s">
        <v>188</v>
      </c>
      <c r="R93" s="15"/>
      <c r="S93" s="15"/>
      <c r="T93" s="13" t="s">
        <v>188</v>
      </c>
      <c r="U93" s="15"/>
      <c r="V93" s="15"/>
      <c r="W93" s="13" t="s">
        <v>188</v>
      </c>
      <c r="X93" s="15"/>
      <c r="Y93" s="15"/>
      <c r="Z93" s="13" t="s">
        <v>188</v>
      </c>
      <c r="AA93" s="15"/>
      <c r="AB93" s="15"/>
      <c r="AC93" s="13" t="s">
        <v>188</v>
      </c>
      <c r="AD93" s="15"/>
      <c r="AE93" s="15"/>
      <c r="AF93" s="13" t="s">
        <v>188</v>
      </c>
      <c r="AG93" s="14">
        <v>1.6000000000000001E-3</v>
      </c>
      <c r="AH93" s="15"/>
      <c r="AI93" s="15"/>
      <c r="AJ93" s="15"/>
      <c r="AK93" s="15"/>
      <c r="AL93" s="13" t="s">
        <v>189</v>
      </c>
      <c r="AM93" s="12">
        <v>0</v>
      </c>
    </row>
    <row r="94" spans="1:39">
      <c r="A94" s="12">
        <v>75354</v>
      </c>
      <c r="B94" s="13" t="s">
        <v>371</v>
      </c>
      <c r="C94" s="13" t="s">
        <v>372</v>
      </c>
      <c r="D94" s="14">
        <v>96.943799999999996</v>
      </c>
      <c r="E94" s="14">
        <v>2250</v>
      </c>
      <c r="F94" s="14">
        <v>1.79</v>
      </c>
      <c r="G94" s="14">
        <f t="shared" si="2"/>
        <v>61.659500186148257</v>
      </c>
      <c r="H94" s="18">
        <v>0.47692307692307695</v>
      </c>
      <c r="I94" s="14">
        <v>0</v>
      </c>
      <c r="J94" s="14">
        <v>0</v>
      </c>
      <c r="K94" s="14">
        <v>0</v>
      </c>
      <c r="L94" s="13" t="s">
        <v>186</v>
      </c>
      <c r="M94" s="13" t="s">
        <v>198</v>
      </c>
      <c r="N94" s="16">
        <v>7.0000000000000001E-3</v>
      </c>
      <c r="O94" s="15"/>
      <c r="P94" s="15"/>
      <c r="Q94" s="13" t="s">
        <v>188</v>
      </c>
      <c r="R94" s="15"/>
      <c r="S94" s="15"/>
      <c r="T94" s="13" t="s">
        <v>188</v>
      </c>
      <c r="U94" s="15"/>
      <c r="V94" s="15"/>
      <c r="W94" s="13" t="s">
        <v>188</v>
      </c>
      <c r="X94" s="15"/>
      <c r="Y94" s="15"/>
      <c r="Z94" s="13" t="s">
        <v>188</v>
      </c>
      <c r="AA94" s="15"/>
      <c r="AB94" s="15"/>
      <c r="AC94" s="13" t="s">
        <v>188</v>
      </c>
      <c r="AD94" s="15"/>
      <c r="AE94" s="15"/>
      <c r="AF94" s="13" t="s">
        <v>188</v>
      </c>
      <c r="AG94" s="14">
        <v>2.6100000000000002E-2</v>
      </c>
      <c r="AH94" s="15"/>
      <c r="AI94" s="15"/>
      <c r="AJ94" s="15"/>
      <c r="AK94" s="15"/>
      <c r="AL94" s="13" t="s">
        <v>189</v>
      </c>
      <c r="AM94" s="12">
        <v>0</v>
      </c>
    </row>
    <row r="95" spans="1:39">
      <c r="A95" s="12">
        <v>71432</v>
      </c>
      <c r="B95" s="13" t="s">
        <v>373</v>
      </c>
      <c r="C95" s="13" t="s">
        <v>374</v>
      </c>
      <c r="D95" s="14">
        <v>78.113399999999999</v>
      </c>
      <c r="E95" s="14">
        <v>1750</v>
      </c>
      <c r="F95" s="14">
        <v>1.8</v>
      </c>
      <c r="G95" s="14">
        <f t="shared" si="2"/>
        <v>63.095734448019364</v>
      </c>
      <c r="H95" s="18">
        <v>0.48205128205128206</v>
      </c>
      <c r="I95" s="14">
        <v>0</v>
      </c>
      <c r="J95" s="14">
        <v>0</v>
      </c>
      <c r="K95" s="14">
        <v>0</v>
      </c>
      <c r="L95" s="13" t="s">
        <v>186</v>
      </c>
      <c r="M95" s="13" t="s">
        <v>198</v>
      </c>
      <c r="N95" s="16">
        <v>5.0000000000000001E-3</v>
      </c>
      <c r="O95" s="15"/>
      <c r="P95" s="15"/>
      <c r="Q95" s="13" t="s">
        <v>188</v>
      </c>
      <c r="R95" s="15"/>
      <c r="S95" s="15"/>
      <c r="T95" s="13" t="s">
        <v>188</v>
      </c>
      <c r="U95" s="15"/>
      <c r="V95" s="15"/>
      <c r="W95" s="13" t="s">
        <v>188</v>
      </c>
      <c r="X95" s="15"/>
      <c r="Y95" s="15"/>
      <c r="Z95" s="13" t="s">
        <v>188</v>
      </c>
      <c r="AA95" s="15"/>
      <c r="AB95" s="15"/>
      <c r="AC95" s="13" t="s">
        <v>188</v>
      </c>
      <c r="AD95" s="15"/>
      <c r="AE95" s="15"/>
      <c r="AF95" s="13" t="s">
        <v>188</v>
      </c>
      <c r="AG95" s="16">
        <v>5.5500000000000002E-3</v>
      </c>
      <c r="AH95" s="15"/>
      <c r="AI95" s="15"/>
      <c r="AJ95" s="15"/>
      <c r="AK95" s="15"/>
      <c r="AL95" s="13" t="s">
        <v>189</v>
      </c>
      <c r="AM95" s="12">
        <v>0</v>
      </c>
    </row>
    <row r="96" spans="1:39">
      <c r="A96" s="12">
        <v>95578</v>
      </c>
      <c r="B96" s="13" t="s">
        <v>375</v>
      </c>
      <c r="C96" s="13" t="s">
        <v>376</v>
      </c>
      <c r="D96" s="14">
        <v>128.55789999999999</v>
      </c>
      <c r="E96" s="14">
        <v>22000</v>
      </c>
      <c r="F96" s="14">
        <v>1.82</v>
      </c>
      <c r="G96" s="14">
        <f t="shared" si="2"/>
        <v>66.069344800759623</v>
      </c>
      <c r="H96" s="18">
        <v>0.48717948717948717</v>
      </c>
      <c r="I96" s="14">
        <v>0</v>
      </c>
      <c r="J96" s="14">
        <v>0</v>
      </c>
      <c r="K96" s="14">
        <v>0</v>
      </c>
      <c r="L96" s="13" t="s">
        <v>186</v>
      </c>
      <c r="M96" s="13" t="s">
        <v>187</v>
      </c>
      <c r="N96" s="15"/>
      <c r="O96" s="15"/>
      <c r="P96" s="15"/>
      <c r="Q96" s="13" t="s">
        <v>188</v>
      </c>
      <c r="R96" s="15"/>
      <c r="S96" s="15"/>
      <c r="T96" s="13" t="s">
        <v>188</v>
      </c>
      <c r="U96" s="15"/>
      <c r="V96" s="15"/>
      <c r="W96" s="13" t="s">
        <v>188</v>
      </c>
      <c r="X96" s="15"/>
      <c r="Y96" s="15"/>
      <c r="Z96" s="13" t="s">
        <v>188</v>
      </c>
      <c r="AA96" s="15"/>
      <c r="AB96" s="15"/>
      <c r="AC96" s="13" t="s">
        <v>188</v>
      </c>
      <c r="AD96" s="15"/>
      <c r="AE96" s="15"/>
      <c r="AF96" s="13" t="s">
        <v>188</v>
      </c>
      <c r="AG96" s="16">
        <v>3.9100000000000002E-4</v>
      </c>
      <c r="AH96" s="15"/>
      <c r="AI96" s="15"/>
      <c r="AJ96" s="15"/>
      <c r="AK96" s="15"/>
      <c r="AL96" s="13" t="s">
        <v>189</v>
      </c>
      <c r="AM96" s="12">
        <v>0</v>
      </c>
    </row>
    <row r="97" spans="1:39">
      <c r="A97" s="12">
        <v>108941</v>
      </c>
      <c r="B97" s="13" t="s">
        <v>377</v>
      </c>
      <c r="C97" s="13" t="s">
        <v>378</v>
      </c>
      <c r="D97" s="14">
        <v>98.144400000000005</v>
      </c>
      <c r="E97" s="14">
        <v>5000</v>
      </c>
      <c r="F97" s="14">
        <v>1.82</v>
      </c>
      <c r="G97" s="14">
        <f t="shared" si="2"/>
        <v>66.069344800759623</v>
      </c>
      <c r="H97" s="18">
        <v>0.49230769230769234</v>
      </c>
      <c r="I97" s="14">
        <v>0</v>
      </c>
      <c r="J97" s="14">
        <v>0</v>
      </c>
      <c r="K97" s="14">
        <v>0</v>
      </c>
      <c r="L97" s="13" t="s">
        <v>186</v>
      </c>
      <c r="M97" s="13" t="s">
        <v>187</v>
      </c>
      <c r="N97" s="17"/>
      <c r="O97" s="15"/>
      <c r="P97" s="15"/>
      <c r="Q97" s="13" t="s">
        <v>188</v>
      </c>
      <c r="R97" s="15"/>
      <c r="S97" s="15"/>
      <c r="T97" s="13" t="s">
        <v>188</v>
      </c>
      <c r="U97" s="15"/>
      <c r="V97" s="15"/>
      <c r="W97" s="13" t="s">
        <v>188</v>
      </c>
      <c r="X97" s="15"/>
      <c r="Y97" s="15"/>
      <c r="Z97" s="13" t="s">
        <v>188</v>
      </c>
      <c r="AA97" s="15"/>
      <c r="AB97" s="15"/>
      <c r="AC97" s="13" t="s">
        <v>188</v>
      </c>
      <c r="AD97" s="15"/>
      <c r="AE97" s="15"/>
      <c r="AF97" s="13" t="s">
        <v>188</v>
      </c>
      <c r="AG97" s="17"/>
      <c r="AH97" s="15"/>
      <c r="AI97" s="15"/>
      <c r="AJ97" s="15"/>
      <c r="AK97" s="15"/>
      <c r="AL97" s="13" t="s">
        <v>189</v>
      </c>
      <c r="AM97" s="12">
        <v>0</v>
      </c>
    </row>
    <row r="98" spans="1:39">
      <c r="A98" s="19">
        <v>75150</v>
      </c>
      <c r="B98" s="20" t="s">
        <v>11</v>
      </c>
      <c r="C98" s="20" t="s">
        <v>12</v>
      </c>
      <c r="D98" s="21">
        <v>76.131</v>
      </c>
      <c r="E98" s="21">
        <v>1190</v>
      </c>
      <c r="F98" s="21">
        <v>1.84</v>
      </c>
      <c r="G98" s="21">
        <f t="shared" ref="G98:G129" si="3">POWER(10,F98)</f>
        <v>69.183097091893657</v>
      </c>
      <c r="H98" s="22">
        <v>0.49743589743589745</v>
      </c>
      <c r="I98" s="14">
        <v>0</v>
      </c>
      <c r="J98" s="14">
        <v>0</v>
      </c>
      <c r="K98" s="14">
        <v>31500</v>
      </c>
      <c r="L98" s="13" t="s">
        <v>186</v>
      </c>
      <c r="M98" s="13" t="s">
        <v>187</v>
      </c>
      <c r="N98" s="15"/>
      <c r="O98" s="15"/>
      <c r="P98" s="15"/>
      <c r="Q98" s="13" t="s">
        <v>188</v>
      </c>
      <c r="R98" s="15"/>
      <c r="S98" s="15"/>
      <c r="T98" s="13" t="s">
        <v>188</v>
      </c>
      <c r="U98" s="15"/>
      <c r="V98" s="15"/>
      <c r="W98" s="13" t="s">
        <v>188</v>
      </c>
      <c r="X98" s="15"/>
      <c r="Y98" s="15"/>
      <c r="Z98" s="13" t="s">
        <v>188</v>
      </c>
      <c r="AA98" s="15"/>
      <c r="AB98" s="15"/>
      <c r="AC98" s="13" t="s">
        <v>188</v>
      </c>
      <c r="AD98" s="15"/>
      <c r="AE98" s="15"/>
      <c r="AF98" s="13" t="s">
        <v>188</v>
      </c>
      <c r="AG98" s="14">
        <v>3.0300000000000001E-2</v>
      </c>
      <c r="AH98" s="15"/>
      <c r="AI98" s="15"/>
      <c r="AJ98" s="15"/>
      <c r="AK98" s="15"/>
      <c r="AL98" s="13" t="s">
        <v>189</v>
      </c>
      <c r="AM98" s="12">
        <v>0</v>
      </c>
    </row>
    <row r="99" spans="1:39">
      <c r="A99" s="12">
        <v>57625</v>
      </c>
      <c r="B99" s="13" t="s">
        <v>379</v>
      </c>
      <c r="C99" s="13" t="s">
        <v>380</v>
      </c>
      <c r="D99" s="23"/>
      <c r="E99" s="23"/>
      <c r="F99" s="14">
        <v>1.8585370000000001</v>
      </c>
      <c r="G99" s="14">
        <f t="shared" si="3"/>
        <v>72.199967154718124</v>
      </c>
      <c r="H99" s="18">
        <v>0.50256410256410255</v>
      </c>
      <c r="I99" s="14">
        <v>0</v>
      </c>
      <c r="J99" s="14">
        <v>0</v>
      </c>
      <c r="K99" s="14">
        <v>0</v>
      </c>
      <c r="L99" s="13" t="s">
        <v>186</v>
      </c>
      <c r="M99" s="13" t="s">
        <v>188</v>
      </c>
      <c r="N99" s="16">
        <v>9.9999999999999995E-8</v>
      </c>
      <c r="O99" s="15"/>
      <c r="P99" s="15"/>
      <c r="Q99" s="13" t="s">
        <v>188</v>
      </c>
      <c r="R99" s="15"/>
      <c r="S99" s="15"/>
      <c r="T99" s="13" t="s">
        <v>188</v>
      </c>
      <c r="U99" s="15"/>
      <c r="V99" s="15"/>
      <c r="W99" s="13" t="s">
        <v>188</v>
      </c>
      <c r="X99" s="15"/>
      <c r="Y99" s="15"/>
      <c r="Z99" s="13" t="s">
        <v>188</v>
      </c>
      <c r="AA99" s="15"/>
      <c r="AB99" s="15"/>
      <c r="AC99" s="13" t="s">
        <v>188</v>
      </c>
      <c r="AD99" s="15"/>
      <c r="AE99" s="15"/>
      <c r="AF99" s="13" t="s">
        <v>188</v>
      </c>
      <c r="AG99" s="17"/>
      <c r="AH99" s="15"/>
      <c r="AI99" s="15"/>
      <c r="AJ99" s="15"/>
      <c r="AK99" s="15"/>
      <c r="AL99" s="13" t="s">
        <v>381</v>
      </c>
      <c r="AM99" s="12">
        <v>0</v>
      </c>
    </row>
    <row r="100" spans="1:39">
      <c r="A100" s="12">
        <v>57249</v>
      </c>
      <c r="B100" s="13" t="s">
        <v>382</v>
      </c>
      <c r="C100" s="13" t="s">
        <v>383</v>
      </c>
      <c r="D100" s="14">
        <v>334.41699999999997</v>
      </c>
      <c r="E100" s="14">
        <v>160</v>
      </c>
      <c r="F100" s="14">
        <v>1.9</v>
      </c>
      <c r="G100" s="14">
        <f t="shared" si="3"/>
        <v>79.432823472428197</v>
      </c>
      <c r="H100" s="18">
        <v>0.50769230769230766</v>
      </c>
      <c r="I100" s="14">
        <v>0</v>
      </c>
      <c r="J100" s="14">
        <v>0</v>
      </c>
      <c r="K100" s="14">
        <v>0</v>
      </c>
      <c r="L100" s="13" t="s">
        <v>186</v>
      </c>
      <c r="M100" s="13" t="s">
        <v>187</v>
      </c>
      <c r="N100" s="15"/>
      <c r="O100" s="15"/>
      <c r="P100" s="15"/>
      <c r="Q100" s="13" t="s">
        <v>188</v>
      </c>
      <c r="R100" s="15"/>
      <c r="S100" s="15"/>
      <c r="T100" s="13" t="s">
        <v>188</v>
      </c>
      <c r="U100" s="15"/>
      <c r="V100" s="15"/>
      <c r="W100" s="13" t="s">
        <v>188</v>
      </c>
      <c r="X100" s="15"/>
      <c r="Y100" s="15"/>
      <c r="Z100" s="13" t="s">
        <v>188</v>
      </c>
      <c r="AA100" s="15"/>
      <c r="AB100" s="15"/>
      <c r="AC100" s="13" t="s">
        <v>188</v>
      </c>
      <c r="AD100" s="15"/>
      <c r="AE100" s="15"/>
      <c r="AF100" s="13" t="s">
        <v>188</v>
      </c>
      <c r="AG100" s="15"/>
      <c r="AH100" s="15"/>
      <c r="AI100" s="15"/>
      <c r="AJ100" s="15"/>
      <c r="AK100" s="15"/>
      <c r="AL100" s="13" t="s">
        <v>189</v>
      </c>
      <c r="AM100" s="12">
        <v>0</v>
      </c>
    </row>
    <row r="101" spans="1:39">
      <c r="A101" s="12">
        <v>78591</v>
      </c>
      <c r="B101" s="13" t="s">
        <v>384</v>
      </c>
      <c r="C101" s="13" t="s">
        <v>385</v>
      </c>
      <c r="D101" s="14">
        <v>138.209</v>
      </c>
      <c r="E101" s="14">
        <v>12000</v>
      </c>
      <c r="F101" s="14">
        <v>1.9</v>
      </c>
      <c r="G101" s="14">
        <f t="shared" si="3"/>
        <v>79.432823472428197</v>
      </c>
      <c r="H101" s="18">
        <v>0.51282051282051277</v>
      </c>
      <c r="I101" s="14">
        <v>0</v>
      </c>
      <c r="J101" s="14">
        <v>0</v>
      </c>
      <c r="K101" s="14">
        <v>0</v>
      </c>
      <c r="L101" s="13" t="s">
        <v>186</v>
      </c>
      <c r="M101" s="13" t="s">
        <v>198</v>
      </c>
      <c r="N101" s="15"/>
      <c r="O101" s="15"/>
      <c r="P101" s="15"/>
      <c r="Q101" s="13" t="s">
        <v>188</v>
      </c>
      <c r="R101" s="15"/>
      <c r="S101" s="15"/>
      <c r="T101" s="13" t="s">
        <v>188</v>
      </c>
      <c r="U101" s="15"/>
      <c r="V101" s="15"/>
      <c r="W101" s="13" t="s">
        <v>188</v>
      </c>
      <c r="X101" s="15"/>
      <c r="Y101" s="15"/>
      <c r="Z101" s="13" t="s">
        <v>188</v>
      </c>
      <c r="AA101" s="15"/>
      <c r="AB101" s="15"/>
      <c r="AC101" s="13" t="s">
        <v>188</v>
      </c>
      <c r="AD101" s="15"/>
      <c r="AE101" s="15"/>
      <c r="AF101" s="13" t="s">
        <v>188</v>
      </c>
      <c r="AG101" s="14">
        <v>6.64E-6</v>
      </c>
      <c r="AH101" s="15"/>
      <c r="AI101" s="15"/>
      <c r="AJ101" s="15"/>
      <c r="AK101" s="15"/>
      <c r="AL101" s="13" t="s">
        <v>189</v>
      </c>
      <c r="AM101" s="12">
        <v>0</v>
      </c>
    </row>
    <row r="102" spans="1:39">
      <c r="A102" s="12">
        <v>124481</v>
      </c>
      <c r="B102" s="13" t="s">
        <v>386</v>
      </c>
      <c r="C102" s="13" t="s">
        <v>387</v>
      </c>
      <c r="D102" s="14">
        <v>208.2799</v>
      </c>
      <c r="E102" s="14">
        <v>2600</v>
      </c>
      <c r="F102" s="14">
        <v>1.91</v>
      </c>
      <c r="G102" s="14">
        <f t="shared" si="3"/>
        <v>81.283051616409963</v>
      </c>
      <c r="H102" s="18">
        <v>0.517948717948718</v>
      </c>
      <c r="I102" s="14">
        <v>0</v>
      </c>
      <c r="J102" s="14">
        <v>0</v>
      </c>
      <c r="K102" s="14">
        <v>25000</v>
      </c>
      <c r="L102" s="13" t="s">
        <v>186</v>
      </c>
      <c r="M102" s="13" t="s">
        <v>198</v>
      </c>
      <c r="N102" s="16">
        <v>0.08</v>
      </c>
      <c r="O102" s="15"/>
      <c r="P102" s="15"/>
      <c r="Q102" s="13" t="s">
        <v>188</v>
      </c>
      <c r="R102" s="15"/>
      <c r="S102" s="15"/>
      <c r="T102" s="13" t="s">
        <v>188</v>
      </c>
      <c r="U102" s="15"/>
      <c r="V102" s="15"/>
      <c r="W102" s="13" t="s">
        <v>188</v>
      </c>
      <c r="X102" s="15"/>
      <c r="Y102" s="15"/>
      <c r="Z102" s="13" t="s">
        <v>188</v>
      </c>
      <c r="AA102" s="15"/>
      <c r="AB102" s="15"/>
      <c r="AC102" s="13" t="s">
        <v>188</v>
      </c>
      <c r="AD102" s="15"/>
      <c r="AE102" s="15"/>
      <c r="AF102" s="13" t="s">
        <v>188</v>
      </c>
      <c r="AG102" s="14">
        <v>7.8299999999999995E-4</v>
      </c>
      <c r="AH102" s="15"/>
      <c r="AI102" s="15"/>
      <c r="AJ102" s="15"/>
      <c r="AK102" s="15"/>
      <c r="AL102" s="13" t="s">
        <v>189</v>
      </c>
      <c r="AM102" s="12">
        <v>0</v>
      </c>
    </row>
    <row r="103" spans="1:39">
      <c r="A103" s="12">
        <v>96128</v>
      </c>
      <c r="B103" s="13" t="s">
        <v>388</v>
      </c>
      <c r="C103" s="13" t="s">
        <v>389</v>
      </c>
      <c r="D103" s="14">
        <v>236.33349999999999</v>
      </c>
      <c r="E103" s="14">
        <v>1230</v>
      </c>
      <c r="F103" s="14">
        <v>1.94</v>
      </c>
      <c r="G103" s="14">
        <f t="shared" si="3"/>
        <v>87.096358995608071</v>
      </c>
      <c r="H103" s="18">
        <v>0.52307692307692311</v>
      </c>
      <c r="I103" s="14">
        <v>0</v>
      </c>
      <c r="J103" s="14">
        <v>4.0000000000000001E-3</v>
      </c>
      <c r="K103" s="14">
        <v>120000</v>
      </c>
      <c r="L103" s="13" t="s">
        <v>186</v>
      </c>
      <c r="M103" s="13" t="s">
        <v>198</v>
      </c>
      <c r="N103" s="16">
        <v>2.0000000000000001E-4</v>
      </c>
      <c r="O103" s="15"/>
      <c r="P103" s="15"/>
      <c r="Q103" s="13" t="s">
        <v>188</v>
      </c>
      <c r="R103" s="15"/>
      <c r="S103" s="15"/>
      <c r="T103" s="13" t="s">
        <v>188</v>
      </c>
      <c r="U103" s="15"/>
      <c r="V103" s="15"/>
      <c r="W103" s="13" t="s">
        <v>188</v>
      </c>
      <c r="X103" s="15"/>
      <c r="Y103" s="15"/>
      <c r="Z103" s="13" t="s">
        <v>188</v>
      </c>
      <c r="AA103" s="15"/>
      <c r="AB103" s="15"/>
      <c r="AC103" s="13" t="s">
        <v>188</v>
      </c>
      <c r="AD103" s="15"/>
      <c r="AE103" s="15"/>
      <c r="AF103" s="13" t="s">
        <v>188</v>
      </c>
      <c r="AG103" s="16">
        <v>1.47E-4</v>
      </c>
      <c r="AH103" s="15"/>
      <c r="AI103" s="15"/>
      <c r="AJ103" s="15"/>
      <c r="AK103" s="15"/>
      <c r="AL103" s="13" t="s">
        <v>189</v>
      </c>
      <c r="AM103" s="12">
        <v>0</v>
      </c>
    </row>
    <row r="104" spans="1:39">
      <c r="A104" s="12">
        <v>84662</v>
      </c>
      <c r="B104" s="13" t="s">
        <v>390</v>
      </c>
      <c r="C104" s="13" t="s">
        <v>391</v>
      </c>
      <c r="D104" s="14">
        <v>222.24019999999999</v>
      </c>
      <c r="E104" s="14">
        <v>1080</v>
      </c>
      <c r="F104" s="14">
        <v>1.99</v>
      </c>
      <c r="G104" s="14">
        <f t="shared" si="3"/>
        <v>97.723722095581124</v>
      </c>
      <c r="H104" s="18">
        <v>0.52820512820512822</v>
      </c>
      <c r="I104" s="14">
        <v>0</v>
      </c>
      <c r="J104" s="14">
        <v>0</v>
      </c>
      <c r="K104" s="14">
        <v>310000</v>
      </c>
      <c r="L104" s="13" t="s">
        <v>186</v>
      </c>
      <c r="M104" s="13" t="s">
        <v>187</v>
      </c>
      <c r="N104" s="15"/>
      <c r="O104" s="15"/>
      <c r="P104" s="15"/>
      <c r="Q104" s="13" t="s">
        <v>188</v>
      </c>
      <c r="R104" s="15"/>
      <c r="S104" s="15"/>
      <c r="T104" s="13" t="s">
        <v>188</v>
      </c>
      <c r="U104" s="15"/>
      <c r="V104" s="15"/>
      <c r="W104" s="13" t="s">
        <v>188</v>
      </c>
      <c r="X104" s="15"/>
      <c r="Y104" s="15"/>
      <c r="Z104" s="13" t="s">
        <v>188</v>
      </c>
      <c r="AA104" s="15"/>
      <c r="AB104" s="15"/>
      <c r="AC104" s="13" t="s">
        <v>188</v>
      </c>
      <c r="AD104" s="15"/>
      <c r="AE104" s="15"/>
      <c r="AF104" s="13" t="s">
        <v>188</v>
      </c>
      <c r="AG104" s="17"/>
      <c r="AH104" s="15"/>
      <c r="AI104" s="15"/>
      <c r="AJ104" s="15"/>
      <c r="AK104" s="15"/>
      <c r="AL104" s="13" t="s">
        <v>189</v>
      </c>
      <c r="AM104" s="12">
        <v>0</v>
      </c>
    </row>
    <row r="105" spans="1:39">
      <c r="A105" s="12">
        <v>88857</v>
      </c>
      <c r="B105" s="13" t="s">
        <v>392</v>
      </c>
      <c r="C105" s="13" t="s">
        <v>393</v>
      </c>
      <c r="D105" s="14">
        <v>240.21520000000001</v>
      </c>
      <c r="E105" s="14">
        <v>52</v>
      </c>
      <c r="F105" s="14">
        <v>2.02</v>
      </c>
      <c r="G105" s="14">
        <f t="shared" si="3"/>
        <v>104.71285480508998</v>
      </c>
      <c r="H105" s="18">
        <v>0.53333333333333333</v>
      </c>
      <c r="I105" s="14">
        <v>0</v>
      </c>
      <c r="J105" s="14">
        <v>0</v>
      </c>
      <c r="K105" s="14">
        <v>0</v>
      </c>
      <c r="L105" s="13" t="s">
        <v>186</v>
      </c>
      <c r="M105" s="13" t="s">
        <v>187</v>
      </c>
      <c r="N105" s="16">
        <v>7.0000000000000001E-3</v>
      </c>
      <c r="O105" s="15"/>
      <c r="P105" s="15"/>
      <c r="Q105" s="13" t="s">
        <v>188</v>
      </c>
      <c r="R105" s="15"/>
      <c r="S105" s="15"/>
      <c r="T105" s="13" t="s">
        <v>188</v>
      </c>
      <c r="U105" s="15"/>
      <c r="V105" s="15"/>
      <c r="W105" s="13" t="s">
        <v>188</v>
      </c>
      <c r="X105" s="15"/>
      <c r="Y105" s="15"/>
      <c r="Z105" s="13" t="s">
        <v>188</v>
      </c>
      <c r="AA105" s="15"/>
      <c r="AB105" s="15"/>
      <c r="AC105" s="13" t="s">
        <v>188</v>
      </c>
      <c r="AD105" s="15"/>
      <c r="AE105" s="15"/>
      <c r="AF105" s="13" t="s">
        <v>188</v>
      </c>
      <c r="AG105" s="15"/>
      <c r="AH105" s="15"/>
      <c r="AI105" s="15"/>
      <c r="AJ105" s="15"/>
      <c r="AK105" s="15"/>
      <c r="AL105" s="13" t="s">
        <v>189</v>
      </c>
      <c r="AM105" s="12">
        <v>0</v>
      </c>
    </row>
    <row r="106" spans="1:39">
      <c r="A106" s="12">
        <v>75252</v>
      </c>
      <c r="B106" s="13" t="s">
        <v>394</v>
      </c>
      <c r="C106" s="13" t="s">
        <v>395</v>
      </c>
      <c r="D106" s="14">
        <v>252.73089999999999</v>
      </c>
      <c r="E106" s="14">
        <v>3100</v>
      </c>
      <c r="F106" s="14">
        <v>2.0499999999999998</v>
      </c>
      <c r="G106" s="14">
        <f t="shared" si="3"/>
        <v>112.20184543019634</v>
      </c>
      <c r="H106" s="18">
        <v>0.53846153846153844</v>
      </c>
      <c r="I106" s="14">
        <v>0</v>
      </c>
      <c r="J106" s="14">
        <v>0</v>
      </c>
      <c r="K106" s="14">
        <v>10000</v>
      </c>
      <c r="L106" s="13" t="s">
        <v>186</v>
      </c>
      <c r="M106" s="13" t="s">
        <v>198</v>
      </c>
      <c r="N106" s="16">
        <v>0.08</v>
      </c>
      <c r="O106" s="15"/>
      <c r="P106" s="15"/>
      <c r="Q106" s="13" t="s">
        <v>188</v>
      </c>
      <c r="R106" s="15"/>
      <c r="S106" s="15"/>
      <c r="T106" s="13" t="s">
        <v>188</v>
      </c>
      <c r="U106" s="15"/>
      <c r="V106" s="15"/>
      <c r="W106" s="13" t="s">
        <v>188</v>
      </c>
      <c r="X106" s="15"/>
      <c r="Y106" s="15"/>
      <c r="Z106" s="13" t="s">
        <v>188</v>
      </c>
      <c r="AA106" s="15"/>
      <c r="AB106" s="15"/>
      <c r="AC106" s="13" t="s">
        <v>188</v>
      </c>
      <c r="AD106" s="15"/>
      <c r="AE106" s="15"/>
      <c r="AF106" s="13" t="s">
        <v>188</v>
      </c>
      <c r="AG106" s="16">
        <v>5.3499999999999999E-4</v>
      </c>
      <c r="AH106" s="15"/>
      <c r="AI106" s="15"/>
      <c r="AJ106" s="15"/>
      <c r="AK106" s="15"/>
      <c r="AL106" s="13" t="s">
        <v>189</v>
      </c>
      <c r="AM106" s="12">
        <v>0</v>
      </c>
    </row>
    <row r="107" spans="1:39">
      <c r="A107" s="12">
        <v>106990</v>
      </c>
      <c r="B107" s="13" t="s">
        <v>396</v>
      </c>
      <c r="C107" s="13" t="s">
        <v>397</v>
      </c>
      <c r="D107" s="14">
        <v>54.0914</v>
      </c>
      <c r="E107" s="14">
        <v>735</v>
      </c>
      <c r="F107" s="14">
        <v>2.06</v>
      </c>
      <c r="G107" s="14">
        <f t="shared" si="3"/>
        <v>114.81536214968835</v>
      </c>
      <c r="H107" s="18">
        <v>0.54358974358974355</v>
      </c>
      <c r="I107" s="17"/>
      <c r="J107" s="17"/>
      <c r="K107" s="17"/>
      <c r="L107" s="13" t="s">
        <v>186</v>
      </c>
      <c r="M107" s="13" t="s">
        <v>198</v>
      </c>
      <c r="N107" s="17"/>
      <c r="O107" s="15"/>
      <c r="P107" s="15"/>
      <c r="Q107" s="13" t="s">
        <v>188</v>
      </c>
      <c r="R107" s="15"/>
      <c r="S107" s="15"/>
      <c r="T107" s="13" t="s">
        <v>188</v>
      </c>
      <c r="U107" s="15"/>
      <c r="V107" s="15"/>
      <c r="W107" s="13" t="s">
        <v>188</v>
      </c>
      <c r="X107" s="15"/>
      <c r="Y107" s="15"/>
      <c r="Z107" s="13" t="s">
        <v>188</v>
      </c>
      <c r="AA107" s="15"/>
      <c r="AB107" s="15"/>
      <c r="AC107" s="13" t="s">
        <v>188</v>
      </c>
      <c r="AD107" s="15"/>
      <c r="AE107" s="15"/>
      <c r="AF107" s="13" t="s">
        <v>188</v>
      </c>
      <c r="AG107" s="14">
        <v>7.3599999999999999E-2</v>
      </c>
      <c r="AH107" s="15"/>
      <c r="AI107" s="15"/>
      <c r="AJ107" s="15"/>
      <c r="AK107" s="15"/>
      <c r="AL107" s="13" t="s">
        <v>189</v>
      </c>
      <c r="AM107" s="12">
        <v>0</v>
      </c>
    </row>
    <row r="108" spans="1:39">
      <c r="A108" s="12">
        <v>79345</v>
      </c>
      <c r="B108" s="13" t="s">
        <v>398</v>
      </c>
      <c r="C108" s="13" t="s">
        <v>399</v>
      </c>
      <c r="D108" s="14">
        <v>167.84979999999999</v>
      </c>
      <c r="E108" s="14">
        <v>2970</v>
      </c>
      <c r="F108" s="14">
        <v>2.0699999999999998</v>
      </c>
      <c r="G108" s="14">
        <f t="shared" si="3"/>
        <v>117.48975549395293</v>
      </c>
      <c r="H108" s="18">
        <v>0.54871794871794877</v>
      </c>
      <c r="I108" s="14">
        <v>0</v>
      </c>
      <c r="J108" s="14">
        <v>5.1000000000000004E-3</v>
      </c>
      <c r="K108" s="14">
        <v>15900000</v>
      </c>
      <c r="L108" s="13" t="s">
        <v>186</v>
      </c>
      <c r="M108" s="13" t="s">
        <v>198</v>
      </c>
      <c r="N108" s="17"/>
      <c r="O108" s="15"/>
      <c r="P108" s="15"/>
      <c r="Q108" s="13" t="s">
        <v>188</v>
      </c>
      <c r="R108" s="15"/>
      <c r="S108" s="15"/>
      <c r="T108" s="13" t="s">
        <v>188</v>
      </c>
      <c r="U108" s="15"/>
      <c r="V108" s="15"/>
      <c r="W108" s="13" t="s">
        <v>188</v>
      </c>
      <c r="X108" s="15"/>
      <c r="Y108" s="15"/>
      <c r="Z108" s="13" t="s">
        <v>188</v>
      </c>
      <c r="AA108" s="15"/>
      <c r="AB108" s="15"/>
      <c r="AC108" s="13" t="s">
        <v>188</v>
      </c>
      <c r="AD108" s="15"/>
      <c r="AE108" s="15"/>
      <c r="AF108" s="13" t="s">
        <v>188</v>
      </c>
      <c r="AG108" s="14">
        <v>3.4499999999999998E-4</v>
      </c>
      <c r="AH108" s="15"/>
      <c r="AI108" s="15"/>
      <c r="AJ108" s="15"/>
      <c r="AK108" s="15"/>
      <c r="AL108" s="13" t="s">
        <v>189</v>
      </c>
      <c r="AM108" s="12">
        <v>0</v>
      </c>
    </row>
    <row r="109" spans="1:39">
      <c r="A109" s="12">
        <v>924163</v>
      </c>
      <c r="B109" s="13" t="s">
        <v>400</v>
      </c>
      <c r="C109" s="13" t="s">
        <v>401</v>
      </c>
      <c r="D109" s="14">
        <v>158.24299999999999</v>
      </c>
      <c r="E109" s="14">
        <v>1270</v>
      </c>
      <c r="F109" s="14">
        <v>2.09</v>
      </c>
      <c r="G109" s="14">
        <f t="shared" si="3"/>
        <v>123.02687708123821</v>
      </c>
      <c r="H109" s="18">
        <v>0.55384615384615388</v>
      </c>
      <c r="I109" s="14">
        <v>0</v>
      </c>
      <c r="J109" s="14">
        <v>0</v>
      </c>
      <c r="K109" s="14">
        <v>0</v>
      </c>
      <c r="L109" s="13" t="s">
        <v>186</v>
      </c>
      <c r="M109" s="13" t="s">
        <v>198</v>
      </c>
      <c r="N109" s="15"/>
      <c r="O109" s="15"/>
      <c r="P109" s="15"/>
      <c r="Q109" s="13" t="s">
        <v>188</v>
      </c>
      <c r="R109" s="15"/>
      <c r="S109" s="15"/>
      <c r="T109" s="13" t="s">
        <v>188</v>
      </c>
      <c r="U109" s="15"/>
      <c r="V109" s="15"/>
      <c r="W109" s="13" t="s">
        <v>188</v>
      </c>
      <c r="X109" s="15"/>
      <c r="Y109" s="15"/>
      <c r="Z109" s="13" t="s">
        <v>188</v>
      </c>
      <c r="AA109" s="15"/>
      <c r="AB109" s="15"/>
      <c r="AC109" s="13" t="s">
        <v>188</v>
      </c>
      <c r="AD109" s="15"/>
      <c r="AE109" s="15"/>
      <c r="AF109" s="13" t="s">
        <v>188</v>
      </c>
      <c r="AG109" s="14">
        <v>3.1599999999999998E-4</v>
      </c>
      <c r="AH109" s="15"/>
      <c r="AI109" s="15"/>
      <c r="AJ109" s="15"/>
      <c r="AK109" s="15"/>
      <c r="AL109" s="13" t="s">
        <v>189</v>
      </c>
      <c r="AM109" s="12">
        <v>0</v>
      </c>
    </row>
    <row r="110" spans="1:39">
      <c r="A110" s="12">
        <v>79016</v>
      </c>
      <c r="B110" s="13" t="s">
        <v>402</v>
      </c>
      <c r="C110" s="13" t="s">
        <v>403</v>
      </c>
      <c r="D110" s="14">
        <v>131.38890000000001</v>
      </c>
      <c r="E110" s="14">
        <v>1100</v>
      </c>
      <c r="F110" s="14">
        <v>2.1</v>
      </c>
      <c r="G110" s="14">
        <f t="shared" si="3"/>
        <v>125.89254117941677</v>
      </c>
      <c r="H110" s="18">
        <v>0.55897435897435899</v>
      </c>
      <c r="I110" s="14">
        <v>0</v>
      </c>
      <c r="J110" s="14">
        <v>0</v>
      </c>
      <c r="K110" s="14">
        <v>0</v>
      </c>
      <c r="L110" s="13" t="s">
        <v>186</v>
      </c>
      <c r="M110" s="13" t="s">
        <v>198</v>
      </c>
      <c r="N110" s="16">
        <v>5.0000000000000001E-3</v>
      </c>
      <c r="O110" s="15"/>
      <c r="P110" s="15"/>
      <c r="Q110" s="13" t="s">
        <v>188</v>
      </c>
      <c r="R110" s="15"/>
      <c r="S110" s="15"/>
      <c r="T110" s="13" t="s">
        <v>188</v>
      </c>
      <c r="U110" s="15"/>
      <c r="V110" s="15"/>
      <c r="W110" s="13" t="s">
        <v>188</v>
      </c>
      <c r="X110" s="15"/>
      <c r="Y110" s="15"/>
      <c r="Z110" s="13" t="s">
        <v>188</v>
      </c>
      <c r="AA110" s="15"/>
      <c r="AB110" s="15"/>
      <c r="AC110" s="13" t="s">
        <v>188</v>
      </c>
      <c r="AD110" s="15"/>
      <c r="AE110" s="15"/>
      <c r="AF110" s="13" t="s">
        <v>188</v>
      </c>
      <c r="AG110" s="16">
        <v>1.03E-2</v>
      </c>
      <c r="AH110" s="15"/>
      <c r="AI110" s="15"/>
      <c r="AJ110" s="15"/>
      <c r="AK110" s="15"/>
      <c r="AL110" s="13" t="s">
        <v>189</v>
      </c>
      <c r="AM110" s="12">
        <v>0</v>
      </c>
    </row>
    <row r="111" spans="1:39">
      <c r="A111" s="12">
        <v>75694</v>
      </c>
      <c r="B111" s="13" t="s">
        <v>404</v>
      </c>
      <c r="C111" s="13" t="s">
        <v>405</v>
      </c>
      <c r="D111" s="14">
        <v>137.36840000000001</v>
      </c>
      <c r="E111" s="14">
        <v>1100</v>
      </c>
      <c r="F111" s="14">
        <v>2.11</v>
      </c>
      <c r="G111" s="14">
        <f t="shared" si="3"/>
        <v>128.82495516931343</v>
      </c>
      <c r="H111" s="18">
        <v>0.5641025641025641</v>
      </c>
      <c r="I111" s="14">
        <v>0</v>
      </c>
      <c r="J111" s="14">
        <v>0</v>
      </c>
      <c r="K111" s="14">
        <v>0</v>
      </c>
      <c r="L111" s="13" t="s">
        <v>186</v>
      </c>
      <c r="M111" s="13" t="s">
        <v>187</v>
      </c>
      <c r="N111" s="15"/>
      <c r="O111" s="15"/>
      <c r="P111" s="15"/>
      <c r="Q111" s="13" t="s">
        <v>188</v>
      </c>
      <c r="R111" s="15"/>
      <c r="S111" s="15"/>
      <c r="T111" s="13" t="s">
        <v>188</v>
      </c>
      <c r="U111" s="15"/>
      <c r="V111" s="15"/>
      <c r="W111" s="13" t="s">
        <v>188</v>
      </c>
      <c r="X111" s="15"/>
      <c r="Y111" s="15"/>
      <c r="Z111" s="13" t="s">
        <v>188</v>
      </c>
      <c r="AA111" s="15"/>
      <c r="AB111" s="15"/>
      <c r="AC111" s="13" t="s">
        <v>188</v>
      </c>
      <c r="AD111" s="15"/>
      <c r="AE111" s="15"/>
      <c r="AF111" s="13" t="s">
        <v>188</v>
      </c>
      <c r="AG111" s="14">
        <v>9.7000000000000003E-2</v>
      </c>
      <c r="AH111" s="15"/>
      <c r="AI111" s="15"/>
      <c r="AJ111" s="15"/>
      <c r="AK111" s="15"/>
      <c r="AL111" s="13" t="s">
        <v>189</v>
      </c>
      <c r="AM111" s="12">
        <v>0</v>
      </c>
    </row>
    <row r="112" spans="1:39">
      <c r="A112" s="12">
        <v>1319773</v>
      </c>
      <c r="B112" s="13" t="s">
        <v>406</v>
      </c>
      <c r="C112" s="13" t="s">
        <v>407</v>
      </c>
      <c r="D112" s="14">
        <v>324.41879999999998</v>
      </c>
      <c r="E112" s="14">
        <v>23400</v>
      </c>
      <c r="F112" s="14">
        <v>2.12</v>
      </c>
      <c r="G112" s="14">
        <f t="shared" si="3"/>
        <v>131.82567385564084</v>
      </c>
      <c r="H112" s="18">
        <v>0.56923076923076921</v>
      </c>
      <c r="I112" s="14">
        <v>0</v>
      </c>
      <c r="J112" s="14">
        <v>0</v>
      </c>
      <c r="K112" s="14">
        <v>0</v>
      </c>
      <c r="L112" s="13" t="s">
        <v>186</v>
      </c>
      <c r="M112" s="13" t="s">
        <v>187</v>
      </c>
      <c r="N112" s="15"/>
      <c r="O112" s="15"/>
      <c r="P112" s="15"/>
      <c r="Q112" s="13" t="s">
        <v>188</v>
      </c>
      <c r="R112" s="15"/>
      <c r="S112" s="15"/>
      <c r="T112" s="13" t="s">
        <v>188</v>
      </c>
      <c r="U112" s="15"/>
      <c r="V112" s="15"/>
      <c r="W112" s="13" t="s">
        <v>188</v>
      </c>
      <c r="X112" s="15"/>
      <c r="Y112" s="15"/>
      <c r="Z112" s="13" t="s">
        <v>188</v>
      </c>
      <c r="AA112" s="15"/>
      <c r="AB112" s="15"/>
      <c r="AC112" s="13" t="s">
        <v>188</v>
      </c>
      <c r="AD112" s="15"/>
      <c r="AE112" s="15"/>
      <c r="AF112" s="13" t="s">
        <v>188</v>
      </c>
      <c r="AG112" s="16">
        <v>9.5199999999999995E-7</v>
      </c>
      <c r="AH112" s="15"/>
      <c r="AI112" s="15"/>
      <c r="AJ112" s="15"/>
      <c r="AK112" s="15"/>
      <c r="AL112" s="13" t="s">
        <v>189</v>
      </c>
      <c r="AM112" s="12">
        <v>0</v>
      </c>
    </row>
    <row r="113" spans="1:39">
      <c r="A113" s="12">
        <v>71556</v>
      </c>
      <c r="B113" s="13" t="s">
        <v>408</v>
      </c>
      <c r="C113" s="13" t="s">
        <v>409</v>
      </c>
      <c r="D113" s="14">
        <v>133.40469999999999</v>
      </c>
      <c r="E113" s="14">
        <v>1330</v>
      </c>
      <c r="F113" s="14">
        <v>2.16</v>
      </c>
      <c r="G113" s="14">
        <f t="shared" si="3"/>
        <v>144.54397707459285</v>
      </c>
      <c r="H113" s="18">
        <v>0.57435897435897432</v>
      </c>
      <c r="I113" s="14">
        <v>0</v>
      </c>
      <c r="J113" s="14">
        <v>0.64</v>
      </c>
      <c r="K113" s="14">
        <v>2400000</v>
      </c>
      <c r="L113" s="13" t="s">
        <v>186</v>
      </c>
      <c r="M113" s="13" t="s">
        <v>187</v>
      </c>
      <c r="N113" s="16">
        <v>0.2</v>
      </c>
      <c r="O113" s="15"/>
      <c r="P113" s="15"/>
      <c r="Q113" s="13" t="s">
        <v>188</v>
      </c>
      <c r="R113" s="15"/>
      <c r="S113" s="15"/>
      <c r="T113" s="13" t="s">
        <v>188</v>
      </c>
      <c r="U113" s="15"/>
      <c r="V113" s="15"/>
      <c r="W113" s="13" t="s">
        <v>188</v>
      </c>
      <c r="X113" s="15"/>
      <c r="Y113" s="15"/>
      <c r="Z113" s="13" t="s">
        <v>188</v>
      </c>
      <c r="AA113" s="15"/>
      <c r="AB113" s="15"/>
      <c r="AC113" s="13" t="s">
        <v>188</v>
      </c>
      <c r="AD113" s="15"/>
      <c r="AE113" s="15"/>
      <c r="AF113" s="13" t="s">
        <v>188</v>
      </c>
      <c r="AG113" s="14">
        <v>1.72E-2</v>
      </c>
      <c r="AH113" s="15"/>
      <c r="AI113" s="15"/>
      <c r="AJ113" s="15"/>
      <c r="AK113" s="15"/>
      <c r="AL113" s="13" t="s">
        <v>189</v>
      </c>
      <c r="AM113" s="12">
        <v>0</v>
      </c>
    </row>
    <row r="114" spans="1:39">
      <c r="A114" s="12">
        <v>75718</v>
      </c>
      <c r="B114" s="13" t="s">
        <v>410</v>
      </c>
      <c r="C114" s="13" t="s">
        <v>411</v>
      </c>
      <c r="D114" s="14">
        <v>120.91379999999999</v>
      </c>
      <c r="E114" s="14">
        <v>280</v>
      </c>
      <c r="F114" s="14">
        <v>2.16</v>
      </c>
      <c r="G114" s="14">
        <f t="shared" si="3"/>
        <v>144.54397707459285</v>
      </c>
      <c r="H114" s="18">
        <v>0.57948717948717954</v>
      </c>
      <c r="I114" s="14">
        <v>0</v>
      </c>
      <c r="J114" s="14">
        <v>0</v>
      </c>
      <c r="K114" s="14">
        <v>0</v>
      </c>
      <c r="L114" s="13" t="s">
        <v>186</v>
      </c>
      <c r="M114" s="13" t="s">
        <v>187</v>
      </c>
      <c r="N114" s="15"/>
      <c r="O114" s="15"/>
      <c r="P114" s="15"/>
      <c r="Q114" s="13" t="s">
        <v>188</v>
      </c>
      <c r="R114" s="15"/>
      <c r="S114" s="15"/>
      <c r="T114" s="13" t="s">
        <v>188</v>
      </c>
      <c r="U114" s="15"/>
      <c r="V114" s="15"/>
      <c r="W114" s="13" t="s">
        <v>188</v>
      </c>
      <c r="X114" s="15"/>
      <c r="Y114" s="15"/>
      <c r="Z114" s="13" t="s">
        <v>188</v>
      </c>
      <c r="AA114" s="15"/>
      <c r="AB114" s="15"/>
      <c r="AC114" s="13" t="s">
        <v>188</v>
      </c>
      <c r="AD114" s="15"/>
      <c r="AE114" s="15"/>
      <c r="AF114" s="13" t="s">
        <v>188</v>
      </c>
      <c r="AG114" s="14">
        <v>0.34300000000000003</v>
      </c>
      <c r="AH114" s="15"/>
      <c r="AI114" s="15"/>
      <c r="AJ114" s="15"/>
      <c r="AK114" s="15"/>
      <c r="AL114" s="13" t="s">
        <v>189</v>
      </c>
      <c r="AM114" s="12">
        <v>0</v>
      </c>
    </row>
    <row r="115" spans="1:39">
      <c r="A115" s="12">
        <v>127184</v>
      </c>
      <c r="B115" s="13" t="s">
        <v>412</v>
      </c>
      <c r="C115" s="13" t="s">
        <v>413</v>
      </c>
      <c r="D115" s="14">
        <v>165.834</v>
      </c>
      <c r="E115" s="14">
        <v>200</v>
      </c>
      <c r="F115" s="14">
        <v>2.21</v>
      </c>
      <c r="G115" s="14">
        <f t="shared" si="3"/>
        <v>162.18100973589304</v>
      </c>
      <c r="H115" s="18">
        <v>0.58461538461538465</v>
      </c>
      <c r="I115" s="14">
        <v>0</v>
      </c>
      <c r="J115" s="14">
        <v>0</v>
      </c>
      <c r="K115" s="14">
        <v>0</v>
      </c>
      <c r="L115" s="13" t="s">
        <v>186</v>
      </c>
      <c r="M115" s="13" t="s">
        <v>187</v>
      </c>
      <c r="N115" s="14">
        <v>5.0000000000000001E-3</v>
      </c>
      <c r="O115" s="15"/>
      <c r="P115" s="15"/>
      <c r="Q115" s="13" t="s">
        <v>188</v>
      </c>
      <c r="R115" s="15"/>
      <c r="S115" s="15"/>
      <c r="T115" s="13" t="s">
        <v>188</v>
      </c>
      <c r="U115" s="15"/>
      <c r="V115" s="15"/>
      <c r="W115" s="13" t="s">
        <v>188</v>
      </c>
      <c r="X115" s="15"/>
      <c r="Y115" s="15"/>
      <c r="Z115" s="13" t="s">
        <v>188</v>
      </c>
      <c r="AA115" s="15"/>
      <c r="AB115" s="15"/>
      <c r="AC115" s="13" t="s">
        <v>188</v>
      </c>
      <c r="AD115" s="15"/>
      <c r="AE115" s="15"/>
      <c r="AF115" s="13" t="s">
        <v>188</v>
      </c>
      <c r="AG115" s="14">
        <v>1.84E-2</v>
      </c>
      <c r="AH115" s="15"/>
      <c r="AI115" s="15"/>
      <c r="AJ115" s="15"/>
      <c r="AK115" s="15"/>
      <c r="AL115" s="13" t="s">
        <v>189</v>
      </c>
      <c r="AM115" s="12">
        <v>0</v>
      </c>
    </row>
    <row r="116" spans="1:39">
      <c r="A116" s="12">
        <v>88062</v>
      </c>
      <c r="B116" s="13" t="s">
        <v>414</v>
      </c>
      <c r="C116" s="13" t="s">
        <v>415</v>
      </c>
      <c r="D116" s="14">
        <v>197.44810000000001</v>
      </c>
      <c r="E116" s="14">
        <v>800</v>
      </c>
      <c r="F116" s="14">
        <v>2.25</v>
      </c>
      <c r="G116" s="14">
        <f t="shared" si="3"/>
        <v>177.82794100389242</v>
      </c>
      <c r="H116" s="18">
        <v>0.58974358974358976</v>
      </c>
      <c r="I116" s="14">
        <v>0</v>
      </c>
      <c r="J116" s="14">
        <v>0</v>
      </c>
      <c r="K116" s="14">
        <v>0</v>
      </c>
      <c r="L116" s="13" t="s">
        <v>186</v>
      </c>
      <c r="M116" s="13" t="s">
        <v>198</v>
      </c>
      <c r="N116" s="15"/>
      <c r="O116" s="15"/>
      <c r="P116" s="15"/>
      <c r="Q116" s="13" t="s">
        <v>188</v>
      </c>
      <c r="R116" s="15"/>
      <c r="S116" s="15"/>
      <c r="T116" s="13" t="s">
        <v>188</v>
      </c>
      <c r="U116" s="15"/>
      <c r="V116" s="15"/>
      <c r="W116" s="13" t="s">
        <v>188</v>
      </c>
      <c r="X116" s="15"/>
      <c r="Y116" s="15"/>
      <c r="Z116" s="13" t="s">
        <v>188</v>
      </c>
      <c r="AA116" s="15"/>
      <c r="AB116" s="15"/>
      <c r="AC116" s="13" t="s">
        <v>188</v>
      </c>
      <c r="AD116" s="15"/>
      <c r="AE116" s="15"/>
      <c r="AF116" s="13" t="s">
        <v>188</v>
      </c>
      <c r="AG116" s="16">
        <v>7.79E-6</v>
      </c>
      <c r="AH116" s="15"/>
      <c r="AI116" s="15"/>
      <c r="AJ116" s="15"/>
      <c r="AK116" s="15"/>
      <c r="AL116" s="13" t="s">
        <v>189</v>
      </c>
      <c r="AM116" s="12">
        <v>0</v>
      </c>
    </row>
    <row r="117" spans="1:39">
      <c r="A117" s="12">
        <v>105679</v>
      </c>
      <c r="B117" s="13" t="s">
        <v>416</v>
      </c>
      <c r="C117" s="13" t="s">
        <v>417</v>
      </c>
      <c r="D117" s="14">
        <v>122.1664</v>
      </c>
      <c r="E117" s="14">
        <v>7870</v>
      </c>
      <c r="F117" s="14">
        <v>2.29</v>
      </c>
      <c r="G117" s="14">
        <f t="shared" si="3"/>
        <v>194.98445997580458</v>
      </c>
      <c r="H117" s="18">
        <v>0.59487179487179487</v>
      </c>
      <c r="I117" s="14">
        <v>0</v>
      </c>
      <c r="J117" s="14">
        <v>0</v>
      </c>
      <c r="K117" s="14">
        <v>0</v>
      </c>
      <c r="L117" s="13" t="s">
        <v>186</v>
      </c>
      <c r="M117" s="13" t="s">
        <v>187</v>
      </c>
      <c r="N117" s="15"/>
      <c r="O117" s="15"/>
      <c r="P117" s="15"/>
      <c r="Q117" s="13" t="s">
        <v>188</v>
      </c>
      <c r="R117" s="15"/>
      <c r="S117" s="15"/>
      <c r="T117" s="13" t="s">
        <v>188</v>
      </c>
      <c r="U117" s="15"/>
      <c r="V117" s="15"/>
      <c r="W117" s="13" t="s">
        <v>188</v>
      </c>
      <c r="X117" s="15"/>
      <c r="Y117" s="15"/>
      <c r="Z117" s="13" t="s">
        <v>188</v>
      </c>
      <c r="AA117" s="15"/>
      <c r="AB117" s="15"/>
      <c r="AC117" s="13" t="s">
        <v>188</v>
      </c>
      <c r="AD117" s="15"/>
      <c r="AE117" s="15"/>
      <c r="AF117" s="13" t="s">
        <v>188</v>
      </c>
      <c r="AG117" s="15"/>
      <c r="AH117" s="15"/>
      <c r="AI117" s="15"/>
      <c r="AJ117" s="15"/>
      <c r="AK117" s="15"/>
      <c r="AL117" s="13" t="s">
        <v>189</v>
      </c>
      <c r="AM117" s="12">
        <v>0</v>
      </c>
    </row>
    <row r="118" spans="1:39">
      <c r="A118" s="12">
        <v>58902</v>
      </c>
      <c r="B118" s="13" t="s">
        <v>418</v>
      </c>
      <c r="C118" s="13" t="s">
        <v>419</v>
      </c>
      <c r="D118" s="14">
        <v>231.89320000000001</v>
      </c>
      <c r="E118" s="14">
        <v>100</v>
      </c>
      <c r="F118" s="14">
        <v>2.3199999999999998</v>
      </c>
      <c r="G118" s="14">
        <f t="shared" si="3"/>
        <v>208.92961308540396</v>
      </c>
      <c r="H118" s="18">
        <v>0.6</v>
      </c>
      <c r="I118" s="16">
        <v>0</v>
      </c>
      <c r="J118" s="16">
        <v>0</v>
      </c>
      <c r="K118" s="16">
        <v>0</v>
      </c>
      <c r="L118" s="13" t="s">
        <v>186</v>
      </c>
      <c r="M118" s="13" t="s">
        <v>187</v>
      </c>
      <c r="N118" s="15"/>
      <c r="O118" s="15"/>
      <c r="P118" s="15"/>
      <c r="Q118" s="13" t="s">
        <v>188</v>
      </c>
      <c r="R118" s="15"/>
      <c r="S118" s="15"/>
      <c r="T118" s="13" t="s">
        <v>188</v>
      </c>
      <c r="U118" s="15"/>
      <c r="V118" s="15"/>
      <c r="W118" s="13" t="s">
        <v>188</v>
      </c>
      <c r="X118" s="15"/>
      <c r="Y118" s="15"/>
      <c r="Z118" s="13" t="s">
        <v>188</v>
      </c>
      <c r="AA118" s="15"/>
      <c r="AB118" s="15"/>
      <c r="AC118" s="13" t="s">
        <v>188</v>
      </c>
      <c r="AD118" s="15"/>
      <c r="AE118" s="15"/>
      <c r="AF118" s="13" t="s">
        <v>188</v>
      </c>
      <c r="AG118" s="17"/>
      <c r="AH118" s="15"/>
      <c r="AI118" s="15"/>
      <c r="AJ118" s="15"/>
      <c r="AK118" s="15"/>
      <c r="AL118" s="13" t="s">
        <v>189</v>
      </c>
      <c r="AM118" s="12">
        <v>0</v>
      </c>
    </row>
    <row r="119" spans="1:39">
      <c r="A119" s="12">
        <v>94597</v>
      </c>
      <c r="B119" s="13" t="s">
        <v>420</v>
      </c>
      <c r="C119" s="13" t="s">
        <v>421</v>
      </c>
      <c r="D119" s="14">
        <v>162.18780000000001</v>
      </c>
      <c r="E119" s="14">
        <v>810.67</v>
      </c>
      <c r="F119" s="14">
        <v>2.34</v>
      </c>
      <c r="G119" s="14">
        <f t="shared" si="3"/>
        <v>218.77616239495524</v>
      </c>
      <c r="H119" s="18">
        <v>0.60512820512820509</v>
      </c>
      <c r="I119" s="14">
        <v>0</v>
      </c>
      <c r="J119" s="14">
        <v>0</v>
      </c>
      <c r="K119" s="14">
        <v>0</v>
      </c>
      <c r="L119" s="13" t="s">
        <v>186</v>
      </c>
      <c r="M119" s="13" t="s">
        <v>198</v>
      </c>
      <c r="N119" s="15"/>
      <c r="O119" s="15"/>
      <c r="P119" s="15"/>
      <c r="Q119" s="13" t="s">
        <v>188</v>
      </c>
      <c r="R119" s="15"/>
      <c r="S119" s="15"/>
      <c r="T119" s="13" t="s">
        <v>188</v>
      </c>
      <c r="U119" s="15"/>
      <c r="V119" s="15"/>
      <c r="W119" s="13" t="s">
        <v>188</v>
      </c>
      <c r="X119" s="15"/>
      <c r="Y119" s="15"/>
      <c r="Z119" s="13" t="s">
        <v>188</v>
      </c>
      <c r="AA119" s="15"/>
      <c r="AB119" s="15"/>
      <c r="AC119" s="13" t="s">
        <v>188</v>
      </c>
      <c r="AD119" s="15"/>
      <c r="AE119" s="15"/>
      <c r="AF119" s="13" t="s">
        <v>188</v>
      </c>
      <c r="AG119" s="17"/>
      <c r="AH119" s="15"/>
      <c r="AI119" s="15"/>
      <c r="AJ119" s="15"/>
      <c r="AK119" s="15"/>
      <c r="AL119" s="13" t="s">
        <v>189</v>
      </c>
      <c r="AM119" s="12">
        <v>0</v>
      </c>
    </row>
    <row r="120" spans="1:39">
      <c r="A120" s="12">
        <v>56235</v>
      </c>
      <c r="B120" s="13" t="s">
        <v>422</v>
      </c>
      <c r="C120" s="13" t="s">
        <v>423</v>
      </c>
      <c r="D120" s="14">
        <v>153.82300000000001</v>
      </c>
      <c r="E120" s="14">
        <v>793</v>
      </c>
      <c r="F120" s="14">
        <v>2.41</v>
      </c>
      <c r="G120" s="14">
        <f t="shared" si="3"/>
        <v>257.03957827688663</v>
      </c>
      <c r="H120" s="18">
        <v>0.61025641025641031</v>
      </c>
      <c r="I120" s="14">
        <v>0</v>
      </c>
      <c r="J120" s="14">
        <v>1.7000000000000001E-2</v>
      </c>
      <c r="K120" s="14">
        <v>0</v>
      </c>
      <c r="L120" s="13" t="s">
        <v>186</v>
      </c>
      <c r="M120" s="13" t="s">
        <v>198</v>
      </c>
      <c r="N120" s="14">
        <v>5.0000000000000001E-3</v>
      </c>
      <c r="O120" s="15"/>
      <c r="P120" s="15"/>
      <c r="Q120" s="13" t="s">
        <v>188</v>
      </c>
      <c r="R120" s="15"/>
      <c r="S120" s="15"/>
      <c r="T120" s="13" t="s">
        <v>188</v>
      </c>
      <c r="U120" s="15"/>
      <c r="V120" s="15"/>
      <c r="W120" s="13" t="s">
        <v>188</v>
      </c>
      <c r="X120" s="15"/>
      <c r="Y120" s="15"/>
      <c r="Z120" s="13" t="s">
        <v>188</v>
      </c>
      <c r="AA120" s="15"/>
      <c r="AB120" s="15"/>
      <c r="AC120" s="13" t="s">
        <v>188</v>
      </c>
      <c r="AD120" s="15"/>
      <c r="AE120" s="15"/>
      <c r="AF120" s="13" t="s">
        <v>188</v>
      </c>
      <c r="AG120" s="14">
        <v>3.04E-2</v>
      </c>
      <c r="AH120" s="15"/>
      <c r="AI120" s="15"/>
      <c r="AJ120" s="15"/>
      <c r="AK120" s="15"/>
      <c r="AL120" s="13" t="s">
        <v>189</v>
      </c>
      <c r="AM120" s="12">
        <v>0</v>
      </c>
    </row>
    <row r="121" spans="1:39">
      <c r="A121" s="12">
        <v>108883</v>
      </c>
      <c r="B121" s="13" t="s">
        <v>424</v>
      </c>
      <c r="C121" s="13" t="s">
        <v>425</v>
      </c>
      <c r="D121" s="14">
        <v>92.140199999999993</v>
      </c>
      <c r="E121" s="14">
        <v>526</v>
      </c>
      <c r="F121" s="14">
        <v>2.4300000000000002</v>
      </c>
      <c r="G121" s="14">
        <f t="shared" si="3"/>
        <v>269.15348039269179</v>
      </c>
      <c r="H121" s="18">
        <v>0.61538461538461542</v>
      </c>
      <c r="I121" s="16">
        <v>0</v>
      </c>
      <c r="J121" s="16">
        <v>0</v>
      </c>
      <c r="K121" s="16">
        <v>0</v>
      </c>
      <c r="L121" s="13" t="s">
        <v>186</v>
      </c>
      <c r="M121" s="13" t="s">
        <v>187</v>
      </c>
      <c r="N121" s="16">
        <v>1</v>
      </c>
      <c r="O121" s="15"/>
      <c r="P121" s="15"/>
      <c r="Q121" s="13" t="s">
        <v>188</v>
      </c>
      <c r="R121" s="15"/>
      <c r="S121" s="15"/>
      <c r="T121" s="13" t="s">
        <v>188</v>
      </c>
      <c r="U121" s="15"/>
      <c r="V121" s="15"/>
      <c r="W121" s="13" t="s">
        <v>188</v>
      </c>
      <c r="X121" s="15"/>
      <c r="Y121" s="15"/>
      <c r="Z121" s="13" t="s">
        <v>188</v>
      </c>
      <c r="AA121" s="15"/>
      <c r="AB121" s="15"/>
      <c r="AC121" s="13" t="s">
        <v>188</v>
      </c>
      <c r="AD121" s="15"/>
      <c r="AE121" s="15"/>
      <c r="AF121" s="13" t="s">
        <v>188</v>
      </c>
      <c r="AG121" s="14">
        <v>6.6400000000000001E-3</v>
      </c>
      <c r="AH121" s="15"/>
      <c r="AI121" s="15"/>
      <c r="AJ121" s="15"/>
      <c r="AK121" s="15"/>
      <c r="AL121" s="13" t="s">
        <v>189</v>
      </c>
      <c r="AM121" s="12">
        <v>0</v>
      </c>
    </row>
    <row r="122" spans="1:39">
      <c r="A122" s="12">
        <v>298000</v>
      </c>
      <c r="B122" s="13" t="s">
        <v>426</v>
      </c>
      <c r="C122" s="13" t="s">
        <v>427</v>
      </c>
      <c r="D122" s="14">
        <v>263.20445999999998</v>
      </c>
      <c r="E122" s="14">
        <v>55</v>
      </c>
      <c r="F122" s="14">
        <v>2.4700000000000002</v>
      </c>
      <c r="G122" s="14">
        <f t="shared" si="3"/>
        <v>295.12092266663893</v>
      </c>
      <c r="H122" s="18">
        <v>0.62051282051282053</v>
      </c>
      <c r="I122" s="14">
        <v>0</v>
      </c>
      <c r="J122" s="14">
        <v>2.8</v>
      </c>
      <c r="K122" s="14">
        <v>0</v>
      </c>
      <c r="L122" s="13" t="s">
        <v>186</v>
      </c>
      <c r="M122" s="13" t="s">
        <v>187</v>
      </c>
      <c r="N122" s="15"/>
      <c r="O122" s="15"/>
      <c r="P122" s="15"/>
      <c r="Q122" s="13" t="s">
        <v>188</v>
      </c>
      <c r="R122" s="15"/>
      <c r="S122" s="15"/>
      <c r="T122" s="13" t="s">
        <v>188</v>
      </c>
      <c r="U122" s="15"/>
      <c r="V122" s="15"/>
      <c r="W122" s="13" t="s">
        <v>188</v>
      </c>
      <c r="X122" s="15"/>
      <c r="Y122" s="15"/>
      <c r="Z122" s="13" t="s">
        <v>188</v>
      </c>
      <c r="AA122" s="15"/>
      <c r="AB122" s="15"/>
      <c r="AC122" s="13" t="s">
        <v>188</v>
      </c>
      <c r="AD122" s="15"/>
      <c r="AE122" s="15"/>
      <c r="AF122" s="13" t="s">
        <v>188</v>
      </c>
      <c r="AG122" s="17"/>
      <c r="AH122" s="15"/>
      <c r="AI122" s="15"/>
      <c r="AJ122" s="15"/>
      <c r="AK122" s="15"/>
      <c r="AL122" s="13" t="s">
        <v>189</v>
      </c>
      <c r="AM122" s="12">
        <v>0</v>
      </c>
    </row>
    <row r="123" spans="1:39">
      <c r="A123" s="12">
        <v>120832</v>
      </c>
      <c r="B123" s="13" t="s">
        <v>428</v>
      </c>
      <c r="C123" s="13" t="s">
        <v>429</v>
      </c>
      <c r="D123" s="14">
        <v>163.00299999999999</v>
      </c>
      <c r="E123" s="14">
        <v>4500</v>
      </c>
      <c r="F123" s="14">
        <v>2.4900000000000002</v>
      </c>
      <c r="G123" s="14">
        <f t="shared" si="3"/>
        <v>309.02954325135937</v>
      </c>
      <c r="H123" s="18">
        <v>0.62564102564102564</v>
      </c>
      <c r="I123" s="14">
        <v>0</v>
      </c>
      <c r="J123" s="14">
        <v>0</v>
      </c>
      <c r="K123" s="14">
        <v>0</v>
      </c>
      <c r="L123" s="13" t="s">
        <v>186</v>
      </c>
      <c r="M123" s="13" t="s">
        <v>187</v>
      </c>
      <c r="N123" s="15"/>
      <c r="O123" s="15"/>
      <c r="P123" s="15"/>
      <c r="Q123" s="13" t="s">
        <v>188</v>
      </c>
      <c r="R123" s="15"/>
      <c r="S123" s="15"/>
      <c r="T123" s="13" t="s">
        <v>188</v>
      </c>
      <c r="U123" s="15"/>
      <c r="V123" s="15"/>
      <c r="W123" s="13" t="s">
        <v>188</v>
      </c>
      <c r="X123" s="15"/>
      <c r="Y123" s="15"/>
      <c r="Z123" s="13" t="s">
        <v>188</v>
      </c>
      <c r="AA123" s="15"/>
      <c r="AB123" s="15"/>
      <c r="AC123" s="13" t="s">
        <v>188</v>
      </c>
      <c r="AD123" s="15"/>
      <c r="AE123" s="15"/>
      <c r="AF123" s="13" t="s">
        <v>188</v>
      </c>
      <c r="AG123" s="17"/>
      <c r="AH123" s="15"/>
      <c r="AI123" s="15"/>
      <c r="AJ123" s="15"/>
      <c r="AK123" s="15"/>
      <c r="AL123" s="13" t="s">
        <v>189</v>
      </c>
      <c r="AM123" s="12">
        <v>0</v>
      </c>
    </row>
    <row r="124" spans="1:39">
      <c r="A124" s="12">
        <v>119937</v>
      </c>
      <c r="B124" s="13" t="s">
        <v>430</v>
      </c>
      <c r="C124" s="13" t="s">
        <v>431</v>
      </c>
      <c r="D124" s="14">
        <v>212.2938</v>
      </c>
      <c r="E124" s="14">
        <v>1300</v>
      </c>
      <c r="F124" s="14">
        <v>2.5499999999999998</v>
      </c>
      <c r="G124" s="14">
        <f t="shared" si="3"/>
        <v>354.81338923357566</v>
      </c>
      <c r="H124" s="18">
        <v>0.63076923076923075</v>
      </c>
      <c r="I124" s="14">
        <v>0</v>
      </c>
      <c r="J124" s="14">
        <v>0</v>
      </c>
      <c r="K124" s="14">
        <v>0</v>
      </c>
      <c r="L124" s="13" t="s">
        <v>186</v>
      </c>
      <c r="M124" s="13" t="s">
        <v>198</v>
      </c>
      <c r="N124" s="17"/>
      <c r="O124" s="15"/>
      <c r="P124" s="15"/>
      <c r="Q124" s="13" t="s">
        <v>188</v>
      </c>
      <c r="R124" s="15"/>
      <c r="S124" s="15"/>
      <c r="T124" s="13" t="s">
        <v>188</v>
      </c>
      <c r="U124" s="15"/>
      <c r="V124" s="15"/>
      <c r="W124" s="13" t="s">
        <v>188</v>
      </c>
      <c r="X124" s="15"/>
      <c r="Y124" s="15"/>
      <c r="Z124" s="13" t="s">
        <v>188</v>
      </c>
      <c r="AA124" s="15"/>
      <c r="AB124" s="15"/>
      <c r="AC124" s="13" t="s">
        <v>188</v>
      </c>
      <c r="AD124" s="15"/>
      <c r="AE124" s="15"/>
      <c r="AF124" s="13" t="s">
        <v>188</v>
      </c>
      <c r="AG124" s="17"/>
      <c r="AH124" s="15"/>
      <c r="AI124" s="15"/>
      <c r="AJ124" s="15"/>
      <c r="AK124" s="15"/>
      <c r="AL124" s="13" t="s">
        <v>189</v>
      </c>
      <c r="AM124" s="12">
        <v>0</v>
      </c>
    </row>
    <row r="125" spans="1:39">
      <c r="A125" s="12">
        <v>108907</v>
      </c>
      <c r="B125" s="13" t="s">
        <v>432</v>
      </c>
      <c r="C125" s="13" t="s">
        <v>433</v>
      </c>
      <c r="D125" s="14">
        <v>112.5585</v>
      </c>
      <c r="E125" s="14">
        <v>472</v>
      </c>
      <c r="F125" s="14">
        <v>2.5779999999999998</v>
      </c>
      <c r="G125" s="14">
        <f t="shared" si="3"/>
        <v>378.44258471709355</v>
      </c>
      <c r="H125" s="18">
        <v>0.63589743589743586</v>
      </c>
      <c r="I125" s="14">
        <v>0</v>
      </c>
      <c r="J125" s="14">
        <v>0</v>
      </c>
      <c r="K125" s="14">
        <v>0</v>
      </c>
      <c r="L125" s="13" t="s">
        <v>186</v>
      </c>
      <c r="M125" s="13" t="s">
        <v>187</v>
      </c>
      <c r="N125" s="16">
        <v>0.1</v>
      </c>
      <c r="O125" s="15"/>
      <c r="P125" s="15"/>
      <c r="Q125" s="13" t="s">
        <v>188</v>
      </c>
      <c r="R125" s="15"/>
      <c r="S125" s="15"/>
      <c r="T125" s="13" t="s">
        <v>188</v>
      </c>
      <c r="U125" s="15"/>
      <c r="V125" s="15"/>
      <c r="W125" s="13" t="s">
        <v>188</v>
      </c>
      <c r="X125" s="15"/>
      <c r="Y125" s="15"/>
      <c r="Z125" s="13" t="s">
        <v>188</v>
      </c>
      <c r="AA125" s="15"/>
      <c r="AB125" s="15"/>
      <c r="AC125" s="13" t="s">
        <v>188</v>
      </c>
      <c r="AD125" s="15"/>
      <c r="AE125" s="15"/>
      <c r="AF125" s="13" t="s">
        <v>188</v>
      </c>
      <c r="AG125" s="14">
        <v>3.7000000000000002E-3</v>
      </c>
      <c r="AH125" s="15"/>
      <c r="AI125" s="15"/>
      <c r="AJ125" s="15"/>
      <c r="AK125" s="15"/>
      <c r="AL125" s="13" t="s">
        <v>189</v>
      </c>
      <c r="AM125" s="12">
        <v>0</v>
      </c>
    </row>
    <row r="126" spans="1:39">
      <c r="A126" s="12">
        <v>298022</v>
      </c>
      <c r="B126" s="13" t="s">
        <v>434</v>
      </c>
      <c r="C126" s="13" t="s">
        <v>435</v>
      </c>
      <c r="D126" s="14">
        <v>260.36385999999999</v>
      </c>
      <c r="E126" s="14">
        <v>50</v>
      </c>
      <c r="F126" s="14">
        <v>2.64</v>
      </c>
      <c r="G126" s="14">
        <f t="shared" si="3"/>
        <v>436.51583224016622</v>
      </c>
      <c r="H126" s="18">
        <v>0.64102564102564108</v>
      </c>
      <c r="I126" s="14">
        <v>0</v>
      </c>
      <c r="J126" s="14">
        <v>62</v>
      </c>
      <c r="K126" s="14">
        <v>0</v>
      </c>
      <c r="L126" s="13" t="s">
        <v>186</v>
      </c>
      <c r="M126" s="13" t="s">
        <v>187</v>
      </c>
      <c r="N126" s="15"/>
      <c r="O126" s="15"/>
      <c r="P126" s="15"/>
      <c r="Q126" s="13" t="s">
        <v>188</v>
      </c>
      <c r="R126" s="15"/>
      <c r="S126" s="15"/>
      <c r="T126" s="13" t="s">
        <v>188</v>
      </c>
      <c r="U126" s="15"/>
      <c r="V126" s="15"/>
      <c r="W126" s="13" t="s">
        <v>188</v>
      </c>
      <c r="X126" s="15"/>
      <c r="Y126" s="15"/>
      <c r="Z126" s="13" t="s">
        <v>188</v>
      </c>
      <c r="AA126" s="15"/>
      <c r="AB126" s="15"/>
      <c r="AC126" s="13" t="s">
        <v>188</v>
      </c>
      <c r="AD126" s="15"/>
      <c r="AE126" s="15"/>
      <c r="AF126" s="13" t="s">
        <v>188</v>
      </c>
      <c r="AG126" s="15"/>
      <c r="AH126" s="15"/>
      <c r="AI126" s="15"/>
      <c r="AJ126" s="15"/>
      <c r="AK126" s="15"/>
      <c r="AL126" s="13" t="s">
        <v>189</v>
      </c>
      <c r="AM126" s="12">
        <v>0</v>
      </c>
    </row>
    <row r="127" spans="1:39">
      <c r="A127" s="12">
        <v>630206</v>
      </c>
      <c r="B127" s="13" t="s">
        <v>436</v>
      </c>
      <c r="C127" s="13" t="s">
        <v>437</v>
      </c>
      <c r="D127" s="14">
        <v>167.84979999999999</v>
      </c>
      <c r="E127" s="14">
        <v>1100</v>
      </c>
      <c r="F127" s="14">
        <v>2.71</v>
      </c>
      <c r="G127" s="14">
        <f t="shared" si="3"/>
        <v>512.86138399136519</v>
      </c>
      <c r="H127" s="18">
        <v>0.64615384615384619</v>
      </c>
      <c r="I127" s="14">
        <v>0</v>
      </c>
      <c r="J127" s="14">
        <v>1.37E-2</v>
      </c>
      <c r="K127" s="14">
        <v>11300</v>
      </c>
      <c r="L127" s="13" t="s">
        <v>186</v>
      </c>
      <c r="M127" s="13" t="s">
        <v>198</v>
      </c>
      <c r="N127" s="15"/>
      <c r="O127" s="15"/>
      <c r="P127" s="15"/>
      <c r="Q127" s="13" t="s">
        <v>188</v>
      </c>
      <c r="R127" s="15"/>
      <c r="S127" s="15"/>
      <c r="T127" s="13" t="s">
        <v>188</v>
      </c>
      <c r="U127" s="15"/>
      <c r="V127" s="15"/>
      <c r="W127" s="13" t="s">
        <v>188</v>
      </c>
      <c r="X127" s="15"/>
      <c r="Y127" s="15"/>
      <c r="Z127" s="13" t="s">
        <v>188</v>
      </c>
      <c r="AA127" s="15"/>
      <c r="AB127" s="15"/>
      <c r="AC127" s="13" t="s">
        <v>188</v>
      </c>
      <c r="AD127" s="15"/>
      <c r="AE127" s="15"/>
      <c r="AF127" s="13" t="s">
        <v>188</v>
      </c>
      <c r="AG127" s="14">
        <v>2.4199999999999998E-3</v>
      </c>
      <c r="AH127" s="15"/>
      <c r="AI127" s="15"/>
      <c r="AJ127" s="15"/>
      <c r="AK127" s="15"/>
      <c r="AL127" s="13" t="s">
        <v>189</v>
      </c>
      <c r="AM127" s="12">
        <v>0</v>
      </c>
    </row>
    <row r="128" spans="1:39">
      <c r="A128" s="12">
        <v>122667</v>
      </c>
      <c r="B128" s="13" t="s">
        <v>438</v>
      </c>
      <c r="C128" s="13" t="s">
        <v>439</v>
      </c>
      <c r="D128" s="14">
        <v>184.24100000000001</v>
      </c>
      <c r="E128" s="14">
        <v>68</v>
      </c>
      <c r="F128" s="14">
        <v>2.82</v>
      </c>
      <c r="G128" s="14">
        <f t="shared" si="3"/>
        <v>660.69344800759643</v>
      </c>
      <c r="H128" s="18">
        <v>0.6512820512820513</v>
      </c>
      <c r="I128" s="14">
        <v>0</v>
      </c>
      <c r="J128" s="14">
        <v>0</v>
      </c>
      <c r="K128" s="14">
        <v>0</v>
      </c>
      <c r="L128" s="13" t="s">
        <v>186</v>
      </c>
      <c r="M128" s="13" t="s">
        <v>198</v>
      </c>
      <c r="N128" s="15"/>
      <c r="O128" s="15"/>
      <c r="P128" s="15"/>
      <c r="Q128" s="13" t="s">
        <v>188</v>
      </c>
      <c r="R128" s="15"/>
      <c r="S128" s="15"/>
      <c r="T128" s="13" t="s">
        <v>188</v>
      </c>
      <c r="U128" s="15"/>
      <c r="V128" s="15"/>
      <c r="W128" s="13" t="s">
        <v>188</v>
      </c>
      <c r="X128" s="15"/>
      <c r="Y128" s="15"/>
      <c r="Z128" s="13" t="s">
        <v>188</v>
      </c>
      <c r="AA128" s="15"/>
      <c r="AB128" s="15"/>
      <c r="AC128" s="13" t="s">
        <v>188</v>
      </c>
      <c r="AD128" s="15"/>
      <c r="AE128" s="15"/>
      <c r="AF128" s="13" t="s">
        <v>188</v>
      </c>
      <c r="AG128" s="14">
        <v>1.53E-6</v>
      </c>
      <c r="AH128" s="15"/>
      <c r="AI128" s="15"/>
      <c r="AJ128" s="15"/>
      <c r="AK128" s="15"/>
      <c r="AL128" s="13" t="s">
        <v>189</v>
      </c>
      <c r="AM128" s="12">
        <v>0</v>
      </c>
    </row>
    <row r="129" spans="1:39">
      <c r="A129" s="12">
        <v>137268</v>
      </c>
      <c r="B129" s="13" t="s">
        <v>440</v>
      </c>
      <c r="C129" s="13" t="s">
        <v>441</v>
      </c>
      <c r="D129" s="14">
        <v>240.4</v>
      </c>
      <c r="E129" s="14">
        <v>30</v>
      </c>
      <c r="F129" s="14">
        <v>2.83</v>
      </c>
      <c r="G129" s="14">
        <f t="shared" si="3"/>
        <v>676.08297539198213</v>
      </c>
      <c r="H129" s="18">
        <v>0.65641025641025641</v>
      </c>
      <c r="I129" s="14">
        <v>0</v>
      </c>
      <c r="J129" s="14">
        <v>0</v>
      </c>
      <c r="K129" s="14">
        <v>0</v>
      </c>
      <c r="L129" s="13" t="s">
        <v>186</v>
      </c>
      <c r="M129" s="13" t="s">
        <v>187</v>
      </c>
      <c r="N129" s="15"/>
      <c r="O129" s="15"/>
      <c r="P129" s="15"/>
      <c r="Q129" s="13" t="s">
        <v>188</v>
      </c>
      <c r="R129" s="15"/>
      <c r="S129" s="15"/>
      <c r="T129" s="13" t="s">
        <v>188</v>
      </c>
      <c r="U129" s="15"/>
      <c r="V129" s="15"/>
      <c r="W129" s="13" t="s">
        <v>188</v>
      </c>
      <c r="X129" s="15"/>
      <c r="Y129" s="15"/>
      <c r="Z129" s="13" t="s">
        <v>188</v>
      </c>
      <c r="AA129" s="15"/>
      <c r="AB129" s="15"/>
      <c r="AC129" s="13" t="s">
        <v>188</v>
      </c>
      <c r="AD129" s="15"/>
      <c r="AE129" s="15"/>
      <c r="AF129" s="13" t="s">
        <v>188</v>
      </c>
      <c r="AG129" s="17"/>
      <c r="AH129" s="15"/>
      <c r="AI129" s="15"/>
      <c r="AJ129" s="15"/>
      <c r="AK129" s="15"/>
      <c r="AL129" s="13" t="s">
        <v>189</v>
      </c>
      <c r="AM129" s="12">
        <v>0</v>
      </c>
    </row>
    <row r="130" spans="1:39">
      <c r="A130" s="12">
        <v>86306</v>
      </c>
      <c r="B130" s="13" t="s">
        <v>442</v>
      </c>
      <c r="C130" s="13" t="s">
        <v>443</v>
      </c>
      <c r="D130" s="14">
        <v>198.22380000000001</v>
      </c>
      <c r="E130" s="14">
        <v>35.1</v>
      </c>
      <c r="F130" s="14">
        <v>2.84</v>
      </c>
      <c r="G130" s="14">
        <f t="shared" ref="G130:G161" si="4">POWER(10,F130)</f>
        <v>691.83097091893671</v>
      </c>
      <c r="H130" s="18">
        <v>0.66153846153846152</v>
      </c>
      <c r="I130" s="14">
        <v>0</v>
      </c>
      <c r="J130" s="14">
        <v>0</v>
      </c>
      <c r="K130" s="14">
        <v>0</v>
      </c>
      <c r="L130" s="13" t="s">
        <v>186</v>
      </c>
      <c r="M130" s="13" t="s">
        <v>198</v>
      </c>
      <c r="N130" s="15"/>
      <c r="O130" s="15"/>
      <c r="P130" s="15"/>
      <c r="Q130" s="13" t="s">
        <v>188</v>
      </c>
      <c r="R130" s="15"/>
      <c r="S130" s="15"/>
      <c r="T130" s="13" t="s">
        <v>188</v>
      </c>
      <c r="U130" s="15"/>
      <c r="V130" s="15"/>
      <c r="W130" s="13" t="s">
        <v>188</v>
      </c>
      <c r="X130" s="15"/>
      <c r="Y130" s="15"/>
      <c r="Z130" s="13" t="s">
        <v>188</v>
      </c>
      <c r="AA130" s="15"/>
      <c r="AB130" s="15"/>
      <c r="AC130" s="13" t="s">
        <v>188</v>
      </c>
      <c r="AD130" s="15"/>
      <c r="AE130" s="15"/>
      <c r="AF130" s="13" t="s">
        <v>188</v>
      </c>
      <c r="AG130" s="14">
        <v>5.0000000000000004E-6</v>
      </c>
      <c r="AH130" s="15"/>
      <c r="AI130" s="15"/>
      <c r="AJ130" s="15"/>
      <c r="AK130" s="15"/>
      <c r="AL130" s="13" t="s">
        <v>189</v>
      </c>
      <c r="AM130" s="12">
        <v>0</v>
      </c>
    </row>
    <row r="131" spans="1:39">
      <c r="A131" s="12">
        <v>100425</v>
      </c>
      <c r="B131" s="13" t="s">
        <v>444</v>
      </c>
      <c r="C131" s="13" t="s">
        <v>445</v>
      </c>
      <c r="D131" s="14">
        <v>104.1512</v>
      </c>
      <c r="E131" s="14">
        <v>310</v>
      </c>
      <c r="F131" s="14">
        <v>2.84</v>
      </c>
      <c r="G131" s="14">
        <f t="shared" si="4"/>
        <v>691.83097091893671</v>
      </c>
      <c r="H131" s="18">
        <v>0.66666666666666663</v>
      </c>
      <c r="I131" s="14">
        <v>0</v>
      </c>
      <c r="J131" s="14">
        <v>0</v>
      </c>
      <c r="K131" s="14">
        <v>0</v>
      </c>
      <c r="L131" s="13" t="s">
        <v>186</v>
      </c>
      <c r="M131" s="13" t="s">
        <v>187</v>
      </c>
      <c r="N131" s="16">
        <v>0.1</v>
      </c>
      <c r="O131" s="15"/>
      <c r="P131" s="15"/>
      <c r="Q131" s="13" t="s">
        <v>188</v>
      </c>
      <c r="R131" s="15"/>
      <c r="S131" s="15"/>
      <c r="T131" s="13" t="s">
        <v>188</v>
      </c>
      <c r="U131" s="15"/>
      <c r="V131" s="15"/>
      <c r="W131" s="13" t="s">
        <v>188</v>
      </c>
      <c r="X131" s="15"/>
      <c r="Y131" s="15"/>
      <c r="Z131" s="13" t="s">
        <v>188</v>
      </c>
      <c r="AA131" s="15"/>
      <c r="AB131" s="15"/>
      <c r="AC131" s="13" t="s">
        <v>188</v>
      </c>
      <c r="AD131" s="15"/>
      <c r="AE131" s="15"/>
      <c r="AF131" s="13" t="s">
        <v>188</v>
      </c>
      <c r="AG131" s="14">
        <v>2.7499999999999998E-3</v>
      </c>
      <c r="AH131" s="15"/>
      <c r="AI131" s="15"/>
      <c r="AJ131" s="15"/>
      <c r="AK131" s="15"/>
      <c r="AL131" s="13" t="s">
        <v>189</v>
      </c>
      <c r="AM131" s="12">
        <v>0</v>
      </c>
    </row>
    <row r="132" spans="1:39">
      <c r="A132" s="12">
        <v>100447</v>
      </c>
      <c r="B132" s="13" t="s">
        <v>446</v>
      </c>
      <c r="C132" s="13" t="s">
        <v>447</v>
      </c>
      <c r="D132" s="14">
        <v>126.5853</v>
      </c>
      <c r="E132" s="14">
        <v>525</v>
      </c>
      <c r="F132" s="14">
        <v>2.84</v>
      </c>
      <c r="G132" s="14">
        <f t="shared" si="4"/>
        <v>691.83097091893671</v>
      </c>
      <c r="H132" s="18">
        <v>0.67179487179487174</v>
      </c>
      <c r="I132" s="14">
        <v>0</v>
      </c>
      <c r="J132" s="14">
        <v>410</v>
      </c>
      <c r="K132" s="14">
        <v>0</v>
      </c>
      <c r="L132" s="13" t="s">
        <v>186</v>
      </c>
      <c r="M132" s="13" t="s">
        <v>198</v>
      </c>
      <c r="N132" s="15"/>
      <c r="O132" s="15"/>
      <c r="P132" s="15"/>
      <c r="Q132" s="13" t="s">
        <v>188</v>
      </c>
      <c r="R132" s="15"/>
      <c r="S132" s="15"/>
      <c r="T132" s="13" t="s">
        <v>188</v>
      </c>
      <c r="U132" s="15"/>
      <c r="V132" s="15"/>
      <c r="W132" s="13" t="s">
        <v>188</v>
      </c>
      <c r="X132" s="15"/>
      <c r="Y132" s="15"/>
      <c r="Z132" s="13" t="s">
        <v>188</v>
      </c>
      <c r="AA132" s="15"/>
      <c r="AB132" s="15"/>
      <c r="AC132" s="13" t="s">
        <v>188</v>
      </c>
      <c r="AD132" s="15"/>
      <c r="AE132" s="15"/>
      <c r="AF132" s="13" t="s">
        <v>188</v>
      </c>
      <c r="AG132" s="16">
        <v>4.15E-4</v>
      </c>
      <c r="AH132" s="15"/>
      <c r="AI132" s="15"/>
      <c r="AJ132" s="15"/>
      <c r="AK132" s="15"/>
      <c r="AL132" s="13" t="s">
        <v>189</v>
      </c>
      <c r="AM132" s="12">
        <v>0</v>
      </c>
    </row>
    <row r="133" spans="1:39">
      <c r="A133" s="12">
        <v>95954</v>
      </c>
      <c r="B133" s="13" t="s">
        <v>448</v>
      </c>
      <c r="C133" s="13" t="s">
        <v>449</v>
      </c>
      <c r="D133" s="14">
        <v>197.44810000000001</v>
      </c>
      <c r="E133" s="14">
        <v>1200</v>
      </c>
      <c r="F133" s="14">
        <v>2.93</v>
      </c>
      <c r="G133" s="14">
        <f t="shared" si="4"/>
        <v>851.13803820237763</v>
      </c>
      <c r="H133" s="18">
        <v>0.67692307692307696</v>
      </c>
      <c r="I133" s="14">
        <v>0</v>
      </c>
      <c r="J133" s="14">
        <v>0</v>
      </c>
      <c r="K133" s="14">
        <v>0</v>
      </c>
      <c r="L133" s="13" t="s">
        <v>186</v>
      </c>
      <c r="M133" s="13" t="s">
        <v>187</v>
      </c>
      <c r="N133" s="17"/>
      <c r="O133" s="15"/>
      <c r="P133" s="15"/>
      <c r="Q133" s="13" t="s">
        <v>188</v>
      </c>
      <c r="R133" s="15"/>
      <c r="S133" s="15"/>
      <c r="T133" s="13" t="s">
        <v>188</v>
      </c>
      <c r="U133" s="15"/>
      <c r="V133" s="15"/>
      <c r="W133" s="13" t="s">
        <v>188</v>
      </c>
      <c r="X133" s="15"/>
      <c r="Y133" s="15"/>
      <c r="Z133" s="13" t="s">
        <v>188</v>
      </c>
      <c r="AA133" s="15"/>
      <c r="AB133" s="15"/>
      <c r="AC133" s="13" t="s">
        <v>188</v>
      </c>
      <c r="AD133" s="15"/>
      <c r="AE133" s="15"/>
      <c r="AF133" s="13" t="s">
        <v>188</v>
      </c>
      <c r="AG133" s="17"/>
      <c r="AH133" s="15"/>
      <c r="AI133" s="15"/>
      <c r="AJ133" s="15"/>
      <c r="AK133" s="15"/>
      <c r="AL133" s="13" t="s">
        <v>189</v>
      </c>
      <c r="AM133" s="12">
        <v>0</v>
      </c>
    </row>
    <row r="134" spans="1:39">
      <c r="A134" s="12">
        <v>298044</v>
      </c>
      <c r="B134" s="13" t="s">
        <v>450</v>
      </c>
      <c r="C134" s="13" t="s">
        <v>451</v>
      </c>
      <c r="D134" s="14">
        <v>274.39066000000003</v>
      </c>
      <c r="E134" s="14">
        <v>16.3</v>
      </c>
      <c r="F134" s="14">
        <v>2.94</v>
      </c>
      <c r="G134" s="14">
        <f t="shared" si="4"/>
        <v>870.96358995608091</v>
      </c>
      <c r="H134" s="18">
        <v>0.68205128205128207</v>
      </c>
      <c r="I134" s="14">
        <v>0</v>
      </c>
      <c r="J134" s="14">
        <v>2.2999999999999998</v>
      </c>
      <c r="K134" s="14">
        <v>54000</v>
      </c>
      <c r="L134" s="13" t="s">
        <v>186</v>
      </c>
      <c r="M134" s="13" t="s">
        <v>187</v>
      </c>
      <c r="N134" s="17"/>
      <c r="O134" s="15"/>
      <c r="P134" s="15"/>
      <c r="Q134" s="13" t="s">
        <v>188</v>
      </c>
      <c r="R134" s="15"/>
      <c r="S134" s="15"/>
      <c r="T134" s="13" t="s">
        <v>188</v>
      </c>
      <c r="U134" s="15"/>
      <c r="V134" s="15"/>
      <c r="W134" s="13" t="s">
        <v>188</v>
      </c>
      <c r="X134" s="15"/>
      <c r="Y134" s="15"/>
      <c r="Z134" s="13" t="s">
        <v>188</v>
      </c>
      <c r="AA134" s="15"/>
      <c r="AB134" s="15"/>
      <c r="AC134" s="13" t="s">
        <v>188</v>
      </c>
      <c r="AD134" s="15"/>
      <c r="AE134" s="15"/>
      <c r="AF134" s="13" t="s">
        <v>188</v>
      </c>
      <c r="AG134" s="17"/>
      <c r="AH134" s="15"/>
      <c r="AI134" s="15"/>
      <c r="AJ134" s="15"/>
      <c r="AK134" s="15"/>
      <c r="AL134" s="13" t="s">
        <v>189</v>
      </c>
      <c r="AM134" s="12">
        <v>0</v>
      </c>
    </row>
    <row r="135" spans="1:39">
      <c r="A135" s="12">
        <v>110543</v>
      </c>
      <c r="B135" s="13" t="s">
        <v>452</v>
      </c>
      <c r="C135" s="13" t="s">
        <v>453</v>
      </c>
      <c r="D135" s="14">
        <v>86.2</v>
      </c>
      <c r="E135" s="14">
        <v>12.4</v>
      </c>
      <c r="F135" s="14">
        <v>2.95</v>
      </c>
      <c r="G135" s="14">
        <f t="shared" si="4"/>
        <v>891.25093813374656</v>
      </c>
      <c r="H135" s="18">
        <v>0.68717948717948718</v>
      </c>
      <c r="I135" s="14">
        <v>0</v>
      </c>
      <c r="J135" s="14">
        <v>0</v>
      </c>
      <c r="K135" s="14">
        <v>0</v>
      </c>
      <c r="L135" s="13" t="s">
        <v>186</v>
      </c>
      <c r="M135" s="13" t="s">
        <v>187</v>
      </c>
      <c r="N135" s="15"/>
      <c r="O135" s="15"/>
      <c r="P135" s="15"/>
      <c r="Q135" s="13" t="s">
        <v>188</v>
      </c>
      <c r="R135" s="15"/>
      <c r="S135" s="15"/>
      <c r="T135" s="13" t="s">
        <v>188</v>
      </c>
      <c r="U135" s="15"/>
      <c r="V135" s="15"/>
      <c r="W135" s="13" t="s">
        <v>188</v>
      </c>
      <c r="X135" s="15"/>
      <c r="Y135" s="15"/>
      <c r="Z135" s="13" t="s">
        <v>188</v>
      </c>
      <c r="AA135" s="15"/>
      <c r="AB135" s="15"/>
      <c r="AC135" s="13" t="s">
        <v>188</v>
      </c>
      <c r="AD135" s="15"/>
      <c r="AE135" s="15"/>
      <c r="AF135" s="13" t="s">
        <v>188</v>
      </c>
      <c r="AG135" s="14">
        <v>1.43E-2</v>
      </c>
      <c r="AH135" s="15"/>
      <c r="AI135" s="15"/>
      <c r="AJ135" s="15"/>
      <c r="AK135" s="15"/>
      <c r="AL135" s="13" t="s">
        <v>189</v>
      </c>
      <c r="AM135" s="12">
        <v>0</v>
      </c>
    </row>
    <row r="136" spans="1:39">
      <c r="A136" s="12">
        <v>76131</v>
      </c>
      <c r="B136" s="13" t="s">
        <v>454</v>
      </c>
      <c r="C136" s="13" t="s">
        <v>455</v>
      </c>
      <c r="D136" s="14">
        <v>187.37620000000001</v>
      </c>
      <c r="E136" s="14">
        <v>170</v>
      </c>
      <c r="F136" s="14">
        <v>2.97</v>
      </c>
      <c r="G136" s="14">
        <f t="shared" si="4"/>
        <v>933.25430079699197</v>
      </c>
      <c r="H136" s="18">
        <v>0.69230769230769229</v>
      </c>
      <c r="I136" s="14">
        <v>0</v>
      </c>
      <c r="J136" s="14">
        <v>0</v>
      </c>
      <c r="K136" s="14">
        <v>0</v>
      </c>
      <c r="L136" s="13" t="s">
        <v>186</v>
      </c>
      <c r="M136" s="13" t="s">
        <v>187</v>
      </c>
      <c r="N136" s="15"/>
      <c r="O136" s="15"/>
      <c r="P136" s="15"/>
      <c r="Q136" s="13" t="s">
        <v>188</v>
      </c>
      <c r="R136" s="15"/>
      <c r="S136" s="15"/>
      <c r="T136" s="13" t="s">
        <v>188</v>
      </c>
      <c r="U136" s="15"/>
      <c r="V136" s="15"/>
      <c r="W136" s="13" t="s">
        <v>188</v>
      </c>
      <c r="X136" s="15"/>
      <c r="Y136" s="15"/>
      <c r="Z136" s="13" t="s">
        <v>188</v>
      </c>
      <c r="AA136" s="15"/>
      <c r="AB136" s="15"/>
      <c r="AC136" s="13" t="s">
        <v>188</v>
      </c>
      <c r="AD136" s="15"/>
      <c r="AE136" s="15"/>
      <c r="AF136" s="13" t="s">
        <v>188</v>
      </c>
      <c r="AG136" s="16">
        <v>0.48099999999999998</v>
      </c>
      <c r="AH136" s="15"/>
      <c r="AI136" s="15"/>
      <c r="AJ136" s="15"/>
      <c r="AK136" s="15"/>
      <c r="AL136" s="13" t="s">
        <v>189</v>
      </c>
      <c r="AM136" s="12">
        <v>0</v>
      </c>
    </row>
    <row r="137" spans="1:39">
      <c r="A137" s="12">
        <v>100414</v>
      </c>
      <c r="B137" s="13" t="s">
        <v>456</v>
      </c>
      <c r="C137" s="13" t="s">
        <v>457</v>
      </c>
      <c r="D137" s="14">
        <v>106.167</v>
      </c>
      <c r="E137" s="14">
        <v>169</v>
      </c>
      <c r="F137" s="14">
        <v>3</v>
      </c>
      <c r="G137" s="14">
        <f t="shared" si="4"/>
        <v>1000</v>
      </c>
      <c r="H137" s="18">
        <v>0.6974358974358974</v>
      </c>
      <c r="I137" s="14">
        <v>0</v>
      </c>
      <c r="J137" s="14">
        <v>0</v>
      </c>
      <c r="K137" s="14">
        <v>0</v>
      </c>
      <c r="L137" s="13" t="s">
        <v>186</v>
      </c>
      <c r="M137" s="13" t="s">
        <v>187</v>
      </c>
      <c r="N137" s="16">
        <v>0.7</v>
      </c>
      <c r="O137" s="15"/>
      <c r="P137" s="15"/>
      <c r="Q137" s="13" t="s">
        <v>188</v>
      </c>
      <c r="R137" s="15"/>
      <c r="S137" s="15"/>
      <c r="T137" s="13" t="s">
        <v>188</v>
      </c>
      <c r="U137" s="15"/>
      <c r="V137" s="15"/>
      <c r="W137" s="13" t="s">
        <v>188</v>
      </c>
      <c r="X137" s="15"/>
      <c r="Y137" s="15"/>
      <c r="Z137" s="13" t="s">
        <v>188</v>
      </c>
      <c r="AA137" s="15"/>
      <c r="AB137" s="15"/>
      <c r="AC137" s="13" t="s">
        <v>188</v>
      </c>
      <c r="AD137" s="15"/>
      <c r="AE137" s="15"/>
      <c r="AF137" s="13" t="s">
        <v>188</v>
      </c>
      <c r="AG137" s="14">
        <v>7.8799999999999999E-3</v>
      </c>
      <c r="AH137" s="15"/>
      <c r="AI137" s="15"/>
      <c r="AJ137" s="15"/>
      <c r="AK137" s="15"/>
      <c r="AL137" s="13" t="s">
        <v>189</v>
      </c>
      <c r="AM137" s="12">
        <v>0</v>
      </c>
    </row>
    <row r="138" spans="1:39">
      <c r="A138" s="12">
        <v>95476</v>
      </c>
      <c r="B138" s="13" t="s">
        <v>458</v>
      </c>
      <c r="C138" s="13" t="s">
        <v>459</v>
      </c>
      <c r="D138" s="14">
        <v>106.167</v>
      </c>
      <c r="E138" s="14">
        <v>178</v>
      </c>
      <c r="F138" s="14">
        <v>3.02</v>
      </c>
      <c r="G138" s="14">
        <f t="shared" si="4"/>
        <v>1047.1285480509</v>
      </c>
      <c r="H138" s="18">
        <v>0.70256410256410251</v>
      </c>
      <c r="I138" s="14">
        <v>0</v>
      </c>
      <c r="J138" s="14">
        <v>0</v>
      </c>
      <c r="K138" s="14">
        <v>0</v>
      </c>
      <c r="L138" s="13" t="s">
        <v>186</v>
      </c>
      <c r="M138" s="13" t="s">
        <v>187</v>
      </c>
      <c r="N138" s="15"/>
      <c r="O138" s="15"/>
      <c r="P138" s="15"/>
      <c r="Q138" s="13" t="s">
        <v>188</v>
      </c>
      <c r="R138" s="15"/>
      <c r="S138" s="15"/>
      <c r="T138" s="13" t="s">
        <v>188</v>
      </c>
      <c r="U138" s="15"/>
      <c r="V138" s="15"/>
      <c r="W138" s="13" t="s">
        <v>188</v>
      </c>
      <c r="X138" s="15"/>
      <c r="Y138" s="15"/>
      <c r="Z138" s="13" t="s">
        <v>188</v>
      </c>
      <c r="AA138" s="15"/>
      <c r="AB138" s="15"/>
      <c r="AC138" s="13" t="s">
        <v>188</v>
      </c>
      <c r="AD138" s="15"/>
      <c r="AE138" s="15"/>
      <c r="AF138" s="13" t="s">
        <v>188</v>
      </c>
      <c r="AG138" s="14">
        <v>5.1900000000000002E-3</v>
      </c>
      <c r="AH138" s="15"/>
      <c r="AI138" s="15"/>
      <c r="AJ138" s="15"/>
      <c r="AK138" s="15"/>
      <c r="AL138" s="13" t="s">
        <v>189</v>
      </c>
      <c r="AM138" s="12">
        <v>0</v>
      </c>
    </row>
    <row r="139" spans="1:39">
      <c r="A139" s="12">
        <v>106467</v>
      </c>
      <c r="B139" s="13" t="s">
        <v>460</v>
      </c>
      <c r="C139" s="13" t="s">
        <v>461</v>
      </c>
      <c r="D139" s="14">
        <v>147.00360000000001</v>
      </c>
      <c r="E139" s="14">
        <v>73.8</v>
      </c>
      <c r="F139" s="14">
        <v>3.05</v>
      </c>
      <c r="G139" s="14">
        <f t="shared" si="4"/>
        <v>1122.0184543019636</v>
      </c>
      <c r="H139" s="18">
        <v>0.70769230769230773</v>
      </c>
      <c r="I139" s="14">
        <v>0</v>
      </c>
      <c r="J139" s="14">
        <v>0</v>
      </c>
      <c r="K139" s="14">
        <v>0</v>
      </c>
      <c r="L139" s="13" t="s">
        <v>186</v>
      </c>
      <c r="M139" s="13" t="s">
        <v>198</v>
      </c>
      <c r="N139" s="16">
        <v>7.4999999999999997E-2</v>
      </c>
      <c r="O139" s="15"/>
      <c r="P139" s="15"/>
      <c r="Q139" s="13" t="s">
        <v>188</v>
      </c>
      <c r="R139" s="15"/>
      <c r="S139" s="15"/>
      <c r="T139" s="13" t="s">
        <v>188</v>
      </c>
      <c r="U139" s="15"/>
      <c r="V139" s="15"/>
      <c r="W139" s="13" t="s">
        <v>188</v>
      </c>
      <c r="X139" s="15"/>
      <c r="Y139" s="15"/>
      <c r="Z139" s="13" t="s">
        <v>188</v>
      </c>
      <c r="AA139" s="15"/>
      <c r="AB139" s="15"/>
      <c r="AC139" s="13" t="s">
        <v>188</v>
      </c>
      <c r="AD139" s="15"/>
      <c r="AE139" s="15"/>
      <c r="AF139" s="13" t="s">
        <v>188</v>
      </c>
      <c r="AG139" s="14">
        <v>2.3999999999999998E-3</v>
      </c>
      <c r="AH139" s="15"/>
      <c r="AI139" s="15"/>
      <c r="AJ139" s="15"/>
      <c r="AK139" s="15"/>
      <c r="AL139" s="13" t="s">
        <v>189</v>
      </c>
      <c r="AM139" s="12">
        <v>0</v>
      </c>
    </row>
    <row r="140" spans="1:39">
      <c r="A140" s="12">
        <v>87865</v>
      </c>
      <c r="B140" s="13" t="s">
        <v>462</v>
      </c>
      <c r="C140" s="13" t="s">
        <v>463</v>
      </c>
      <c r="D140" s="14">
        <v>266.3383</v>
      </c>
      <c r="E140" s="14">
        <v>1950</v>
      </c>
      <c r="F140" s="14">
        <v>3.06</v>
      </c>
      <c r="G140" s="14">
        <f t="shared" si="4"/>
        <v>1148.1536214968839</v>
      </c>
      <c r="H140" s="18">
        <v>0.71282051282051284</v>
      </c>
      <c r="I140" s="14">
        <v>0</v>
      </c>
      <c r="J140" s="14">
        <v>0</v>
      </c>
      <c r="K140" s="14">
        <v>0</v>
      </c>
      <c r="L140" s="13" t="s">
        <v>186</v>
      </c>
      <c r="M140" s="13" t="s">
        <v>198</v>
      </c>
      <c r="N140" s="16">
        <v>1E-3</v>
      </c>
      <c r="O140" s="15"/>
      <c r="P140" s="15"/>
      <c r="Q140" s="13" t="s">
        <v>188</v>
      </c>
      <c r="R140" s="15"/>
      <c r="S140" s="15"/>
      <c r="T140" s="13" t="s">
        <v>188</v>
      </c>
      <c r="U140" s="15"/>
      <c r="V140" s="15"/>
      <c r="W140" s="13" t="s">
        <v>188</v>
      </c>
      <c r="X140" s="15"/>
      <c r="Y140" s="15"/>
      <c r="Z140" s="13" t="s">
        <v>188</v>
      </c>
      <c r="AA140" s="15"/>
      <c r="AB140" s="15"/>
      <c r="AC140" s="13" t="s">
        <v>188</v>
      </c>
      <c r="AD140" s="15"/>
      <c r="AE140" s="15"/>
      <c r="AF140" s="13" t="s">
        <v>188</v>
      </c>
      <c r="AG140" s="14">
        <v>2.44E-8</v>
      </c>
      <c r="AH140" s="15"/>
      <c r="AI140" s="15"/>
      <c r="AJ140" s="15"/>
      <c r="AK140" s="15"/>
      <c r="AL140" s="13" t="s">
        <v>189</v>
      </c>
      <c r="AM140" s="12">
        <v>0</v>
      </c>
    </row>
    <row r="141" spans="1:39">
      <c r="A141" s="12">
        <v>1330207</v>
      </c>
      <c r="B141" s="13" t="s">
        <v>464</v>
      </c>
      <c r="C141" s="13" t="s">
        <v>465</v>
      </c>
      <c r="D141" s="14">
        <v>318.50099999999998</v>
      </c>
      <c r="E141" s="14">
        <v>175</v>
      </c>
      <c r="F141" s="14">
        <v>3.0786570000000002</v>
      </c>
      <c r="G141" s="14">
        <f t="shared" si="4"/>
        <v>1198.5523285719912</v>
      </c>
      <c r="H141" s="18">
        <v>0.71794871794871795</v>
      </c>
      <c r="I141" s="14">
        <v>0</v>
      </c>
      <c r="J141" s="14">
        <v>0</v>
      </c>
      <c r="K141" s="14">
        <v>0</v>
      </c>
      <c r="L141" s="13" t="s">
        <v>186</v>
      </c>
      <c r="M141" s="13" t="s">
        <v>187</v>
      </c>
      <c r="N141" s="16">
        <v>10</v>
      </c>
      <c r="O141" s="15"/>
      <c r="P141" s="15"/>
      <c r="Q141" s="13" t="s">
        <v>188</v>
      </c>
      <c r="R141" s="15"/>
      <c r="S141" s="15"/>
      <c r="T141" s="13" t="s">
        <v>188</v>
      </c>
      <c r="U141" s="15"/>
      <c r="V141" s="15"/>
      <c r="W141" s="13" t="s">
        <v>188</v>
      </c>
      <c r="X141" s="15"/>
      <c r="Y141" s="15"/>
      <c r="Z141" s="13" t="s">
        <v>188</v>
      </c>
      <c r="AA141" s="15"/>
      <c r="AB141" s="15"/>
      <c r="AC141" s="13" t="s">
        <v>188</v>
      </c>
      <c r="AD141" s="15"/>
      <c r="AE141" s="15"/>
      <c r="AF141" s="13" t="s">
        <v>188</v>
      </c>
      <c r="AG141" s="14">
        <v>6.7299999999999999E-3</v>
      </c>
      <c r="AH141" s="15"/>
      <c r="AI141" s="15"/>
      <c r="AJ141" s="15"/>
      <c r="AK141" s="15"/>
      <c r="AL141" s="13" t="s">
        <v>189</v>
      </c>
      <c r="AM141" s="12">
        <v>0</v>
      </c>
    </row>
    <row r="142" spans="1:39">
      <c r="A142" s="12">
        <v>95501</v>
      </c>
      <c r="B142" s="13" t="s">
        <v>466</v>
      </c>
      <c r="C142" s="13" t="s">
        <v>467</v>
      </c>
      <c r="D142" s="14">
        <v>147.00360000000001</v>
      </c>
      <c r="E142" s="14">
        <v>156</v>
      </c>
      <c r="F142" s="14">
        <v>3.08</v>
      </c>
      <c r="G142" s="14">
        <f t="shared" si="4"/>
        <v>1202.2644346174138</v>
      </c>
      <c r="H142" s="18">
        <v>0.72307692307692306</v>
      </c>
      <c r="I142" s="14">
        <v>0</v>
      </c>
      <c r="J142" s="14">
        <v>0</v>
      </c>
      <c r="K142" s="14">
        <v>0</v>
      </c>
      <c r="L142" s="13" t="s">
        <v>186</v>
      </c>
      <c r="M142" s="13" t="s">
        <v>187</v>
      </c>
      <c r="N142" s="16">
        <v>0.6</v>
      </c>
      <c r="O142" s="15"/>
      <c r="P142" s="15"/>
      <c r="Q142" s="13" t="s">
        <v>188</v>
      </c>
      <c r="R142" s="15"/>
      <c r="S142" s="15"/>
      <c r="T142" s="13" t="s">
        <v>188</v>
      </c>
      <c r="U142" s="15"/>
      <c r="V142" s="15"/>
      <c r="W142" s="13" t="s">
        <v>188</v>
      </c>
      <c r="X142" s="15"/>
      <c r="Y142" s="15"/>
      <c r="Z142" s="13" t="s">
        <v>188</v>
      </c>
      <c r="AA142" s="15"/>
      <c r="AB142" s="15"/>
      <c r="AC142" s="13" t="s">
        <v>188</v>
      </c>
      <c r="AD142" s="15"/>
      <c r="AE142" s="15"/>
      <c r="AF142" s="13" t="s">
        <v>188</v>
      </c>
      <c r="AG142" s="14">
        <v>1.9E-3</v>
      </c>
      <c r="AH142" s="15"/>
      <c r="AI142" s="15"/>
      <c r="AJ142" s="15"/>
      <c r="AK142" s="15"/>
      <c r="AL142" s="13" t="s">
        <v>189</v>
      </c>
      <c r="AM142" s="12">
        <v>0</v>
      </c>
    </row>
    <row r="143" spans="1:39">
      <c r="A143" s="12">
        <v>108383</v>
      </c>
      <c r="B143" s="13" t="s">
        <v>468</v>
      </c>
      <c r="C143" s="13" t="s">
        <v>469</v>
      </c>
      <c r="D143" s="14">
        <v>106.167</v>
      </c>
      <c r="E143" s="14">
        <v>161</v>
      </c>
      <c r="F143" s="14">
        <v>3.09</v>
      </c>
      <c r="G143" s="14">
        <f t="shared" si="4"/>
        <v>1230.2687708123824</v>
      </c>
      <c r="H143" s="18">
        <v>0.72820512820512817</v>
      </c>
      <c r="I143" s="14">
        <v>0</v>
      </c>
      <c r="J143" s="14">
        <v>0</v>
      </c>
      <c r="K143" s="14">
        <v>0</v>
      </c>
      <c r="L143" s="13" t="s">
        <v>186</v>
      </c>
      <c r="M143" s="13" t="s">
        <v>187</v>
      </c>
      <c r="N143" s="15"/>
      <c r="O143" s="15"/>
      <c r="P143" s="15"/>
      <c r="Q143" s="13" t="s">
        <v>188</v>
      </c>
      <c r="R143" s="15"/>
      <c r="S143" s="15"/>
      <c r="T143" s="13" t="s">
        <v>188</v>
      </c>
      <c r="U143" s="15"/>
      <c r="V143" s="15"/>
      <c r="W143" s="13" t="s">
        <v>188</v>
      </c>
      <c r="X143" s="15"/>
      <c r="Y143" s="15"/>
      <c r="Z143" s="13" t="s">
        <v>188</v>
      </c>
      <c r="AA143" s="15"/>
      <c r="AB143" s="15"/>
      <c r="AC143" s="13" t="s">
        <v>188</v>
      </c>
      <c r="AD143" s="15"/>
      <c r="AE143" s="15"/>
      <c r="AF143" s="13" t="s">
        <v>188</v>
      </c>
      <c r="AG143" s="14">
        <v>7.3400000000000002E-3</v>
      </c>
      <c r="AH143" s="15"/>
      <c r="AI143" s="15"/>
      <c r="AJ143" s="15"/>
      <c r="AK143" s="15"/>
      <c r="AL143" s="13" t="s">
        <v>189</v>
      </c>
      <c r="AM143" s="12">
        <v>0</v>
      </c>
    </row>
    <row r="144" spans="1:39">
      <c r="A144" s="12">
        <v>91203</v>
      </c>
      <c r="B144" s="13" t="s">
        <v>470</v>
      </c>
      <c r="C144" s="13" t="s">
        <v>471</v>
      </c>
      <c r="D144" s="14">
        <v>128.17320000000001</v>
      </c>
      <c r="E144" s="14">
        <v>31</v>
      </c>
      <c r="F144" s="14">
        <v>3.11</v>
      </c>
      <c r="G144" s="14">
        <f t="shared" si="4"/>
        <v>1288.2495516931347</v>
      </c>
      <c r="H144" s="18">
        <v>0.73333333333333328</v>
      </c>
      <c r="I144" s="14">
        <v>0</v>
      </c>
      <c r="J144" s="14">
        <v>0</v>
      </c>
      <c r="K144" s="14">
        <v>0</v>
      </c>
      <c r="L144" s="13" t="s">
        <v>186</v>
      </c>
      <c r="M144" s="13" t="s">
        <v>187</v>
      </c>
      <c r="N144" s="15"/>
      <c r="O144" s="15"/>
      <c r="P144" s="15"/>
      <c r="Q144" s="13" t="s">
        <v>188</v>
      </c>
      <c r="R144" s="15"/>
      <c r="S144" s="15"/>
      <c r="T144" s="13" t="s">
        <v>188</v>
      </c>
      <c r="U144" s="15"/>
      <c r="V144" s="15"/>
      <c r="W144" s="13" t="s">
        <v>188</v>
      </c>
      <c r="X144" s="15"/>
      <c r="Y144" s="15"/>
      <c r="Z144" s="13" t="s">
        <v>188</v>
      </c>
      <c r="AA144" s="15"/>
      <c r="AB144" s="15"/>
      <c r="AC144" s="13" t="s">
        <v>188</v>
      </c>
      <c r="AD144" s="15"/>
      <c r="AE144" s="15"/>
      <c r="AF144" s="13" t="s">
        <v>188</v>
      </c>
      <c r="AG144" s="14">
        <v>4.8299999999999998E-4</v>
      </c>
      <c r="AH144" s="15"/>
      <c r="AI144" s="15"/>
      <c r="AJ144" s="15"/>
      <c r="AK144" s="15"/>
      <c r="AL144" s="13" t="s">
        <v>189</v>
      </c>
      <c r="AM144" s="12">
        <v>0</v>
      </c>
    </row>
    <row r="145" spans="1:39">
      <c r="A145" s="12">
        <v>106423</v>
      </c>
      <c r="B145" s="13" t="s">
        <v>472</v>
      </c>
      <c r="C145" s="13" t="s">
        <v>473</v>
      </c>
      <c r="D145" s="14">
        <v>106.167</v>
      </c>
      <c r="E145" s="14">
        <v>185</v>
      </c>
      <c r="F145" s="14">
        <v>3.12</v>
      </c>
      <c r="G145" s="14">
        <f t="shared" si="4"/>
        <v>1318.2567385564089</v>
      </c>
      <c r="H145" s="18">
        <v>0.7384615384615385</v>
      </c>
      <c r="I145" s="14">
        <v>0</v>
      </c>
      <c r="J145" s="14">
        <v>0</v>
      </c>
      <c r="K145" s="14">
        <v>0</v>
      </c>
      <c r="L145" s="13" t="s">
        <v>186</v>
      </c>
      <c r="M145" s="13" t="s">
        <v>187</v>
      </c>
      <c r="N145" s="15"/>
      <c r="O145" s="15"/>
      <c r="P145" s="15"/>
      <c r="Q145" s="13" t="s">
        <v>188</v>
      </c>
      <c r="R145" s="15"/>
      <c r="S145" s="15"/>
      <c r="T145" s="13" t="s">
        <v>188</v>
      </c>
      <c r="U145" s="15"/>
      <c r="V145" s="15"/>
      <c r="W145" s="13" t="s">
        <v>188</v>
      </c>
      <c r="X145" s="15"/>
      <c r="Y145" s="15"/>
      <c r="Z145" s="13" t="s">
        <v>188</v>
      </c>
      <c r="AA145" s="15"/>
      <c r="AB145" s="15"/>
      <c r="AC145" s="13" t="s">
        <v>188</v>
      </c>
      <c r="AD145" s="15"/>
      <c r="AE145" s="15"/>
      <c r="AF145" s="13" t="s">
        <v>188</v>
      </c>
      <c r="AG145" s="16">
        <v>7.6600000000000001E-3</v>
      </c>
      <c r="AH145" s="15"/>
      <c r="AI145" s="15"/>
      <c r="AJ145" s="15"/>
      <c r="AK145" s="15"/>
      <c r="AL145" s="13" t="s">
        <v>189</v>
      </c>
      <c r="AM145" s="12">
        <v>0</v>
      </c>
    </row>
    <row r="146" spans="1:39">
      <c r="A146" s="12">
        <v>56382</v>
      </c>
      <c r="B146" s="13" t="s">
        <v>474</v>
      </c>
      <c r="C146" s="13" t="s">
        <v>475</v>
      </c>
      <c r="D146" s="14">
        <v>291.25806</v>
      </c>
      <c r="E146" s="14">
        <v>6.54</v>
      </c>
      <c r="F146" s="14">
        <v>3.15</v>
      </c>
      <c r="G146" s="14">
        <f t="shared" si="4"/>
        <v>1412.5375446227545</v>
      </c>
      <c r="H146" s="18">
        <v>0.74358974358974361</v>
      </c>
      <c r="I146" s="14">
        <v>0</v>
      </c>
      <c r="J146" s="14">
        <v>2.4</v>
      </c>
      <c r="K146" s="14">
        <v>3700000</v>
      </c>
      <c r="L146" s="13" t="s">
        <v>186</v>
      </c>
      <c r="M146" s="13" t="s">
        <v>187</v>
      </c>
      <c r="N146" s="17"/>
      <c r="O146" s="15"/>
      <c r="P146" s="15"/>
      <c r="Q146" s="13" t="s">
        <v>188</v>
      </c>
      <c r="R146" s="15"/>
      <c r="S146" s="15"/>
      <c r="T146" s="13" t="s">
        <v>188</v>
      </c>
      <c r="U146" s="15"/>
      <c r="V146" s="15"/>
      <c r="W146" s="13" t="s">
        <v>188</v>
      </c>
      <c r="X146" s="15"/>
      <c r="Y146" s="15"/>
      <c r="Z146" s="13" t="s">
        <v>188</v>
      </c>
      <c r="AA146" s="15"/>
      <c r="AB146" s="15"/>
      <c r="AC146" s="13" t="s">
        <v>188</v>
      </c>
      <c r="AD146" s="15"/>
      <c r="AE146" s="15"/>
      <c r="AF146" s="13" t="s">
        <v>188</v>
      </c>
      <c r="AG146" s="17"/>
      <c r="AH146" s="15"/>
      <c r="AI146" s="15"/>
      <c r="AJ146" s="15"/>
      <c r="AK146" s="15"/>
      <c r="AL146" s="13" t="s">
        <v>189</v>
      </c>
      <c r="AM146" s="12">
        <v>0</v>
      </c>
    </row>
    <row r="147" spans="1:39">
      <c r="A147" s="19">
        <v>126727</v>
      </c>
      <c r="B147" s="20" t="s">
        <v>14</v>
      </c>
      <c r="C147" s="20" t="s">
        <v>15</v>
      </c>
      <c r="D147" s="21">
        <v>697.61285999999996</v>
      </c>
      <c r="E147" s="21">
        <v>8</v>
      </c>
      <c r="F147" s="21">
        <v>3.19</v>
      </c>
      <c r="G147" s="21">
        <f t="shared" si="4"/>
        <v>1548.8166189124822</v>
      </c>
      <c r="H147" s="22">
        <v>0.74871794871794872</v>
      </c>
      <c r="I147" s="14">
        <v>0</v>
      </c>
      <c r="J147" s="14">
        <v>8.7999999999999995E-2</v>
      </c>
      <c r="K147" s="14">
        <v>300000</v>
      </c>
      <c r="L147" s="13" t="s">
        <v>186</v>
      </c>
      <c r="M147" s="13" t="s">
        <v>198</v>
      </c>
      <c r="N147" s="15"/>
      <c r="O147" s="15"/>
      <c r="P147" s="15"/>
      <c r="Q147" s="13" t="s">
        <v>188</v>
      </c>
      <c r="R147" s="15"/>
      <c r="S147" s="15"/>
      <c r="T147" s="13" t="s">
        <v>188</v>
      </c>
      <c r="U147" s="15"/>
      <c r="V147" s="15"/>
      <c r="W147" s="13" t="s">
        <v>188</v>
      </c>
      <c r="X147" s="15"/>
      <c r="Y147" s="15"/>
      <c r="Z147" s="13" t="s">
        <v>188</v>
      </c>
      <c r="AA147" s="15"/>
      <c r="AB147" s="15"/>
      <c r="AC147" s="13" t="s">
        <v>188</v>
      </c>
      <c r="AD147" s="15"/>
      <c r="AE147" s="15"/>
      <c r="AF147" s="13" t="s">
        <v>188</v>
      </c>
      <c r="AG147" s="15"/>
      <c r="AH147" s="15"/>
      <c r="AI147" s="15"/>
      <c r="AJ147" s="15"/>
      <c r="AK147" s="15"/>
      <c r="AL147" s="13" t="s">
        <v>189</v>
      </c>
      <c r="AM147" s="12">
        <v>0</v>
      </c>
    </row>
    <row r="148" spans="1:39">
      <c r="A148" s="12">
        <v>122394</v>
      </c>
      <c r="B148" s="13" t="s">
        <v>476</v>
      </c>
      <c r="C148" s="13" t="s">
        <v>477</v>
      </c>
      <c r="D148" s="14">
        <v>169.22559999999999</v>
      </c>
      <c r="E148" s="14">
        <v>35.700000000000003</v>
      </c>
      <c r="F148" s="14">
        <v>3.3</v>
      </c>
      <c r="G148" s="14">
        <f t="shared" si="4"/>
        <v>1995.2623149688804</v>
      </c>
      <c r="H148" s="18">
        <v>0.75384615384615383</v>
      </c>
      <c r="I148" s="14">
        <v>0</v>
      </c>
      <c r="J148" s="14">
        <v>0</v>
      </c>
      <c r="K148" s="14">
        <v>0</v>
      </c>
      <c r="L148" s="13" t="s">
        <v>186</v>
      </c>
      <c r="M148" s="13" t="s">
        <v>187</v>
      </c>
      <c r="N148" s="17"/>
      <c r="O148" s="15"/>
      <c r="P148" s="15"/>
      <c r="Q148" s="13" t="s">
        <v>188</v>
      </c>
      <c r="R148" s="15"/>
      <c r="S148" s="15"/>
      <c r="T148" s="13" t="s">
        <v>188</v>
      </c>
      <c r="U148" s="15"/>
      <c r="V148" s="15"/>
      <c r="W148" s="13" t="s">
        <v>188</v>
      </c>
      <c r="X148" s="15"/>
      <c r="Y148" s="15"/>
      <c r="Z148" s="13" t="s">
        <v>188</v>
      </c>
      <c r="AA148" s="15"/>
      <c r="AB148" s="15"/>
      <c r="AC148" s="13" t="s">
        <v>188</v>
      </c>
      <c r="AD148" s="15"/>
      <c r="AE148" s="15"/>
      <c r="AF148" s="13" t="s">
        <v>188</v>
      </c>
      <c r="AG148" s="17"/>
      <c r="AH148" s="15"/>
      <c r="AI148" s="15"/>
      <c r="AJ148" s="15"/>
      <c r="AK148" s="15"/>
      <c r="AL148" s="13" t="s">
        <v>189</v>
      </c>
      <c r="AM148" s="12">
        <v>0</v>
      </c>
    </row>
    <row r="149" spans="1:39">
      <c r="A149" s="12">
        <v>91941</v>
      </c>
      <c r="B149" s="13" t="s">
        <v>478</v>
      </c>
      <c r="C149" s="13" t="s">
        <v>479</v>
      </c>
      <c r="D149" s="14">
        <v>253.13040000000001</v>
      </c>
      <c r="E149" s="14">
        <v>3.11</v>
      </c>
      <c r="F149" s="14">
        <v>3.32</v>
      </c>
      <c r="G149" s="14">
        <f t="shared" si="4"/>
        <v>2089.2961308540398</v>
      </c>
      <c r="H149" s="18">
        <v>0.75897435897435894</v>
      </c>
      <c r="I149" s="14">
        <v>0</v>
      </c>
      <c r="J149" s="14">
        <v>0</v>
      </c>
      <c r="K149" s="14">
        <v>0</v>
      </c>
      <c r="L149" s="13" t="s">
        <v>186</v>
      </c>
      <c r="M149" s="13" t="s">
        <v>198</v>
      </c>
      <c r="N149" s="15"/>
      <c r="O149" s="15"/>
      <c r="P149" s="15"/>
      <c r="Q149" s="13" t="s">
        <v>188</v>
      </c>
      <c r="R149" s="15"/>
      <c r="S149" s="15"/>
      <c r="T149" s="13" t="s">
        <v>188</v>
      </c>
      <c r="U149" s="15"/>
      <c r="V149" s="15"/>
      <c r="W149" s="13" t="s">
        <v>188</v>
      </c>
      <c r="X149" s="15"/>
      <c r="Y149" s="15"/>
      <c r="Z149" s="13" t="s">
        <v>188</v>
      </c>
      <c r="AA149" s="15"/>
      <c r="AB149" s="15"/>
      <c r="AC149" s="13" t="s">
        <v>188</v>
      </c>
      <c r="AD149" s="15"/>
      <c r="AE149" s="15"/>
      <c r="AF149" s="13" t="s">
        <v>188</v>
      </c>
      <c r="AG149" s="16">
        <v>4.0000000000000002E-9</v>
      </c>
      <c r="AH149" s="15"/>
      <c r="AI149" s="15"/>
      <c r="AJ149" s="15"/>
      <c r="AK149" s="15"/>
      <c r="AL149" s="13" t="s">
        <v>189</v>
      </c>
      <c r="AM149" s="12">
        <v>0</v>
      </c>
    </row>
    <row r="150" spans="1:39">
      <c r="A150" s="12">
        <v>58899</v>
      </c>
      <c r="B150" s="13" t="s">
        <v>480</v>
      </c>
      <c r="C150" s="13" t="s">
        <v>481</v>
      </c>
      <c r="D150" s="14">
        <v>290.83139999999997</v>
      </c>
      <c r="E150" s="14">
        <v>6.8</v>
      </c>
      <c r="F150" s="14">
        <v>3.4</v>
      </c>
      <c r="G150" s="14">
        <f t="shared" si="4"/>
        <v>2511.8864315095811</v>
      </c>
      <c r="H150" s="18">
        <v>0.76410256410256405</v>
      </c>
      <c r="I150" s="14">
        <v>0</v>
      </c>
      <c r="J150" s="14">
        <v>1.05</v>
      </c>
      <c r="K150" s="14">
        <v>1730000</v>
      </c>
      <c r="L150" s="13" t="s">
        <v>186</v>
      </c>
      <c r="M150" s="13" t="s">
        <v>198</v>
      </c>
      <c r="N150" s="16">
        <v>2.0000000000000001E-4</v>
      </c>
      <c r="O150" s="15"/>
      <c r="P150" s="15"/>
      <c r="Q150" s="13" t="s">
        <v>188</v>
      </c>
      <c r="R150" s="15"/>
      <c r="S150" s="15"/>
      <c r="T150" s="13" t="s">
        <v>188</v>
      </c>
      <c r="U150" s="15"/>
      <c r="V150" s="15"/>
      <c r="W150" s="13" t="s">
        <v>188</v>
      </c>
      <c r="X150" s="15"/>
      <c r="Y150" s="15"/>
      <c r="Z150" s="13" t="s">
        <v>188</v>
      </c>
      <c r="AA150" s="15"/>
      <c r="AB150" s="15"/>
      <c r="AC150" s="13" t="s">
        <v>188</v>
      </c>
      <c r="AD150" s="15"/>
      <c r="AE150" s="15"/>
      <c r="AF150" s="13" t="s">
        <v>188</v>
      </c>
      <c r="AG150" s="16">
        <v>1.4E-5</v>
      </c>
      <c r="AH150" s="15"/>
      <c r="AI150" s="15"/>
      <c r="AJ150" s="15"/>
      <c r="AK150" s="15"/>
      <c r="AL150" s="13" t="s">
        <v>189</v>
      </c>
      <c r="AM150" s="12">
        <v>0</v>
      </c>
    </row>
    <row r="151" spans="1:39">
      <c r="A151" s="12">
        <v>98828</v>
      </c>
      <c r="B151" s="13" t="s">
        <v>482</v>
      </c>
      <c r="C151" s="13" t="s">
        <v>483</v>
      </c>
      <c r="D151" s="14">
        <v>120.1938</v>
      </c>
      <c r="E151" s="14">
        <v>61.3</v>
      </c>
      <c r="F151" s="14">
        <v>3.4</v>
      </c>
      <c r="G151" s="14">
        <f t="shared" si="4"/>
        <v>2511.8864315095811</v>
      </c>
      <c r="H151" s="18">
        <v>0.76923076923076927</v>
      </c>
      <c r="I151" s="14">
        <v>0</v>
      </c>
      <c r="J151" s="14">
        <v>0</v>
      </c>
      <c r="K151" s="14">
        <v>0</v>
      </c>
      <c r="L151" s="13" t="s">
        <v>186</v>
      </c>
      <c r="M151" s="13" t="s">
        <v>187</v>
      </c>
      <c r="N151" s="15"/>
      <c r="O151" s="15"/>
      <c r="P151" s="15"/>
      <c r="Q151" s="13" t="s">
        <v>188</v>
      </c>
      <c r="R151" s="15"/>
      <c r="S151" s="15"/>
      <c r="T151" s="13" t="s">
        <v>188</v>
      </c>
      <c r="U151" s="15"/>
      <c r="V151" s="15"/>
      <c r="W151" s="13" t="s">
        <v>188</v>
      </c>
      <c r="X151" s="15"/>
      <c r="Y151" s="15"/>
      <c r="Z151" s="13" t="s">
        <v>188</v>
      </c>
      <c r="AA151" s="15"/>
      <c r="AB151" s="15"/>
      <c r="AC151" s="13" t="s">
        <v>188</v>
      </c>
      <c r="AD151" s="15"/>
      <c r="AE151" s="15"/>
      <c r="AF151" s="13" t="s">
        <v>188</v>
      </c>
      <c r="AG151" s="16">
        <v>1.1599999999999999</v>
      </c>
      <c r="AH151" s="15"/>
      <c r="AI151" s="15"/>
      <c r="AJ151" s="15"/>
      <c r="AK151" s="15"/>
      <c r="AL151" s="13" t="s">
        <v>189</v>
      </c>
      <c r="AM151" s="12">
        <v>0</v>
      </c>
    </row>
    <row r="152" spans="1:39">
      <c r="A152" s="12">
        <v>319846</v>
      </c>
      <c r="B152" s="13" t="s">
        <v>484</v>
      </c>
      <c r="C152" s="13" t="s">
        <v>485</v>
      </c>
      <c r="D152" s="14">
        <v>290.83139999999997</v>
      </c>
      <c r="E152" s="14">
        <v>2</v>
      </c>
      <c r="F152" s="14">
        <v>3.43</v>
      </c>
      <c r="G152" s="14">
        <f t="shared" si="4"/>
        <v>2691.5348039269184</v>
      </c>
      <c r="H152" s="18">
        <v>0.77435897435897438</v>
      </c>
      <c r="I152" s="14">
        <v>0</v>
      </c>
      <c r="J152" s="14">
        <v>0</v>
      </c>
      <c r="K152" s="14">
        <v>0</v>
      </c>
      <c r="L152" s="13" t="s">
        <v>186</v>
      </c>
      <c r="M152" s="13" t="s">
        <v>198</v>
      </c>
      <c r="N152" s="17"/>
      <c r="O152" s="15"/>
      <c r="P152" s="15"/>
      <c r="Q152" s="13" t="s">
        <v>188</v>
      </c>
      <c r="R152" s="15"/>
      <c r="S152" s="15"/>
      <c r="T152" s="13" t="s">
        <v>188</v>
      </c>
      <c r="U152" s="15"/>
      <c r="V152" s="15"/>
      <c r="W152" s="13" t="s">
        <v>188</v>
      </c>
      <c r="X152" s="15"/>
      <c r="Y152" s="15"/>
      <c r="Z152" s="13" t="s">
        <v>188</v>
      </c>
      <c r="AA152" s="15"/>
      <c r="AB152" s="15"/>
      <c r="AC152" s="13" t="s">
        <v>188</v>
      </c>
      <c r="AD152" s="15"/>
      <c r="AE152" s="15"/>
      <c r="AF152" s="13" t="s">
        <v>188</v>
      </c>
      <c r="AG152" s="14">
        <v>1.06E-5</v>
      </c>
      <c r="AH152" s="15"/>
      <c r="AI152" s="15"/>
      <c r="AJ152" s="15"/>
      <c r="AK152" s="15"/>
      <c r="AL152" s="13" t="s">
        <v>189</v>
      </c>
      <c r="AM152" s="12">
        <v>0</v>
      </c>
    </row>
    <row r="153" spans="1:39">
      <c r="A153" s="12">
        <v>319857</v>
      </c>
      <c r="B153" s="13" t="s">
        <v>486</v>
      </c>
      <c r="C153" s="13" t="s">
        <v>487</v>
      </c>
      <c r="D153" s="14">
        <v>290.83139999999997</v>
      </c>
      <c r="E153" s="14">
        <v>0.24</v>
      </c>
      <c r="F153" s="14">
        <v>3.43</v>
      </c>
      <c r="G153" s="14">
        <f t="shared" si="4"/>
        <v>2691.5348039269184</v>
      </c>
      <c r="H153" s="18">
        <v>0.77948717948717949</v>
      </c>
      <c r="I153" s="14">
        <v>0</v>
      </c>
      <c r="J153" s="14">
        <v>0</v>
      </c>
      <c r="K153" s="14">
        <v>0</v>
      </c>
      <c r="L153" s="13" t="s">
        <v>186</v>
      </c>
      <c r="M153" s="13" t="s">
        <v>198</v>
      </c>
      <c r="N153" s="15"/>
      <c r="O153" s="15"/>
      <c r="P153" s="15"/>
      <c r="Q153" s="13" t="s">
        <v>188</v>
      </c>
      <c r="R153" s="15"/>
      <c r="S153" s="15"/>
      <c r="T153" s="13" t="s">
        <v>188</v>
      </c>
      <c r="U153" s="15"/>
      <c r="V153" s="15"/>
      <c r="W153" s="13" t="s">
        <v>188</v>
      </c>
      <c r="X153" s="15"/>
      <c r="Y153" s="15"/>
      <c r="Z153" s="13" t="s">
        <v>188</v>
      </c>
      <c r="AA153" s="15"/>
      <c r="AB153" s="15"/>
      <c r="AC153" s="13" t="s">
        <v>188</v>
      </c>
      <c r="AD153" s="15"/>
      <c r="AE153" s="15"/>
      <c r="AF153" s="13" t="s">
        <v>188</v>
      </c>
      <c r="AG153" s="16">
        <v>7.4300000000000002E-7</v>
      </c>
      <c r="AH153" s="15"/>
      <c r="AI153" s="15"/>
      <c r="AJ153" s="15"/>
      <c r="AK153" s="15"/>
      <c r="AL153" s="13" t="s">
        <v>189</v>
      </c>
      <c r="AM153" s="12">
        <v>0</v>
      </c>
    </row>
    <row r="154" spans="1:39">
      <c r="A154" s="12">
        <v>3689245</v>
      </c>
      <c r="B154" s="13" t="s">
        <v>488</v>
      </c>
      <c r="C154" s="13" t="s">
        <v>489</v>
      </c>
      <c r="D154" s="14">
        <v>322.31052</v>
      </c>
      <c r="E154" s="14">
        <v>25</v>
      </c>
      <c r="F154" s="14">
        <v>3.51</v>
      </c>
      <c r="G154" s="14">
        <f t="shared" si="4"/>
        <v>3235.9365692962833</v>
      </c>
      <c r="H154" s="18">
        <v>0.7846153846153846</v>
      </c>
      <c r="I154" s="14">
        <v>0</v>
      </c>
      <c r="J154" s="14">
        <v>84</v>
      </c>
      <c r="K154" s="14">
        <v>9000000</v>
      </c>
      <c r="L154" s="13" t="s">
        <v>186</v>
      </c>
      <c r="M154" s="13" t="s">
        <v>187</v>
      </c>
      <c r="N154" s="15"/>
      <c r="O154" s="15"/>
      <c r="P154" s="15"/>
      <c r="Q154" s="13" t="s">
        <v>188</v>
      </c>
      <c r="R154" s="15"/>
      <c r="S154" s="15"/>
      <c r="T154" s="13" t="s">
        <v>188</v>
      </c>
      <c r="U154" s="15"/>
      <c r="V154" s="15"/>
      <c r="W154" s="13" t="s">
        <v>188</v>
      </c>
      <c r="X154" s="15"/>
      <c r="Y154" s="15"/>
      <c r="Z154" s="13" t="s">
        <v>188</v>
      </c>
      <c r="AA154" s="15"/>
      <c r="AB154" s="15"/>
      <c r="AC154" s="13" t="s">
        <v>188</v>
      </c>
      <c r="AD154" s="15"/>
      <c r="AE154" s="15"/>
      <c r="AF154" s="13" t="s">
        <v>188</v>
      </c>
      <c r="AG154" s="17"/>
      <c r="AH154" s="15"/>
      <c r="AI154" s="15"/>
      <c r="AJ154" s="15"/>
      <c r="AK154" s="15"/>
      <c r="AL154" s="13" t="s">
        <v>189</v>
      </c>
      <c r="AM154" s="12">
        <v>0</v>
      </c>
    </row>
    <row r="155" spans="1:39">
      <c r="A155" s="12">
        <v>115297</v>
      </c>
      <c r="B155" s="13" t="s">
        <v>490</v>
      </c>
      <c r="C155" s="13" t="s">
        <v>491</v>
      </c>
      <c r="D155" s="14">
        <v>406.92259999999999</v>
      </c>
      <c r="E155" s="14">
        <v>0.51</v>
      </c>
      <c r="F155" s="14">
        <v>3.55</v>
      </c>
      <c r="G155" s="14">
        <f t="shared" si="4"/>
        <v>3548.1338923357539</v>
      </c>
      <c r="H155" s="18">
        <v>0.78974358974358971</v>
      </c>
      <c r="I155" s="14">
        <v>0</v>
      </c>
      <c r="J155" s="14">
        <v>0</v>
      </c>
      <c r="K155" s="14">
        <v>0</v>
      </c>
      <c r="L155" s="13" t="s">
        <v>186</v>
      </c>
      <c r="M155" s="13" t="s">
        <v>187</v>
      </c>
      <c r="N155" s="15"/>
      <c r="O155" s="15"/>
      <c r="P155" s="15"/>
      <c r="Q155" s="13" t="s">
        <v>188</v>
      </c>
      <c r="R155" s="15"/>
      <c r="S155" s="15"/>
      <c r="T155" s="13" t="s">
        <v>188</v>
      </c>
      <c r="U155" s="15"/>
      <c r="V155" s="15"/>
      <c r="W155" s="13" t="s">
        <v>188</v>
      </c>
      <c r="X155" s="15"/>
      <c r="Y155" s="15"/>
      <c r="Z155" s="13" t="s">
        <v>188</v>
      </c>
      <c r="AA155" s="15"/>
      <c r="AB155" s="15"/>
      <c r="AC155" s="13" t="s">
        <v>188</v>
      </c>
      <c r="AD155" s="15"/>
      <c r="AE155" s="15"/>
      <c r="AF155" s="13" t="s">
        <v>188</v>
      </c>
      <c r="AG155" s="17"/>
      <c r="AH155" s="15"/>
      <c r="AI155" s="15"/>
      <c r="AJ155" s="15"/>
      <c r="AK155" s="15"/>
      <c r="AL155" s="13" t="s">
        <v>189</v>
      </c>
      <c r="AM155" s="12">
        <v>0</v>
      </c>
    </row>
    <row r="156" spans="1:39">
      <c r="A156" s="12">
        <v>67721</v>
      </c>
      <c r="B156" s="13" t="s">
        <v>492</v>
      </c>
      <c r="C156" s="13" t="s">
        <v>493</v>
      </c>
      <c r="D156" s="14">
        <v>236.74</v>
      </c>
      <c r="E156" s="14">
        <v>50</v>
      </c>
      <c r="F156" s="14">
        <v>3.61</v>
      </c>
      <c r="G156" s="14">
        <f t="shared" si="4"/>
        <v>4073.8027780411317</v>
      </c>
      <c r="H156" s="18">
        <v>0.79487179487179482</v>
      </c>
      <c r="I156" s="14">
        <v>0</v>
      </c>
      <c r="J156" s="14">
        <v>0</v>
      </c>
      <c r="K156" s="14">
        <v>0</v>
      </c>
      <c r="L156" s="13" t="s">
        <v>186</v>
      </c>
      <c r="M156" s="13" t="s">
        <v>198</v>
      </c>
      <c r="N156" s="15"/>
      <c r="O156" s="15"/>
      <c r="P156" s="15"/>
      <c r="Q156" s="13" t="s">
        <v>188</v>
      </c>
      <c r="R156" s="15"/>
      <c r="S156" s="15"/>
      <c r="T156" s="13" t="s">
        <v>188</v>
      </c>
      <c r="U156" s="15"/>
      <c r="V156" s="15"/>
      <c r="W156" s="13" t="s">
        <v>188</v>
      </c>
      <c r="X156" s="15"/>
      <c r="Y156" s="15"/>
      <c r="Z156" s="13" t="s">
        <v>188</v>
      </c>
      <c r="AA156" s="15"/>
      <c r="AB156" s="15"/>
      <c r="AC156" s="13" t="s">
        <v>188</v>
      </c>
      <c r="AD156" s="15"/>
      <c r="AE156" s="15"/>
      <c r="AF156" s="13" t="s">
        <v>188</v>
      </c>
      <c r="AG156" s="16">
        <v>3.8899999999999998E-3</v>
      </c>
      <c r="AH156" s="15"/>
      <c r="AI156" s="15"/>
      <c r="AJ156" s="15"/>
      <c r="AK156" s="15"/>
      <c r="AL156" s="13" t="s">
        <v>189</v>
      </c>
      <c r="AM156" s="12">
        <v>0</v>
      </c>
    </row>
    <row r="157" spans="1:39">
      <c r="A157" s="12">
        <v>83329</v>
      </c>
      <c r="B157" s="13" t="s">
        <v>494</v>
      </c>
      <c r="C157" s="13" t="s">
        <v>495</v>
      </c>
      <c r="D157" s="14">
        <v>154.21100000000001</v>
      </c>
      <c r="E157" s="14">
        <v>4.24</v>
      </c>
      <c r="F157" s="14">
        <v>3.75</v>
      </c>
      <c r="G157" s="14">
        <f t="shared" si="4"/>
        <v>5623.4132519034993</v>
      </c>
      <c r="H157" s="18">
        <v>0.8</v>
      </c>
      <c r="I157" s="14">
        <v>0</v>
      </c>
      <c r="J157" s="14">
        <v>0</v>
      </c>
      <c r="K157" s="14">
        <v>0</v>
      </c>
      <c r="L157" s="13" t="s">
        <v>186</v>
      </c>
      <c r="M157" s="13" t="s">
        <v>187</v>
      </c>
      <c r="N157" s="15"/>
      <c r="O157" s="15"/>
      <c r="P157" s="15"/>
      <c r="Q157" s="13" t="s">
        <v>188</v>
      </c>
      <c r="R157" s="15"/>
      <c r="S157" s="15"/>
      <c r="T157" s="13" t="s">
        <v>188</v>
      </c>
      <c r="U157" s="15"/>
      <c r="V157" s="15"/>
      <c r="W157" s="13" t="s">
        <v>188</v>
      </c>
      <c r="X157" s="15"/>
      <c r="Y157" s="15"/>
      <c r="Z157" s="13" t="s">
        <v>188</v>
      </c>
      <c r="AA157" s="15"/>
      <c r="AB157" s="15"/>
      <c r="AC157" s="13" t="s">
        <v>188</v>
      </c>
      <c r="AD157" s="15"/>
      <c r="AE157" s="15"/>
      <c r="AF157" s="13" t="s">
        <v>188</v>
      </c>
      <c r="AG157" s="17"/>
      <c r="AH157" s="15"/>
      <c r="AI157" s="15"/>
      <c r="AJ157" s="15"/>
      <c r="AK157" s="15"/>
      <c r="AL157" s="13" t="s">
        <v>189</v>
      </c>
      <c r="AM157" s="12">
        <v>0</v>
      </c>
    </row>
    <row r="158" spans="1:39">
      <c r="A158" s="12">
        <v>120821</v>
      </c>
      <c r="B158" s="13" t="s">
        <v>496</v>
      </c>
      <c r="C158" s="13" t="s">
        <v>497</v>
      </c>
      <c r="D158" s="14">
        <v>181.4487</v>
      </c>
      <c r="E158" s="14">
        <v>34.6</v>
      </c>
      <c r="F158" s="14">
        <v>3.96</v>
      </c>
      <c r="G158" s="14">
        <f t="shared" si="4"/>
        <v>9120.1083935591087</v>
      </c>
      <c r="H158" s="18">
        <v>0.80512820512820515</v>
      </c>
      <c r="I158" s="14">
        <v>0</v>
      </c>
      <c r="J158" s="14">
        <v>0</v>
      </c>
      <c r="K158" s="14">
        <v>0</v>
      </c>
      <c r="L158" s="13" t="s">
        <v>186</v>
      </c>
      <c r="M158" s="13" t="s">
        <v>187</v>
      </c>
      <c r="N158" s="16">
        <v>7.0000000000000007E-2</v>
      </c>
      <c r="O158" s="15"/>
      <c r="P158" s="15"/>
      <c r="Q158" s="13" t="s">
        <v>188</v>
      </c>
      <c r="R158" s="15"/>
      <c r="S158" s="15"/>
      <c r="T158" s="13" t="s">
        <v>188</v>
      </c>
      <c r="U158" s="15"/>
      <c r="V158" s="15"/>
      <c r="W158" s="13" t="s">
        <v>188</v>
      </c>
      <c r="X158" s="15"/>
      <c r="Y158" s="15"/>
      <c r="Z158" s="13" t="s">
        <v>188</v>
      </c>
      <c r="AA158" s="15"/>
      <c r="AB158" s="15"/>
      <c r="AC158" s="13" t="s">
        <v>188</v>
      </c>
      <c r="AD158" s="15"/>
      <c r="AE158" s="15"/>
      <c r="AF158" s="13" t="s">
        <v>188</v>
      </c>
      <c r="AG158" s="14">
        <v>1.42E-3</v>
      </c>
      <c r="AH158" s="15"/>
      <c r="AI158" s="15"/>
      <c r="AJ158" s="15"/>
      <c r="AK158" s="15"/>
      <c r="AL158" s="13" t="s">
        <v>189</v>
      </c>
      <c r="AM158" s="12">
        <v>0</v>
      </c>
    </row>
    <row r="159" spans="1:39">
      <c r="A159" s="12">
        <v>510156</v>
      </c>
      <c r="B159" s="13" t="s">
        <v>498</v>
      </c>
      <c r="C159" s="13" t="s">
        <v>499</v>
      </c>
      <c r="D159" s="14">
        <v>325.19080000000002</v>
      </c>
      <c r="E159" s="14">
        <v>11.1</v>
      </c>
      <c r="F159" s="14">
        <v>4.04</v>
      </c>
      <c r="G159" s="14">
        <f t="shared" si="4"/>
        <v>10964.781961431856</v>
      </c>
      <c r="H159" s="18">
        <v>0.81025641025641026</v>
      </c>
      <c r="I159" s="14">
        <v>0</v>
      </c>
      <c r="J159" s="14">
        <v>0</v>
      </c>
      <c r="K159" s="14">
        <v>2800000</v>
      </c>
      <c r="L159" s="13" t="s">
        <v>186</v>
      </c>
      <c r="M159" s="13" t="s">
        <v>198</v>
      </c>
      <c r="N159" s="17"/>
      <c r="O159" s="15"/>
      <c r="P159" s="15"/>
      <c r="Q159" s="13" t="s">
        <v>188</v>
      </c>
      <c r="R159" s="15"/>
      <c r="S159" s="15"/>
      <c r="T159" s="13" t="s">
        <v>188</v>
      </c>
      <c r="U159" s="15"/>
      <c r="V159" s="15"/>
      <c r="W159" s="13" t="s">
        <v>188</v>
      </c>
      <c r="X159" s="15"/>
      <c r="Y159" s="15"/>
      <c r="Z159" s="13" t="s">
        <v>188</v>
      </c>
      <c r="AA159" s="15"/>
      <c r="AB159" s="15"/>
      <c r="AC159" s="13" t="s">
        <v>188</v>
      </c>
      <c r="AD159" s="15"/>
      <c r="AE159" s="15"/>
      <c r="AF159" s="13" t="s">
        <v>188</v>
      </c>
      <c r="AG159" s="14">
        <v>7.24E-8</v>
      </c>
      <c r="AH159" s="15"/>
      <c r="AI159" s="15"/>
      <c r="AJ159" s="15"/>
      <c r="AK159" s="15"/>
      <c r="AL159" s="13" t="s">
        <v>189</v>
      </c>
      <c r="AM159" s="12">
        <v>0</v>
      </c>
    </row>
    <row r="160" spans="1:39">
      <c r="A160" s="12">
        <v>56531</v>
      </c>
      <c r="B160" s="13" t="s">
        <v>500</v>
      </c>
      <c r="C160" s="13" t="s">
        <v>501</v>
      </c>
      <c r="D160" s="14">
        <v>268.35480000000001</v>
      </c>
      <c r="E160" s="14">
        <v>9.5600000000000004E-2</v>
      </c>
      <c r="F160" s="14">
        <v>4.09</v>
      </c>
      <c r="G160" s="14">
        <f t="shared" si="4"/>
        <v>12302.687708123816</v>
      </c>
      <c r="H160" s="18">
        <v>0.81538461538461537</v>
      </c>
      <c r="I160" s="14">
        <v>0</v>
      </c>
      <c r="J160" s="14">
        <v>0</v>
      </c>
      <c r="K160" s="14">
        <v>0</v>
      </c>
      <c r="L160" s="13" t="s">
        <v>186</v>
      </c>
      <c r="M160" s="13" t="s">
        <v>198</v>
      </c>
      <c r="N160" s="15"/>
      <c r="O160" s="15"/>
      <c r="P160" s="15"/>
      <c r="Q160" s="13" t="s">
        <v>188</v>
      </c>
      <c r="R160" s="15"/>
      <c r="S160" s="15"/>
      <c r="T160" s="13" t="s">
        <v>188</v>
      </c>
      <c r="U160" s="15"/>
      <c r="V160" s="15"/>
      <c r="W160" s="13" t="s">
        <v>188</v>
      </c>
      <c r="X160" s="15"/>
      <c r="Y160" s="15"/>
      <c r="Z160" s="13" t="s">
        <v>188</v>
      </c>
      <c r="AA160" s="15"/>
      <c r="AB160" s="15"/>
      <c r="AC160" s="13" t="s">
        <v>188</v>
      </c>
      <c r="AD160" s="15"/>
      <c r="AE160" s="15"/>
      <c r="AF160" s="13" t="s">
        <v>188</v>
      </c>
      <c r="AG160" s="15"/>
      <c r="AH160" s="15"/>
      <c r="AI160" s="15"/>
      <c r="AJ160" s="15"/>
      <c r="AK160" s="15"/>
      <c r="AL160" s="13" t="s">
        <v>189</v>
      </c>
      <c r="AM160" s="12">
        <v>0</v>
      </c>
    </row>
    <row r="161" spans="1:39">
      <c r="A161" s="12">
        <v>143500</v>
      </c>
      <c r="B161" s="13" t="s">
        <v>502</v>
      </c>
      <c r="C161" s="13" t="s">
        <v>503</v>
      </c>
      <c r="D161" s="14">
        <v>490.63940000000002</v>
      </c>
      <c r="E161" s="14">
        <v>7.6</v>
      </c>
      <c r="F161" s="14">
        <v>4.1500000000000004</v>
      </c>
      <c r="G161" s="14">
        <f t="shared" si="4"/>
        <v>14125.375446227561</v>
      </c>
      <c r="H161" s="18">
        <v>0.82051282051282048</v>
      </c>
      <c r="I161" s="14">
        <v>0</v>
      </c>
      <c r="J161" s="14">
        <v>0</v>
      </c>
      <c r="K161" s="14">
        <v>0</v>
      </c>
      <c r="L161" s="13" t="s">
        <v>186</v>
      </c>
      <c r="M161" s="13" t="s">
        <v>198</v>
      </c>
      <c r="N161" s="15"/>
      <c r="O161" s="15"/>
      <c r="P161" s="15"/>
      <c r="Q161" s="13" t="s">
        <v>188</v>
      </c>
      <c r="R161" s="15"/>
      <c r="S161" s="15"/>
      <c r="T161" s="13" t="s">
        <v>188</v>
      </c>
      <c r="U161" s="15"/>
      <c r="V161" s="15"/>
      <c r="W161" s="13" t="s">
        <v>188</v>
      </c>
      <c r="X161" s="15"/>
      <c r="Y161" s="15"/>
      <c r="Z161" s="13" t="s">
        <v>188</v>
      </c>
      <c r="AA161" s="15"/>
      <c r="AB161" s="15"/>
      <c r="AC161" s="13" t="s">
        <v>188</v>
      </c>
      <c r="AD161" s="15"/>
      <c r="AE161" s="15"/>
      <c r="AF161" s="13" t="s">
        <v>188</v>
      </c>
      <c r="AG161" s="17"/>
      <c r="AH161" s="15"/>
      <c r="AI161" s="15"/>
      <c r="AJ161" s="15"/>
      <c r="AK161" s="15"/>
      <c r="AL161" s="13" t="s">
        <v>189</v>
      </c>
      <c r="AM161" s="12">
        <v>0</v>
      </c>
    </row>
    <row r="162" spans="1:39">
      <c r="A162" s="12">
        <v>2303164</v>
      </c>
      <c r="B162" s="13" t="s">
        <v>504</v>
      </c>
      <c r="C162" s="13" t="s">
        <v>505</v>
      </c>
      <c r="D162" s="14">
        <v>270.21640000000002</v>
      </c>
      <c r="E162" s="14">
        <v>40</v>
      </c>
      <c r="F162" s="14">
        <v>4.17</v>
      </c>
      <c r="G162" s="14">
        <f t="shared" ref="G162:G193" si="5">POWER(10,F162)</f>
        <v>14791.083881682089</v>
      </c>
      <c r="H162" s="18">
        <v>0.82564102564102559</v>
      </c>
      <c r="I162" s="14">
        <v>0</v>
      </c>
      <c r="J162" s="14">
        <v>0.1</v>
      </c>
      <c r="K162" s="14">
        <v>8000</v>
      </c>
      <c r="L162" s="13" t="s">
        <v>186</v>
      </c>
      <c r="M162" s="13" t="s">
        <v>198</v>
      </c>
      <c r="N162" s="15"/>
      <c r="O162" s="15"/>
      <c r="P162" s="15"/>
      <c r="Q162" s="13" t="s">
        <v>188</v>
      </c>
      <c r="R162" s="15"/>
      <c r="S162" s="15"/>
      <c r="T162" s="13" t="s">
        <v>188</v>
      </c>
      <c r="U162" s="15"/>
      <c r="V162" s="15"/>
      <c r="W162" s="13" t="s">
        <v>188</v>
      </c>
      <c r="X162" s="15"/>
      <c r="Y162" s="15"/>
      <c r="Z162" s="13" t="s">
        <v>188</v>
      </c>
      <c r="AA162" s="15"/>
      <c r="AB162" s="15"/>
      <c r="AC162" s="13" t="s">
        <v>188</v>
      </c>
      <c r="AD162" s="15"/>
      <c r="AE162" s="15"/>
      <c r="AF162" s="13" t="s">
        <v>188</v>
      </c>
      <c r="AG162" s="17"/>
      <c r="AH162" s="15"/>
      <c r="AI162" s="15"/>
      <c r="AJ162" s="15"/>
      <c r="AK162" s="15"/>
      <c r="AL162" s="13" t="s">
        <v>189</v>
      </c>
      <c r="AM162" s="12">
        <v>0</v>
      </c>
    </row>
    <row r="163" spans="1:39">
      <c r="A163" s="12">
        <v>120127</v>
      </c>
      <c r="B163" s="13" t="s">
        <v>506</v>
      </c>
      <c r="C163" s="13" t="s">
        <v>507</v>
      </c>
      <c r="D163" s="14">
        <v>178.233</v>
      </c>
      <c r="E163" s="14">
        <v>4.3400000000000001E-2</v>
      </c>
      <c r="F163" s="14">
        <v>4.2050000000000001</v>
      </c>
      <c r="G163" s="14">
        <f t="shared" si="5"/>
        <v>16032.453906900426</v>
      </c>
      <c r="H163" s="18">
        <v>0.83076923076923082</v>
      </c>
      <c r="I163" s="14">
        <v>0</v>
      </c>
      <c r="J163" s="14">
        <v>0</v>
      </c>
      <c r="K163" s="14">
        <v>0</v>
      </c>
      <c r="L163" s="13" t="s">
        <v>186</v>
      </c>
      <c r="M163" s="13" t="s">
        <v>188</v>
      </c>
      <c r="N163" s="17"/>
      <c r="O163" s="15"/>
      <c r="P163" s="15"/>
      <c r="Q163" s="13" t="s">
        <v>188</v>
      </c>
      <c r="R163" s="15"/>
      <c r="S163" s="15"/>
      <c r="T163" s="13" t="s">
        <v>188</v>
      </c>
      <c r="U163" s="15"/>
      <c r="V163" s="15"/>
      <c r="W163" s="13" t="s">
        <v>188</v>
      </c>
      <c r="X163" s="15"/>
      <c r="Y163" s="15"/>
      <c r="Z163" s="13" t="s">
        <v>188</v>
      </c>
      <c r="AA163" s="15"/>
      <c r="AB163" s="15"/>
      <c r="AC163" s="13" t="s">
        <v>188</v>
      </c>
      <c r="AD163" s="15"/>
      <c r="AE163" s="15"/>
      <c r="AF163" s="13" t="s">
        <v>188</v>
      </c>
      <c r="AG163" s="17"/>
      <c r="AH163" s="15"/>
      <c r="AI163" s="15"/>
      <c r="AJ163" s="15"/>
      <c r="AK163" s="15"/>
      <c r="AL163" s="13" t="s">
        <v>189</v>
      </c>
      <c r="AM163" s="12">
        <v>0</v>
      </c>
    </row>
    <row r="164" spans="1:39">
      <c r="A164" s="12">
        <v>85687</v>
      </c>
      <c r="B164" s="13" t="s">
        <v>508</v>
      </c>
      <c r="C164" s="13" t="s">
        <v>509</v>
      </c>
      <c r="D164" s="14">
        <v>312.3646</v>
      </c>
      <c r="E164" s="14">
        <v>2.69</v>
      </c>
      <c r="F164" s="14">
        <v>4.2300000000000004</v>
      </c>
      <c r="G164" s="14">
        <f t="shared" si="5"/>
        <v>16982.436524617482</v>
      </c>
      <c r="H164" s="18">
        <v>0.83589743589743593</v>
      </c>
      <c r="I164" s="14">
        <v>0</v>
      </c>
      <c r="J164" s="14">
        <v>0</v>
      </c>
      <c r="K164" s="14">
        <v>120000</v>
      </c>
      <c r="L164" s="13" t="s">
        <v>186</v>
      </c>
      <c r="M164" s="13" t="s">
        <v>187</v>
      </c>
      <c r="N164" s="15"/>
      <c r="O164" s="15"/>
      <c r="P164" s="15"/>
      <c r="Q164" s="13" t="s">
        <v>188</v>
      </c>
      <c r="R164" s="15"/>
      <c r="S164" s="15"/>
      <c r="T164" s="13" t="s">
        <v>188</v>
      </c>
      <c r="U164" s="15"/>
      <c r="V164" s="15"/>
      <c r="W164" s="13" t="s">
        <v>188</v>
      </c>
      <c r="X164" s="15"/>
      <c r="Y164" s="15"/>
      <c r="Z164" s="13" t="s">
        <v>188</v>
      </c>
      <c r="AA164" s="15"/>
      <c r="AB164" s="15"/>
      <c r="AC164" s="13" t="s">
        <v>188</v>
      </c>
      <c r="AD164" s="15"/>
      <c r="AE164" s="15"/>
      <c r="AF164" s="13" t="s">
        <v>188</v>
      </c>
      <c r="AG164" s="15"/>
      <c r="AH164" s="15"/>
      <c r="AI164" s="15"/>
      <c r="AJ164" s="15"/>
      <c r="AK164" s="15"/>
      <c r="AL164" s="13" t="s">
        <v>189</v>
      </c>
      <c r="AM164" s="12">
        <v>0</v>
      </c>
    </row>
    <row r="165" spans="1:39">
      <c r="A165" s="12">
        <v>95943</v>
      </c>
      <c r="B165" s="13" t="s">
        <v>510</v>
      </c>
      <c r="C165" s="13" t="s">
        <v>511</v>
      </c>
      <c r="D165" s="14">
        <v>215.8938</v>
      </c>
      <c r="E165" s="14">
        <v>0.59499999999999997</v>
      </c>
      <c r="F165" s="14">
        <v>4.2839999999999998</v>
      </c>
      <c r="G165" s="14">
        <f t="shared" si="5"/>
        <v>19230.917289101602</v>
      </c>
      <c r="H165" s="18">
        <v>0.84102564102564104</v>
      </c>
      <c r="I165" s="14">
        <v>0</v>
      </c>
      <c r="J165" s="14">
        <v>0</v>
      </c>
      <c r="K165" s="14">
        <v>0</v>
      </c>
      <c r="L165" s="13" t="s">
        <v>186</v>
      </c>
      <c r="M165" s="13" t="s">
        <v>187</v>
      </c>
      <c r="N165" s="15"/>
      <c r="O165" s="15"/>
      <c r="P165" s="15"/>
      <c r="Q165" s="13" t="s">
        <v>188</v>
      </c>
      <c r="R165" s="15"/>
      <c r="S165" s="15"/>
      <c r="T165" s="13" t="s">
        <v>188</v>
      </c>
      <c r="U165" s="15"/>
      <c r="V165" s="15"/>
      <c r="W165" s="13" t="s">
        <v>188</v>
      </c>
      <c r="X165" s="15"/>
      <c r="Y165" s="15"/>
      <c r="Z165" s="13" t="s">
        <v>188</v>
      </c>
      <c r="AA165" s="15"/>
      <c r="AB165" s="15"/>
      <c r="AC165" s="13" t="s">
        <v>188</v>
      </c>
      <c r="AD165" s="15"/>
      <c r="AE165" s="15"/>
      <c r="AF165" s="13" t="s">
        <v>188</v>
      </c>
      <c r="AG165" s="15"/>
      <c r="AH165" s="15"/>
      <c r="AI165" s="15"/>
      <c r="AJ165" s="15"/>
      <c r="AK165" s="15"/>
      <c r="AL165" s="13" t="s">
        <v>189</v>
      </c>
      <c r="AM165" s="12">
        <v>0</v>
      </c>
    </row>
    <row r="166" spans="1:39">
      <c r="A166" s="12">
        <v>84742</v>
      </c>
      <c r="B166" s="13" t="s">
        <v>512</v>
      </c>
      <c r="C166" s="13" t="s">
        <v>513</v>
      </c>
      <c r="D166" s="14">
        <v>278.34739999999999</v>
      </c>
      <c r="E166" s="14">
        <v>11.2</v>
      </c>
      <c r="F166" s="14">
        <v>4.37</v>
      </c>
      <c r="G166" s="14">
        <f t="shared" si="5"/>
        <v>23442.288153199243</v>
      </c>
      <c r="H166" s="18">
        <v>0.84615384615384615</v>
      </c>
      <c r="I166" s="14">
        <v>0</v>
      </c>
      <c r="J166" s="14">
        <v>0</v>
      </c>
      <c r="K166" s="14">
        <v>1800000</v>
      </c>
      <c r="L166" s="13" t="s">
        <v>186</v>
      </c>
      <c r="M166" s="13" t="s">
        <v>187</v>
      </c>
      <c r="N166" s="15"/>
      <c r="O166" s="15"/>
      <c r="P166" s="15"/>
      <c r="Q166" s="13" t="s">
        <v>188</v>
      </c>
      <c r="R166" s="15"/>
      <c r="S166" s="15"/>
      <c r="T166" s="13" t="s">
        <v>188</v>
      </c>
      <c r="U166" s="15"/>
      <c r="V166" s="15"/>
      <c r="W166" s="13" t="s">
        <v>188</v>
      </c>
      <c r="X166" s="15"/>
      <c r="Y166" s="15"/>
      <c r="Z166" s="13" t="s">
        <v>188</v>
      </c>
      <c r="AA166" s="15"/>
      <c r="AB166" s="15"/>
      <c r="AC166" s="13" t="s">
        <v>188</v>
      </c>
      <c r="AD166" s="15"/>
      <c r="AE166" s="15"/>
      <c r="AF166" s="13" t="s">
        <v>188</v>
      </c>
      <c r="AG166" s="15"/>
      <c r="AH166" s="15"/>
      <c r="AI166" s="15"/>
      <c r="AJ166" s="15"/>
      <c r="AK166" s="15"/>
      <c r="AL166" s="13" t="s">
        <v>189</v>
      </c>
      <c r="AM166" s="12">
        <v>0</v>
      </c>
    </row>
    <row r="167" spans="1:39">
      <c r="A167" s="12">
        <v>87683</v>
      </c>
      <c r="B167" s="13" t="s">
        <v>514</v>
      </c>
      <c r="C167" s="13" t="s">
        <v>515</v>
      </c>
      <c r="D167" s="14">
        <v>260.762</v>
      </c>
      <c r="E167" s="14">
        <v>3.23</v>
      </c>
      <c r="F167" s="14">
        <v>4.46</v>
      </c>
      <c r="G167" s="14">
        <f t="shared" si="5"/>
        <v>28840.315031266062</v>
      </c>
      <c r="H167" s="18">
        <v>0.85128205128205126</v>
      </c>
      <c r="I167" s="14">
        <v>0</v>
      </c>
      <c r="J167" s="14">
        <v>0</v>
      </c>
      <c r="K167" s="14">
        <v>0</v>
      </c>
      <c r="L167" s="13" t="s">
        <v>186</v>
      </c>
      <c r="M167" s="13" t="s">
        <v>198</v>
      </c>
      <c r="N167" s="15"/>
      <c r="O167" s="15"/>
      <c r="P167" s="15"/>
      <c r="Q167" s="13" t="s">
        <v>188</v>
      </c>
      <c r="R167" s="15"/>
      <c r="S167" s="15"/>
      <c r="T167" s="13" t="s">
        <v>188</v>
      </c>
      <c r="U167" s="15"/>
      <c r="V167" s="15"/>
      <c r="W167" s="13" t="s">
        <v>188</v>
      </c>
      <c r="X167" s="15"/>
      <c r="Y167" s="15"/>
      <c r="Z167" s="13" t="s">
        <v>188</v>
      </c>
      <c r="AA167" s="15"/>
      <c r="AB167" s="15"/>
      <c r="AC167" s="13" t="s">
        <v>188</v>
      </c>
      <c r="AD167" s="15"/>
      <c r="AE167" s="15"/>
      <c r="AF167" s="13" t="s">
        <v>188</v>
      </c>
      <c r="AG167" s="16">
        <v>8.1499999999999993E-3</v>
      </c>
      <c r="AH167" s="15"/>
      <c r="AI167" s="15"/>
      <c r="AJ167" s="15"/>
      <c r="AK167" s="15"/>
      <c r="AL167" s="13" t="s">
        <v>189</v>
      </c>
      <c r="AM167" s="12">
        <v>0</v>
      </c>
    </row>
    <row r="168" spans="1:39">
      <c r="A168" s="12">
        <v>82688</v>
      </c>
      <c r="B168" s="13" t="s">
        <v>516</v>
      </c>
      <c r="C168" s="13" t="s">
        <v>517</v>
      </c>
      <c r="D168" s="14">
        <v>295.3365</v>
      </c>
      <c r="E168" s="14">
        <v>0.55000000000000004</v>
      </c>
      <c r="F168" s="14">
        <v>4.57</v>
      </c>
      <c r="G168" s="14">
        <f t="shared" si="5"/>
        <v>37153.522909717351</v>
      </c>
      <c r="H168" s="18">
        <v>0.85641025641025637</v>
      </c>
      <c r="I168" s="14">
        <v>0</v>
      </c>
      <c r="J168" s="14">
        <v>0</v>
      </c>
      <c r="K168" s="14">
        <v>0</v>
      </c>
      <c r="L168" s="13" t="s">
        <v>186</v>
      </c>
      <c r="M168" s="13" t="s">
        <v>198</v>
      </c>
      <c r="N168" s="15"/>
      <c r="O168" s="15"/>
      <c r="P168" s="15"/>
      <c r="Q168" s="13" t="s">
        <v>188</v>
      </c>
      <c r="R168" s="15"/>
      <c r="S168" s="15"/>
      <c r="T168" s="13" t="s">
        <v>188</v>
      </c>
      <c r="U168" s="15"/>
      <c r="V168" s="15"/>
      <c r="W168" s="13" t="s">
        <v>188</v>
      </c>
      <c r="X168" s="15"/>
      <c r="Y168" s="15"/>
      <c r="Z168" s="13" t="s">
        <v>188</v>
      </c>
      <c r="AA168" s="15"/>
      <c r="AB168" s="15"/>
      <c r="AC168" s="13" t="s">
        <v>188</v>
      </c>
      <c r="AD168" s="15"/>
      <c r="AE168" s="15"/>
      <c r="AF168" s="13" t="s">
        <v>188</v>
      </c>
      <c r="AG168" s="15"/>
      <c r="AH168" s="15"/>
      <c r="AI168" s="15"/>
      <c r="AJ168" s="15"/>
      <c r="AK168" s="15"/>
      <c r="AL168" s="13" t="s">
        <v>189</v>
      </c>
      <c r="AM168" s="12">
        <v>0</v>
      </c>
    </row>
    <row r="169" spans="1:39">
      <c r="A169" s="12">
        <v>72208</v>
      </c>
      <c r="B169" s="13" t="s">
        <v>518</v>
      </c>
      <c r="C169" s="13" t="s">
        <v>519</v>
      </c>
      <c r="D169" s="14">
        <v>380.9126</v>
      </c>
      <c r="E169" s="14">
        <v>0.25</v>
      </c>
      <c r="F169" s="14">
        <v>4.5999999999999996</v>
      </c>
      <c r="G169" s="14">
        <f t="shared" si="5"/>
        <v>39810.717055349742</v>
      </c>
      <c r="H169" s="18">
        <v>0.86153846153846159</v>
      </c>
      <c r="I169" s="14">
        <v>0</v>
      </c>
      <c r="J169" s="14">
        <v>5.5E-2</v>
      </c>
      <c r="K169" s="14">
        <v>0</v>
      </c>
      <c r="L169" s="13" t="s">
        <v>186</v>
      </c>
      <c r="M169" s="13" t="s">
        <v>187</v>
      </c>
      <c r="N169" s="14">
        <v>2E-3</v>
      </c>
      <c r="O169" s="15"/>
      <c r="P169" s="15"/>
      <c r="Q169" s="13" t="s">
        <v>188</v>
      </c>
      <c r="R169" s="15"/>
      <c r="S169" s="15"/>
      <c r="T169" s="13" t="s">
        <v>188</v>
      </c>
      <c r="U169" s="15"/>
      <c r="V169" s="15"/>
      <c r="W169" s="13" t="s">
        <v>188</v>
      </c>
      <c r="X169" s="15"/>
      <c r="Y169" s="15"/>
      <c r="Z169" s="13" t="s">
        <v>188</v>
      </c>
      <c r="AA169" s="15"/>
      <c r="AB169" s="15"/>
      <c r="AC169" s="13" t="s">
        <v>188</v>
      </c>
      <c r="AD169" s="15"/>
      <c r="AE169" s="15"/>
      <c r="AF169" s="13" t="s">
        <v>188</v>
      </c>
      <c r="AG169" s="15"/>
      <c r="AH169" s="15"/>
      <c r="AI169" s="15"/>
      <c r="AJ169" s="15"/>
      <c r="AK169" s="15"/>
      <c r="AL169" s="13" t="s">
        <v>189</v>
      </c>
      <c r="AM169" s="12">
        <v>0</v>
      </c>
    </row>
    <row r="170" spans="1:39">
      <c r="A170" s="12">
        <v>206440</v>
      </c>
      <c r="B170" s="13" t="s">
        <v>520</v>
      </c>
      <c r="C170" s="13" t="s">
        <v>521</v>
      </c>
      <c r="D170" s="14">
        <v>202.255</v>
      </c>
      <c r="E170" s="14">
        <v>0.20599999999999999</v>
      </c>
      <c r="F170" s="14">
        <v>4.63</v>
      </c>
      <c r="G170" s="14">
        <f t="shared" si="5"/>
        <v>42657.951880159271</v>
      </c>
      <c r="H170" s="18">
        <v>0.8666666666666667</v>
      </c>
      <c r="I170" s="14">
        <v>0</v>
      </c>
      <c r="J170" s="14">
        <v>0</v>
      </c>
      <c r="K170" s="14">
        <v>0</v>
      </c>
      <c r="L170" s="13" t="s">
        <v>186</v>
      </c>
      <c r="M170" s="13" t="s">
        <v>187</v>
      </c>
      <c r="N170" s="17"/>
      <c r="O170" s="15"/>
      <c r="P170" s="15"/>
      <c r="Q170" s="13" t="s">
        <v>188</v>
      </c>
      <c r="R170" s="15"/>
      <c r="S170" s="15"/>
      <c r="T170" s="13" t="s">
        <v>188</v>
      </c>
      <c r="U170" s="15"/>
      <c r="V170" s="15"/>
      <c r="W170" s="13" t="s">
        <v>188</v>
      </c>
      <c r="X170" s="15"/>
      <c r="Y170" s="15"/>
      <c r="Z170" s="13" t="s">
        <v>188</v>
      </c>
      <c r="AA170" s="15"/>
      <c r="AB170" s="15"/>
      <c r="AC170" s="13" t="s">
        <v>188</v>
      </c>
      <c r="AD170" s="15"/>
      <c r="AE170" s="15"/>
      <c r="AF170" s="13" t="s">
        <v>188</v>
      </c>
      <c r="AG170" s="15"/>
      <c r="AH170" s="15"/>
      <c r="AI170" s="15"/>
      <c r="AJ170" s="15"/>
      <c r="AK170" s="15"/>
      <c r="AL170" s="13" t="s">
        <v>189</v>
      </c>
      <c r="AM170" s="12">
        <v>0</v>
      </c>
    </row>
    <row r="171" spans="1:39">
      <c r="A171" s="12">
        <v>77474</v>
      </c>
      <c r="B171" s="13" t="s">
        <v>522</v>
      </c>
      <c r="C171" s="13" t="s">
        <v>523</v>
      </c>
      <c r="D171" s="14">
        <v>272.77300000000002</v>
      </c>
      <c r="E171" s="14">
        <v>1.8</v>
      </c>
      <c r="F171" s="14">
        <v>4.72</v>
      </c>
      <c r="G171" s="14">
        <f t="shared" si="5"/>
        <v>52480.746024977314</v>
      </c>
      <c r="H171" s="18">
        <v>0.87179487179487181</v>
      </c>
      <c r="I171" s="14">
        <v>0</v>
      </c>
      <c r="J171" s="14">
        <v>24.8</v>
      </c>
      <c r="K171" s="14">
        <v>0</v>
      </c>
      <c r="L171" s="13" t="s">
        <v>186</v>
      </c>
      <c r="M171" s="13" t="s">
        <v>187</v>
      </c>
      <c r="N171" s="16">
        <v>0.05</v>
      </c>
      <c r="O171" s="15"/>
      <c r="P171" s="15"/>
      <c r="Q171" s="13" t="s">
        <v>188</v>
      </c>
      <c r="R171" s="15"/>
      <c r="S171" s="15"/>
      <c r="T171" s="13" t="s">
        <v>188</v>
      </c>
      <c r="U171" s="15"/>
      <c r="V171" s="15"/>
      <c r="W171" s="13" t="s">
        <v>188</v>
      </c>
      <c r="X171" s="15"/>
      <c r="Y171" s="15"/>
      <c r="Z171" s="13" t="s">
        <v>188</v>
      </c>
      <c r="AA171" s="15"/>
      <c r="AB171" s="15"/>
      <c r="AC171" s="13" t="s">
        <v>188</v>
      </c>
      <c r="AD171" s="15"/>
      <c r="AE171" s="15"/>
      <c r="AF171" s="13" t="s">
        <v>188</v>
      </c>
      <c r="AG171" s="14">
        <v>2.7E-2</v>
      </c>
      <c r="AH171" s="15"/>
      <c r="AI171" s="15"/>
      <c r="AJ171" s="15"/>
      <c r="AK171" s="15"/>
      <c r="AL171" s="13" t="s">
        <v>189</v>
      </c>
      <c r="AM171" s="12">
        <v>0</v>
      </c>
    </row>
    <row r="172" spans="1:39">
      <c r="A172" s="12">
        <v>72435</v>
      </c>
      <c r="B172" s="13" t="s">
        <v>524</v>
      </c>
      <c r="C172" s="13" t="s">
        <v>525</v>
      </c>
      <c r="D172" s="14">
        <v>345.65230000000003</v>
      </c>
      <c r="E172" s="14">
        <v>4.4999999999999998E-2</v>
      </c>
      <c r="F172" s="14">
        <v>4.9000000000000004</v>
      </c>
      <c r="G172" s="14">
        <f t="shared" si="5"/>
        <v>79432.823472428237</v>
      </c>
      <c r="H172" s="18">
        <v>0.87692307692307692</v>
      </c>
      <c r="I172" s="14">
        <v>0</v>
      </c>
      <c r="J172" s="14">
        <v>0.69</v>
      </c>
      <c r="K172" s="14">
        <v>12000</v>
      </c>
      <c r="L172" s="13" t="s">
        <v>186</v>
      </c>
      <c r="M172" s="13" t="s">
        <v>187</v>
      </c>
      <c r="N172" s="16">
        <v>0.04</v>
      </c>
      <c r="O172" s="15"/>
      <c r="P172" s="15"/>
      <c r="Q172" s="13" t="s">
        <v>188</v>
      </c>
      <c r="R172" s="15"/>
      <c r="S172" s="15"/>
      <c r="T172" s="13" t="s">
        <v>188</v>
      </c>
      <c r="U172" s="15"/>
      <c r="V172" s="15"/>
      <c r="W172" s="13" t="s">
        <v>188</v>
      </c>
      <c r="X172" s="15"/>
      <c r="Y172" s="15"/>
      <c r="Z172" s="13" t="s">
        <v>188</v>
      </c>
      <c r="AA172" s="15"/>
      <c r="AB172" s="15"/>
      <c r="AC172" s="13" t="s">
        <v>188</v>
      </c>
      <c r="AD172" s="15"/>
      <c r="AE172" s="15"/>
      <c r="AF172" s="13" t="s">
        <v>188</v>
      </c>
      <c r="AG172" s="17"/>
      <c r="AH172" s="15"/>
      <c r="AI172" s="15"/>
      <c r="AJ172" s="15"/>
      <c r="AK172" s="15"/>
      <c r="AL172" s="13" t="s">
        <v>189</v>
      </c>
      <c r="AM172" s="12">
        <v>0</v>
      </c>
    </row>
    <row r="173" spans="1:39">
      <c r="A173" s="12">
        <v>1024573</v>
      </c>
      <c r="B173" s="13" t="s">
        <v>526</v>
      </c>
      <c r="C173" s="13" t="s">
        <v>527</v>
      </c>
      <c r="D173" s="14">
        <v>389.31990000000002</v>
      </c>
      <c r="E173" s="14">
        <v>0.2</v>
      </c>
      <c r="F173" s="14">
        <v>4.9000000000000004</v>
      </c>
      <c r="G173" s="14">
        <f t="shared" si="5"/>
        <v>79432.823472428237</v>
      </c>
      <c r="H173" s="18">
        <v>0.88205128205128203</v>
      </c>
      <c r="I173" s="14">
        <v>0</v>
      </c>
      <c r="J173" s="14">
        <v>6.3E-2</v>
      </c>
      <c r="K173" s="14">
        <v>0</v>
      </c>
      <c r="L173" s="13" t="s">
        <v>186</v>
      </c>
      <c r="M173" s="13" t="s">
        <v>198</v>
      </c>
      <c r="N173" s="16">
        <v>2.0000000000000001E-4</v>
      </c>
      <c r="O173" s="15"/>
      <c r="P173" s="15"/>
      <c r="Q173" s="13" t="s">
        <v>188</v>
      </c>
      <c r="R173" s="15"/>
      <c r="S173" s="15"/>
      <c r="T173" s="13" t="s">
        <v>188</v>
      </c>
      <c r="U173" s="15"/>
      <c r="V173" s="15"/>
      <c r="W173" s="13" t="s">
        <v>188</v>
      </c>
      <c r="X173" s="15"/>
      <c r="Y173" s="15"/>
      <c r="Z173" s="13" t="s">
        <v>188</v>
      </c>
      <c r="AA173" s="15"/>
      <c r="AB173" s="15"/>
      <c r="AC173" s="13" t="s">
        <v>188</v>
      </c>
      <c r="AD173" s="15"/>
      <c r="AE173" s="15"/>
      <c r="AF173" s="13" t="s">
        <v>188</v>
      </c>
      <c r="AG173" s="16">
        <v>9.5000000000000005E-6</v>
      </c>
      <c r="AH173" s="15"/>
      <c r="AI173" s="15"/>
      <c r="AJ173" s="15"/>
      <c r="AK173" s="15"/>
      <c r="AL173" s="13" t="s">
        <v>189</v>
      </c>
      <c r="AM173" s="12">
        <v>0</v>
      </c>
    </row>
    <row r="174" spans="1:39">
      <c r="A174" s="12">
        <v>129000</v>
      </c>
      <c r="B174" s="13" t="s">
        <v>528</v>
      </c>
      <c r="C174" s="13" t="s">
        <v>529</v>
      </c>
      <c r="D174" s="14">
        <v>202.255</v>
      </c>
      <c r="E174" s="14">
        <v>0.13500000000000001</v>
      </c>
      <c r="F174" s="14">
        <v>4.92</v>
      </c>
      <c r="G174" s="14">
        <f t="shared" si="5"/>
        <v>83176.377110267174</v>
      </c>
      <c r="H174" s="18">
        <v>0.88717948717948714</v>
      </c>
      <c r="I174" s="14">
        <v>0</v>
      </c>
      <c r="J174" s="14">
        <v>0</v>
      </c>
      <c r="K174" s="14">
        <v>0</v>
      </c>
      <c r="L174" s="13" t="s">
        <v>186</v>
      </c>
      <c r="M174" s="13" t="s">
        <v>187</v>
      </c>
      <c r="N174" s="15"/>
      <c r="O174" s="15"/>
      <c r="P174" s="15"/>
      <c r="Q174" s="13" t="s">
        <v>188</v>
      </c>
      <c r="R174" s="15"/>
      <c r="S174" s="15"/>
      <c r="T174" s="13" t="s">
        <v>188</v>
      </c>
      <c r="U174" s="15"/>
      <c r="V174" s="15"/>
      <c r="W174" s="13" t="s">
        <v>188</v>
      </c>
      <c r="X174" s="15"/>
      <c r="Y174" s="15"/>
      <c r="Z174" s="13" t="s">
        <v>188</v>
      </c>
      <c r="AA174" s="15"/>
      <c r="AB174" s="15"/>
      <c r="AC174" s="13" t="s">
        <v>188</v>
      </c>
      <c r="AD174" s="15"/>
      <c r="AE174" s="15"/>
      <c r="AF174" s="13" t="s">
        <v>188</v>
      </c>
      <c r="AG174" s="17"/>
      <c r="AH174" s="15"/>
      <c r="AI174" s="15"/>
      <c r="AJ174" s="15"/>
      <c r="AK174" s="15"/>
      <c r="AL174" s="13" t="s">
        <v>189</v>
      </c>
      <c r="AM174" s="12">
        <v>0</v>
      </c>
    </row>
    <row r="175" spans="1:39">
      <c r="A175" s="12">
        <v>70304</v>
      </c>
      <c r="B175" s="13" t="s">
        <v>530</v>
      </c>
      <c r="C175" s="13" t="s">
        <v>531</v>
      </c>
      <c r="D175" s="14">
        <v>406.90719999999999</v>
      </c>
      <c r="E175" s="14">
        <v>140</v>
      </c>
      <c r="F175" s="14">
        <v>5</v>
      </c>
      <c r="G175" s="14">
        <f t="shared" si="5"/>
        <v>100000</v>
      </c>
      <c r="H175" s="18">
        <v>0.89230769230769236</v>
      </c>
      <c r="I175" s="14">
        <v>0</v>
      </c>
      <c r="J175" s="14">
        <v>0</v>
      </c>
      <c r="K175" s="14">
        <v>0</v>
      </c>
      <c r="L175" s="13" t="s">
        <v>186</v>
      </c>
      <c r="M175" s="13" t="s">
        <v>187</v>
      </c>
      <c r="N175" s="15"/>
      <c r="O175" s="15"/>
      <c r="P175" s="15"/>
      <c r="Q175" s="13" t="s">
        <v>188</v>
      </c>
      <c r="R175" s="15"/>
      <c r="S175" s="15"/>
      <c r="T175" s="13" t="s">
        <v>188</v>
      </c>
      <c r="U175" s="15"/>
      <c r="V175" s="15"/>
      <c r="W175" s="13" t="s">
        <v>188</v>
      </c>
      <c r="X175" s="15"/>
      <c r="Y175" s="15"/>
      <c r="Z175" s="13" t="s">
        <v>188</v>
      </c>
      <c r="AA175" s="15"/>
      <c r="AB175" s="15"/>
      <c r="AC175" s="13" t="s">
        <v>188</v>
      </c>
      <c r="AD175" s="15"/>
      <c r="AE175" s="15"/>
      <c r="AF175" s="13" t="s">
        <v>188</v>
      </c>
      <c r="AG175" s="15"/>
      <c r="AH175" s="15"/>
      <c r="AI175" s="15"/>
      <c r="AJ175" s="15"/>
      <c r="AK175" s="15"/>
      <c r="AL175" s="13" t="s">
        <v>189</v>
      </c>
      <c r="AM175" s="12">
        <v>0</v>
      </c>
    </row>
    <row r="176" spans="1:39">
      <c r="A176" s="12">
        <v>60571</v>
      </c>
      <c r="B176" s="13" t="s">
        <v>532</v>
      </c>
      <c r="C176" s="13" t="s">
        <v>533</v>
      </c>
      <c r="D176" s="14">
        <v>380.9126</v>
      </c>
      <c r="E176" s="14">
        <v>0.19500000000000001</v>
      </c>
      <c r="F176" s="14">
        <v>5.08</v>
      </c>
      <c r="G176" s="14">
        <f t="shared" si="5"/>
        <v>120226.44346174144</v>
      </c>
      <c r="H176" s="18">
        <v>0.89743589743589747</v>
      </c>
      <c r="I176" s="14">
        <v>0</v>
      </c>
      <c r="J176" s="14">
        <v>6.3E-2</v>
      </c>
      <c r="K176" s="14">
        <v>0</v>
      </c>
      <c r="L176" s="13" t="s">
        <v>186</v>
      </c>
      <c r="M176" s="13" t="s">
        <v>198</v>
      </c>
      <c r="N176" s="15"/>
      <c r="O176" s="15"/>
      <c r="P176" s="15"/>
      <c r="Q176" s="13" t="s">
        <v>188</v>
      </c>
      <c r="R176" s="15"/>
      <c r="S176" s="15"/>
      <c r="T176" s="13" t="s">
        <v>188</v>
      </c>
      <c r="U176" s="15"/>
      <c r="V176" s="15"/>
      <c r="W176" s="13" t="s">
        <v>188</v>
      </c>
      <c r="X176" s="15"/>
      <c r="Y176" s="15"/>
      <c r="Z176" s="13" t="s">
        <v>188</v>
      </c>
      <c r="AA176" s="15"/>
      <c r="AB176" s="15"/>
      <c r="AC176" s="13" t="s">
        <v>188</v>
      </c>
      <c r="AD176" s="15"/>
      <c r="AE176" s="15"/>
      <c r="AF176" s="13" t="s">
        <v>188</v>
      </c>
      <c r="AG176" s="16">
        <v>1.5099999999999999E-5</v>
      </c>
      <c r="AH176" s="15"/>
      <c r="AI176" s="15"/>
      <c r="AJ176" s="15"/>
      <c r="AK176" s="15"/>
      <c r="AL176" s="13" t="s">
        <v>189</v>
      </c>
      <c r="AM176" s="12">
        <v>0</v>
      </c>
    </row>
    <row r="177" spans="1:39">
      <c r="A177" s="12">
        <v>76448</v>
      </c>
      <c r="B177" s="13" t="s">
        <v>534</v>
      </c>
      <c r="C177" s="13" t="s">
        <v>535</v>
      </c>
      <c r="D177" s="14">
        <v>373.32049999999998</v>
      </c>
      <c r="E177" s="14">
        <v>0.18</v>
      </c>
      <c r="F177" s="14">
        <v>5.21</v>
      </c>
      <c r="G177" s="14">
        <f t="shared" si="5"/>
        <v>162181.00973589328</v>
      </c>
      <c r="H177" s="18">
        <v>0.90256410256410258</v>
      </c>
      <c r="I177" s="14">
        <v>0</v>
      </c>
      <c r="J177" s="14">
        <v>61</v>
      </c>
      <c r="K177" s="14">
        <v>0</v>
      </c>
      <c r="L177" s="13" t="s">
        <v>186</v>
      </c>
      <c r="M177" s="13" t="s">
        <v>198</v>
      </c>
      <c r="N177" s="16">
        <v>4.0000000000000002E-4</v>
      </c>
      <c r="O177" s="15"/>
      <c r="P177" s="15"/>
      <c r="Q177" s="13" t="s">
        <v>188</v>
      </c>
      <c r="R177" s="15"/>
      <c r="S177" s="15"/>
      <c r="T177" s="13" t="s">
        <v>188</v>
      </c>
      <c r="U177" s="15"/>
      <c r="V177" s="15"/>
      <c r="W177" s="13" t="s">
        <v>188</v>
      </c>
      <c r="X177" s="15"/>
      <c r="Y177" s="15"/>
      <c r="Z177" s="13" t="s">
        <v>188</v>
      </c>
      <c r="AA177" s="15"/>
      <c r="AB177" s="15"/>
      <c r="AC177" s="13" t="s">
        <v>188</v>
      </c>
      <c r="AD177" s="15"/>
      <c r="AE177" s="15"/>
      <c r="AF177" s="13" t="s">
        <v>188</v>
      </c>
      <c r="AG177" s="16">
        <v>1.1000000000000001E-3</v>
      </c>
      <c r="AH177" s="15"/>
      <c r="AI177" s="15"/>
      <c r="AJ177" s="15"/>
      <c r="AK177" s="15"/>
      <c r="AL177" s="13" t="s">
        <v>189</v>
      </c>
      <c r="AM177" s="12">
        <v>0</v>
      </c>
    </row>
    <row r="178" spans="1:39">
      <c r="A178" s="12">
        <v>56553</v>
      </c>
      <c r="B178" s="13" t="s">
        <v>536</v>
      </c>
      <c r="C178" s="13" t="s">
        <v>537</v>
      </c>
      <c r="D178" s="14">
        <v>228.2928</v>
      </c>
      <c r="E178" s="14">
        <v>9.4000000000000004E-3</v>
      </c>
      <c r="F178" s="14">
        <v>5.34</v>
      </c>
      <c r="G178" s="14">
        <f t="shared" si="5"/>
        <v>218776.16239495538</v>
      </c>
      <c r="H178" s="18">
        <v>0.90769230769230769</v>
      </c>
      <c r="I178" s="14">
        <v>0</v>
      </c>
      <c r="J178" s="14">
        <v>0</v>
      </c>
      <c r="K178" s="14">
        <v>0</v>
      </c>
      <c r="L178" s="13" t="s">
        <v>186</v>
      </c>
      <c r="M178" s="13" t="s">
        <v>198</v>
      </c>
      <c r="N178" s="15"/>
      <c r="O178" s="15"/>
      <c r="P178" s="15"/>
      <c r="Q178" s="13" t="s">
        <v>188</v>
      </c>
      <c r="R178" s="15"/>
      <c r="S178" s="15"/>
      <c r="T178" s="13" t="s">
        <v>188</v>
      </c>
      <c r="U178" s="15"/>
      <c r="V178" s="15"/>
      <c r="W178" s="13" t="s">
        <v>188</v>
      </c>
      <c r="X178" s="15"/>
      <c r="Y178" s="15"/>
      <c r="Z178" s="13" t="s">
        <v>188</v>
      </c>
      <c r="AA178" s="15"/>
      <c r="AB178" s="15"/>
      <c r="AC178" s="13" t="s">
        <v>188</v>
      </c>
      <c r="AD178" s="15"/>
      <c r="AE178" s="15"/>
      <c r="AF178" s="13" t="s">
        <v>188</v>
      </c>
      <c r="AG178" s="14">
        <v>3.3500000000000001E-6</v>
      </c>
      <c r="AH178" s="15"/>
      <c r="AI178" s="15"/>
      <c r="AJ178" s="15"/>
      <c r="AK178" s="15"/>
      <c r="AL178" s="13" t="s">
        <v>189</v>
      </c>
      <c r="AM178" s="12">
        <v>0</v>
      </c>
    </row>
    <row r="179" spans="1:39">
      <c r="A179" s="12">
        <v>218019</v>
      </c>
      <c r="B179" s="13" t="s">
        <v>538</v>
      </c>
      <c r="C179" s="13" t="s">
        <v>539</v>
      </c>
      <c r="D179" s="14">
        <v>228.2928</v>
      </c>
      <c r="E179" s="14">
        <v>1.6000000000000001E-3</v>
      </c>
      <c r="F179" s="14">
        <v>5.34</v>
      </c>
      <c r="G179" s="14">
        <f t="shared" si="5"/>
        <v>218776.16239495538</v>
      </c>
      <c r="H179" s="18">
        <v>0.9128205128205128</v>
      </c>
      <c r="I179" s="14">
        <v>0</v>
      </c>
      <c r="J179" s="14">
        <v>0</v>
      </c>
      <c r="K179" s="14">
        <v>0</v>
      </c>
      <c r="L179" s="13" t="s">
        <v>186</v>
      </c>
      <c r="M179" s="13" t="s">
        <v>187</v>
      </c>
      <c r="N179" s="15"/>
      <c r="O179" s="15"/>
      <c r="P179" s="15"/>
      <c r="Q179" s="13" t="s">
        <v>188</v>
      </c>
      <c r="R179" s="15"/>
      <c r="S179" s="15"/>
      <c r="T179" s="13" t="s">
        <v>188</v>
      </c>
      <c r="U179" s="15"/>
      <c r="V179" s="15"/>
      <c r="W179" s="13" t="s">
        <v>188</v>
      </c>
      <c r="X179" s="15"/>
      <c r="Y179" s="15"/>
      <c r="Z179" s="13" t="s">
        <v>188</v>
      </c>
      <c r="AA179" s="15"/>
      <c r="AB179" s="15"/>
      <c r="AC179" s="13" t="s">
        <v>188</v>
      </c>
      <c r="AD179" s="15"/>
      <c r="AE179" s="15"/>
      <c r="AF179" s="13" t="s">
        <v>188</v>
      </c>
      <c r="AG179" s="14">
        <v>9.4599999999999996E-5</v>
      </c>
      <c r="AH179" s="15"/>
      <c r="AI179" s="15"/>
      <c r="AJ179" s="15"/>
      <c r="AK179" s="15"/>
      <c r="AL179" s="13" t="s">
        <v>189</v>
      </c>
      <c r="AM179" s="12">
        <v>0</v>
      </c>
    </row>
    <row r="180" spans="1:39">
      <c r="A180" s="12">
        <v>608935</v>
      </c>
      <c r="B180" s="13" t="s">
        <v>540</v>
      </c>
      <c r="C180" s="13" t="s">
        <v>541</v>
      </c>
      <c r="D180" s="14">
        <v>250.3389</v>
      </c>
      <c r="E180" s="14">
        <v>1.33</v>
      </c>
      <c r="F180" s="14">
        <v>5.39</v>
      </c>
      <c r="G180" s="14">
        <f t="shared" si="5"/>
        <v>245470.89156850305</v>
      </c>
      <c r="H180" s="18">
        <v>0.91794871794871791</v>
      </c>
      <c r="I180" s="14">
        <v>0</v>
      </c>
      <c r="J180" s="14">
        <v>0</v>
      </c>
      <c r="K180" s="14">
        <v>0</v>
      </c>
      <c r="L180" s="13" t="s">
        <v>186</v>
      </c>
      <c r="M180" s="13" t="s">
        <v>187</v>
      </c>
      <c r="N180" s="15"/>
      <c r="O180" s="15"/>
      <c r="P180" s="15"/>
      <c r="Q180" s="13" t="s">
        <v>188</v>
      </c>
      <c r="R180" s="15"/>
      <c r="S180" s="15"/>
      <c r="T180" s="13" t="s">
        <v>188</v>
      </c>
      <c r="U180" s="15"/>
      <c r="V180" s="15"/>
      <c r="W180" s="13" t="s">
        <v>188</v>
      </c>
      <c r="X180" s="15"/>
      <c r="Y180" s="15"/>
      <c r="Z180" s="13" t="s">
        <v>188</v>
      </c>
      <c r="AA180" s="15"/>
      <c r="AB180" s="15"/>
      <c r="AC180" s="13" t="s">
        <v>188</v>
      </c>
      <c r="AD180" s="15"/>
      <c r="AE180" s="15"/>
      <c r="AF180" s="13" t="s">
        <v>188</v>
      </c>
      <c r="AG180" s="17"/>
      <c r="AH180" s="15"/>
      <c r="AI180" s="15"/>
      <c r="AJ180" s="15"/>
      <c r="AK180" s="15"/>
      <c r="AL180" s="13" t="s">
        <v>189</v>
      </c>
      <c r="AM180" s="12">
        <v>0</v>
      </c>
    </row>
    <row r="181" spans="1:39">
      <c r="A181" s="12">
        <v>118741</v>
      </c>
      <c r="B181" s="13" t="s">
        <v>542</v>
      </c>
      <c r="C181" s="13" t="s">
        <v>543</v>
      </c>
      <c r="D181" s="14">
        <v>284.78399999999999</v>
      </c>
      <c r="E181" s="14">
        <v>5.0000000000000001E-3</v>
      </c>
      <c r="F181" s="14">
        <v>5.4109999999999996</v>
      </c>
      <c r="G181" s="14">
        <f t="shared" si="5"/>
        <v>257632.11570025768</v>
      </c>
      <c r="H181" s="18">
        <v>0.92307692307692313</v>
      </c>
      <c r="I181" s="14">
        <v>0</v>
      </c>
      <c r="J181" s="14">
        <v>0</v>
      </c>
      <c r="K181" s="14">
        <v>0</v>
      </c>
      <c r="L181" s="13" t="s">
        <v>186</v>
      </c>
      <c r="M181" s="13" t="s">
        <v>198</v>
      </c>
      <c r="N181" s="16">
        <v>1E-3</v>
      </c>
      <c r="O181" s="15"/>
      <c r="P181" s="15"/>
      <c r="Q181" s="13" t="s">
        <v>188</v>
      </c>
      <c r="R181" s="15"/>
      <c r="S181" s="15"/>
      <c r="T181" s="13" t="s">
        <v>188</v>
      </c>
      <c r="U181" s="15"/>
      <c r="V181" s="15"/>
      <c r="W181" s="13" t="s">
        <v>188</v>
      </c>
      <c r="X181" s="15"/>
      <c r="Y181" s="15"/>
      <c r="Z181" s="13" t="s">
        <v>188</v>
      </c>
      <c r="AA181" s="15"/>
      <c r="AB181" s="15"/>
      <c r="AC181" s="13" t="s">
        <v>188</v>
      </c>
      <c r="AD181" s="15"/>
      <c r="AE181" s="15"/>
      <c r="AF181" s="13" t="s">
        <v>188</v>
      </c>
      <c r="AG181" s="14">
        <v>1.32E-3</v>
      </c>
      <c r="AH181" s="15"/>
      <c r="AI181" s="15"/>
      <c r="AJ181" s="15"/>
      <c r="AK181" s="15"/>
      <c r="AL181" s="13" t="s">
        <v>189</v>
      </c>
      <c r="AM181" s="12">
        <v>0</v>
      </c>
    </row>
    <row r="182" spans="1:39">
      <c r="A182" s="12">
        <v>50328</v>
      </c>
      <c r="B182" s="13" t="s">
        <v>544</v>
      </c>
      <c r="C182" s="13" t="s">
        <v>545</v>
      </c>
      <c r="D182" s="14">
        <v>252.31479999999999</v>
      </c>
      <c r="E182" s="14">
        <v>1.6199999999999999E-3</v>
      </c>
      <c r="F182" s="14">
        <v>5.8</v>
      </c>
      <c r="G182" s="14">
        <f t="shared" si="5"/>
        <v>630957.34448019415</v>
      </c>
      <c r="H182" s="18">
        <v>0.92820512820512824</v>
      </c>
      <c r="I182" s="14">
        <v>0</v>
      </c>
      <c r="J182" s="14">
        <v>0</v>
      </c>
      <c r="K182" s="14">
        <v>0</v>
      </c>
      <c r="L182" s="13" t="s">
        <v>186</v>
      </c>
      <c r="M182" s="13" t="s">
        <v>198</v>
      </c>
      <c r="N182" s="16">
        <v>2.0000000000000001E-4</v>
      </c>
      <c r="O182" s="15"/>
      <c r="P182" s="15"/>
      <c r="Q182" s="13" t="s">
        <v>188</v>
      </c>
      <c r="R182" s="15"/>
      <c r="S182" s="15"/>
      <c r="T182" s="13" t="s">
        <v>188</v>
      </c>
      <c r="U182" s="15"/>
      <c r="V182" s="15"/>
      <c r="W182" s="13" t="s">
        <v>188</v>
      </c>
      <c r="X182" s="15"/>
      <c r="Y182" s="15"/>
      <c r="Z182" s="13" t="s">
        <v>188</v>
      </c>
      <c r="AA182" s="15"/>
      <c r="AB182" s="15"/>
      <c r="AC182" s="13" t="s">
        <v>188</v>
      </c>
      <c r="AD182" s="15"/>
      <c r="AE182" s="15"/>
      <c r="AF182" s="13" t="s">
        <v>188</v>
      </c>
      <c r="AG182" s="14">
        <v>1.13E-6</v>
      </c>
      <c r="AH182" s="15"/>
      <c r="AI182" s="15"/>
      <c r="AJ182" s="15"/>
      <c r="AK182" s="15"/>
      <c r="AL182" s="13" t="s">
        <v>189</v>
      </c>
      <c r="AM182" s="12">
        <v>0</v>
      </c>
    </row>
    <row r="183" spans="1:39">
      <c r="A183" s="12">
        <v>205992</v>
      </c>
      <c r="B183" s="13" t="s">
        <v>546</v>
      </c>
      <c r="C183" s="13" t="s">
        <v>547</v>
      </c>
      <c r="D183" s="14">
        <v>252.31479999999999</v>
      </c>
      <c r="E183" s="14">
        <v>1.5E-3</v>
      </c>
      <c r="F183" s="14">
        <v>5.8</v>
      </c>
      <c r="G183" s="14">
        <f t="shared" si="5"/>
        <v>630957.34448019415</v>
      </c>
      <c r="H183" s="18">
        <v>0.93333333333333335</v>
      </c>
      <c r="I183" s="14">
        <v>0</v>
      </c>
      <c r="J183" s="14">
        <v>0</v>
      </c>
      <c r="K183" s="14">
        <v>0</v>
      </c>
      <c r="L183" s="13" t="s">
        <v>186</v>
      </c>
      <c r="M183" s="13" t="s">
        <v>187</v>
      </c>
      <c r="N183" s="15"/>
      <c r="O183" s="15"/>
      <c r="P183" s="15"/>
      <c r="Q183" s="13" t="s">
        <v>188</v>
      </c>
      <c r="R183" s="15"/>
      <c r="S183" s="15"/>
      <c r="T183" s="13" t="s">
        <v>188</v>
      </c>
      <c r="U183" s="15"/>
      <c r="V183" s="15"/>
      <c r="W183" s="13" t="s">
        <v>188</v>
      </c>
      <c r="X183" s="15"/>
      <c r="Y183" s="15"/>
      <c r="Z183" s="13" t="s">
        <v>188</v>
      </c>
      <c r="AA183" s="15"/>
      <c r="AB183" s="15"/>
      <c r="AC183" s="13" t="s">
        <v>188</v>
      </c>
      <c r="AD183" s="15"/>
      <c r="AE183" s="15"/>
      <c r="AF183" s="13" t="s">
        <v>188</v>
      </c>
      <c r="AG183" s="16">
        <v>1.11E-4</v>
      </c>
      <c r="AH183" s="15"/>
      <c r="AI183" s="15"/>
      <c r="AJ183" s="15"/>
      <c r="AK183" s="15"/>
      <c r="AL183" s="13" t="s">
        <v>189</v>
      </c>
      <c r="AM183" s="12">
        <v>0</v>
      </c>
    </row>
    <row r="184" spans="1:39">
      <c r="A184" s="12">
        <v>57749</v>
      </c>
      <c r="B184" s="13" t="s">
        <v>548</v>
      </c>
      <c r="C184" s="13" t="s">
        <v>549</v>
      </c>
      <c r="D184" s="14">
        <v>409.78140000000002</v>
      </c>
      <c r="E184" s="14">
        <v>5.6000000000000001E-2</v>
      </c>
      <c r="F184" s="14">
        <v>5.89</v>
      </c>
      <c r="G184" s="14">
        <f t="shared" si="5"/>
        <v>776247.11662869214</v>
      </c>
      <c r="H184" s="18">
        <v>0.93846153846153846</v>
      </c>
      <c r="I184" s="14">
        <v>0</v>
      </c>
      <c r="J184" s="14">
        <v>0</v>
      </c>
      <c r="K184" s="14">
        <v>37.700000000000003</v>
      </c>
      <c r="L184" s="13" t="s">
        <v>186</v>
      </c>
      <c r="M184" s="13" t="s">
        <v>198</v>
      </c>
      <c r="N184" s="16">
        <v>2E-3</v>
      </c>
      <c r="O184" s="15"/>
      <c r="P184" s="15"/>
      <c r="Q184" s="13" t="s">
        <v>188</v>
      </c>
      <c r="R184" s="15"/>
      <c r="S184" s="15"/>
      <c r="T184" s="13" t="s">
        <v>188</v>
      </c>
      <c r="U184" s="15"/>
      <c r="V184" s="15"/>
      <c r="W184" s="13" t="s">
        <v>188</v>
      </c>
      <c r="X184" s="15"/>
      <c r="Y184" s="15"/>
      <c r="Z184" s="13" t="s">
        <v>188</v>
      </c>
      <c r="AA184" s="15"/>
      <c r="AB184" s="15"/>
      <c r="AC184" s="13" t="s">
        <v>188</v>
      </c>
      <c r="AD184" s="15"/>
      <c r="AE184" s="15"/>
      <c r="AF184" s="13" t="s">
        <v>188</v>
      </c>
      <c r="AG184" s="16">
        <v>4.8600000000000002E-5</v>
      </c>
      <c r="AH184" s="15"/>
      <c r="AI184" s="15"/>
      <c r="AJ184" s="15"/>
      <c r="AK184" s="15"/>
      <c r="AL184" s="13" t="s">
        <v>189</v>
      </c>
      <c r="AM184" s="12">
        <v>0</v>
      </c>
    </row>
    <row r="185" spans="1:39">
      <c r="A185" s="12">
        <v>72548</v>
      </c>
      <c r="B185" s="13" t="s">
        <v>550</v>
      </c>
      <c r="C185" s="13" t="s">
        <v>551</v>
      </c>
      <c r="D185" s="14">
        <v>320.04500000000002</v>
      </c>
      <c r="E185" s="14">
        <v>0.09</v>
      </c>
      <c r="F185" s="14">
        <v>5.89</v>
      </c>
      <c r="G185" s="14">
        <f t="shared" si="5"/>
        <v>776247.11662869214</v>
      </c>
      <c r="H185" s="18">
        <v>0.94358974358974357</v>
      </c>
      <c r="I185" s="14">
        <v>0</v>
      </c>
      <c r="J185" s="14">
        <v>2.5000000000000001E-2</v>
      </c>
      <c r="K185" s="14">
        <v>22000</v>
      </c>
      <c r="L185" s="13" t="s">
        <v>186</v>
      </c>
      <c r="M185" s="13" t="s">
        <v>198</v>
      </c>
      <c r="N185" s="15"/>
      <c r="O185" s="15"/>
      <c r="P185" s="15"/>
      <c r="Q185" s="13" t="s">
        <v>188</v>
      </c>
      <c r="R185" s="15"/>
      <c r="S185" s="15"/>
      <c r="T185" s="13" t="s">
        <v>188</v>
      </c>
      <c r="U185" s="15"/>
      <c r="V185" s="15"/>
      <c r="W185" s="13" t="s">
        <v>188</v>
      </c>
      <c r="X185" s="15"/>
      <c r="Y185" s="15"/>
      <c r="Z185" s="13" t="s">
        <v>188</v>
      </c>
      <c r="AA185" s="15"/>
      <c r="AB185" s="15"/>
      <c r="AC185" s="13" t="s">
        <v>188</v>
      </c>
      <c r="AD185" s="15"/>
      <c r="AE185" s="15"/>
      <c r="AF185" s="13" t="s">
        <v>188</v>
      </c>
      <c r="AG185" s="17"/>
      <c r="AH185" s="15"/>
      <c r="AI185" s="15"/>
      <c r="AJ185" s="15"/>
      <c r="AK185" s="15"/>
      <c r="AL185" s="13" t="s">
        <v>189</v>
      </c>
      <c r="AM185" s="12">
        <v>0</v>
      </c>
    </row>
    <row r="186" spans="1:39">
      <c r="A186" s="12">
        <v>1746016</v>
      </c>
      <c r="B186" s="13" t="s">
        <v>552</v>
      </c>
      <c r="C186" s="13" t="s">
        <v>553</v>
      </c>
      <c r="D186" s="14">
        <v>321.9744</v>
      </c>
      <c r="E186" s="14">
        <v>7.9100000000000005E-6</v>
      </c>
      <c r="F186" s="14">
        <v>6.1</v>
      </c>
      <c r="G186" s="14">
        <f t="shared" si="5"/>
        <v>1258925.4117941677</v>
      </c>
      <c r="H186" s="18">
        <v>0.94871794871794868</v>
      </c>
      <c r="I186" s="14">
        <v>0</v>
      </c>
      <c r="J186" s="14">
        <v>0</v>
      </c>
      <c r="K186" s="14">
        <v>0</v>
      </c>
      <c r="L186" s="13" t="s">
        <v>186</v>
      </c>
      <c r="M186" s="13" t="s">
        <v>198</v>
      </c>
      <c r="N186" s="16">
        <v>2.9999999999999997E-8</v>
      </c>
      <c r="O186" s="15"/>
      <c r="P186" s="15"/>
      <c r="Q186" s="13" t="s">
        <v>188</v>
      </c>
      <c r="R186" s="15"/>
      <c r="S186" s="15"/>
      <c r="T186" s="13" t="s">
        <v>188</v>
      </c>
      <c r="U186" s="15"/>
      <c r="V186" s="15"/>
      <c r="W186" s="13" t="s">
        <v>188</v>
      </c>
      <c r="X186" s="15"/>
      <c r="Y186" s="15"/>
      <c r="Z186" s="13" t="s">
        <v>188</v>
      </c>
      <c r="AA186" s="15"/>
      <c r="AB186" s="15"/>
      <c r="AC186" s="13" t="s">
        <v>188</v>
      </c>
      <c r="AD186" s="15"/>
      <c r="AE186" s="15"/>
      <c r="AF186" s="13" t="s">
        <v>188</v>
      </c>
      <c r="AG186" s="14">
        <v>7.9200000000000001E-5</v>
      </c>
      <c r="AH186" s="15"/>
      <c r="AI186" s="15"/>
      <c r="AJ186" s="15"/>
      <c r="AK186" s="15"/>
      <c r="AL186" s="13" t="s">
        <v>189</v>
      </c>
      <c r="AM186" s="12">
        <v>0</v>
      </c>
    </row>
    <row r="187" spans="1:39">
      <c r="A187" s="19">
        <v>309002</v>
      </c>
      <c r="B187" s="20" t="s">
        <v>17</v>
      </c>
      <c r="C187" s="20" t="s">
        <v>18</v>
      </c>
      <c r="D187" s="21">
        <v>364.91320000000002</v>
      </c>
      <c r="E187" s="21">
        <v>0.18</v>
      </c>
      <c r="F187" s="21">
        <v>6.18</v>
      </c>
      <c r="G187" s="21">
        <f t="shared" si="5"/>
        <v>1513561.2484362102</v>
      </c>
      <c r="H187" s="22">
        <v>0.9538461538461539</v>
      </c>
      <c r="I187" s="14">
        <v>0</v>
      </c>
      <c r="J187" s="14">
        <v>0</v>
      </c>
      <c r="K187" s="14">
        <v>0</v>
      </c>
      <c r="L187" s="13" t="s">
        <v>186</v>
      </c>
      <c r="M187" s="13" t="s">
        <v>198</v>
      </c>
      <c r="N187" s="15"/>
      <c r="O187" s="15"/>
      <c r="P187" s="15"/>
      <c r="Q187" s="13" t="s">
        <v>188</v>
      </c>
      <c r="R187" s="15"/>
      <c r="S187" s="15"/>
      <c r="T187" s="13" t="s">
        <v>188</v>
      </c>
      <c r="U187" s="15"/>
      <c r="V187" s="15"/>
      <c r="W187" s="13" t="s">
        <v>188</v>
      </c>
      <c r="X187" s="15"/>
      <c r="Y187" s="15"/>
      <c r="Z187" s="13" t="s">
        <v>188</v>
      </c>
      <c r="AA187" s="15"/>
      <c r="AB187" s="15"/>
      <c r="AC187" s="13" t="s">
        <v>188</v>
      </c>
      <c r="AD187" s="15"/>
      <c r="AE187" s="15"/>
      <c r="AF187" s="13" t="s">
        <v>188</v>
      </c>
      <c r="AG187" s="14">
        <v>1.7000000000000001E-4</v>
      </c>
      <c r="AH187" s="15"/>
      <c r="AI187" s="15"/>
      <c r="AJ187" s="15"/>
      <c r="AK187" s="15"/>
      <c r="AL187" s="13" t="s">
        <v>189</v>
      </c>
      <c r="AM187" s="12">
        <v>0</v>
      </c>
    </row>
    <row r="188" spans="1:39">
      <c r="A188" s="12">
        <v>1336363</v>
      </c>
      <c r="B188" s="13" t="s">
        <v>554</v>
      </c>
      <c r="C188" s="13" t="s">
        <v>555</v>
      </c>
      <c r="D188" s="17"/>
      <c r="E188" s="14">
        <v>7.0000000000000007E-2</v>
      </c>
      <c r="F188" s="14">
        <v>6.19</v>
      </c>
      <c r="G188" s="14">
        <f t="shared" si="5"/>
        <v>1548816.6189124861</v>
      </c>
      <c r="H188" s="18">
        <v>0.95897435897435901</v>
      </c>
      <c r="I188" s="14">
        <v>0</v>
      </c>
      <c r="J188" s="14">
        <v>0</v>
      </c>
      <c r="K188" s="14">
        <v>0</v>
      </c>
      <c r="L188" s="13" t="s">
        <v>186</v>
      </c>
      <c r="M188" s="13" t="s">
        <v>198</v>
      </c>
      <c r="N188" s="16">
        <v>5.0000000000000001E-4</v>
      </c>
      <c r="O188" s="15"/>
      <c r="P188" s="15"/>
      <c r="Q188" s="13" t="s">
        <v>188</v>
      </c>
      <c r="R188" s="15"/>
      <c r="S188" s="15"/>
      <c r="T188" s="13" t="s">
        <v>188</v>
      </c>
      <c r="U188" s="15"/>
      <c r="V188" s="15"/>
      <c r="W188" s="13" t="s">
        <v>188</v>
      </c>
      <c r="X188" s="15"/>
      <c r="Y188" s="15"/>
      <c r="Z188" s="13" t="s">
        <v>188</v>
      </c>
      <c r="AA188" s="15"/>
      <c r="AB188" s="15"/>
      <c r="AC188" s="13" t="s">
        <v>188</v>
      </c>
      <c r="AD188" s="15"/>
      <c r="AE188" s="15"/>
      <c r="AF188" s="13" t="s">
        <v>188</v>
      </c>
      <c r="AG188" s="14">
        <v>2.5999999999999999E-3</v>
      </c>
      <c r="AH188" s="15"/>
      <c r="AI188" s="15"/>
      <c r="AJ188" s="15"/>
      <c r="AK188" s="15"/>
      <c r="AL188" s="13" t="s">
        <v>189</v>
      </c>
      <c r="AM188" s="12">
        <v>0</v>
      </c>
    </row>
    <row r="189" spans="1:39">
      <c r="A189" s="12">
        <v>193395</v>
      </c>
      <c r="B189" s="13" t="s">
        <v>556</v>
      </c>
      <c r="C189" s="13" t="s">
        <v>557</v>
      </c>
      <c r="D189" s="14">
        <v>276.33679999999998</v>
      </c>
      <c r="E189" s="14">
        <v>2.1999999999999999E-5</v>
      </c>
      <c r="F189" s="14">
        <v>6.26</v>
      </c>
      <c r="G189" s="14">
        <f t="shared" si="5"/>
        <v>1819700.8586099846</v>
      </c>
      <c r="H189" s="18">
        <v>0.96410256410256412</v>
      </c>
      <c r="I189" s="14">
        <v>0</v>
      </c>
      <c r="J189" s="14">
        <v>0</v>
      </c>
      <c r="K189" s="14">
        <v>0</v>
      </c>
      <c r="L189" s="13" t="s">
        <v>186</v>
      </c>
      <c r="M189" s="13" t="s">
        <v>198</v>
      </c>
      <c r="N189" s="17"/>
      <c r="O189" s="15"/>
      <c r="P189" s="15"/>
      <c r="Q189" s="13" t="s">
        <v>188</v>
      </c>
      <c r="R189" s="15"/>
      <c r="S189" s="15"/>
      <c r="T189" s="13" t="s">
        <v>188</v>
      </c>
      <c r="U189" s="15"/>
      <c r="V189" s="15"/>
      <c r="W189" s="13" t="s">
        <v>188</v>
      </c>
      <c r="X189" s="15"/>
      <c r="Y189" s="15"/>
      <c r="Z189" s="13" t="s">
        <v>188</v>
      </c>
      <c r="AA189" s="15"/>
      <c r="AB189" s="15"/>
      <c r="AC189" s="13" t="s">
        <v>188</v>
      </c>
      <c r="AD189" s="15"/>
      <c r="AE189" s="15"/>
      <c r="AF189" s="13" t="s">
        <v>188</v>
      </c>
      <c r="AG189" s="14">
        <v>1.5999999999999999E-6</v>
      </c>
      <c r="AH189" s="15"/>
      <c r="AI189" s="15"/>
      <c r="AJ189" s="15"/>
      <c r="AK189" s="15"/>
      <c r="AL189" s="13" t="s">
        <v>189</v>
      </c>
      <c r="AM189" s="12">
        <v>0</v>
      </c>
    </row>
    <row r="190" spans="1:39">
      <c r="A190" s="12">
        <v>53703</v>
      </c>
      <c r="B190" s="13" t="s">
        <v>558</v>
      </c>
      <c r="C190" s="13" t="s">
        <v>559</v>
      </c>
      <c r="D190" s="14">
        <v>278.3526</v>
      </c>
      <c r="E190" s="14">
        <v>2.49E-3</v>
      </c>
      <c r="F190" s="14">
        <v>6.52</v>
      </c>
      <c r="G190" s="14">
        <f t="shared" si="5"/>
        <v>3311311.2148259105</v>
      </c>
      <c r="H190" s="18">
        <v>0.96923076923076923</v>
      </c>
      <c r="I190" s="14">
        <v>0</v>
      </c>
      <c r="J190" s="14">
        <v>0</v>
      </c>
      <c r="K190" s="14">
        <v>0</v>
      </c>
      <c r="L190" s="13" t="s">
        <v>186</v>
      </c>
      <c r="M190" s="13" t="s">
        <v>198</v>
      </c>
      <c r="N190" s="15"/>
      <c r="O190" s="15"/>
      <c r="P190" s="15"/>
      <c r="Q190" s="13" t="s">
        <v>188</v>
      </c>
      <c r="R190" s="15"/>
      <c r="S190" s="15"/>
      <c r="T190" s="13" t="s">
        <v>188</v>
      </c>
      <c r="U190" s="15"/>
      <c r="V190" s="15"/>
      <c r="W190" s="13" t="s">
        <v>188</v>
      </c>
      <c r="X190" s="15"/>
      <c r="Y190" s="15"/>
      <c r="Z190" s="13" t="s">
        <v>188</v>
      </c>
      <c r="AA190" s="15"/>
      <c r="AB190" s="15"/>
      <c r="AC190" s="13" t="s">
        <v>188</v>
      </c>
      <c r="AD190" s="15"/>
      <c r="AE190" s="15"/>
      <c r="AF190" s="13" t="s">
        <v>188</v>
      </c>
      <c r="AG190" s="14">
        <v>1.4699999999999999E-8</v>
      </c>
      <c r="AH190" s="15"/>
      <c r="AI190" s="15"/>
      <c r="AJ190" s="15"/>
      <c r="AK190" s="15"/>
      <c r="AL190" s="13" t="s">
        <v>189</v>
      </c>
      <c r="AM190" s="12">
        <v>0</v>
      </c>
    </row>
    <row r="191" spans="1:39">
      <c r="A191" s="12">
        <v>50293</v>
      </c>
      <c r="B191" s="13" t="s">
        <v>560</v>
      </c>
      <c r="C191" s="13" t="s">
        <v>561</v>
      </c>
      <c r="D191" s="14">
        <v>354.49009999999998</v>
      </c>
      <c r="E191" s="14">
        <v>2.5000000000000001E-2</v>
      </c>
      <c r="F191" s="14">
        <v>6.59</v>
      </c>
      <c r="G191" s="14">
        <f t="shared" si="5"/>
        <v>3890451.44994281</v>
      </c>
      <c r="H191" s="18">
        <v>0.97435897435897434</v>
      </c>
      <c r="I191" s="14">
        <v>0</v>
      </c>
      <c r="J191" s="14">
        <v>0.06</v>
      </c>
      <c r="K191" s="14">
        <v>310000</v>
      </c>
      <c r="L191" s="13" t="s">
        <v>186</v>
      </c>
      <c r="M191" s="13" t="s">
        <v>198</v>
      </c>
      <c r="N191" s="17"/>
      <c r="O191" s="15"/>
      <c r="P191" s="15"/>
      <c r="Q191" s="13" t="s">
        <v>188</v>
      </c>
      <c r="R191" s="15"/>
      <c r="S191" s="15"/>
      <c r="T191" s="13" t="s">
        <v>188</v>
      </c>
      <c r="U191" s="15"/>
      <c r="V191" s="15"/>
      <c r="W191" s="13" t="s">
        <v>188</v>
      </c>
      <c r="X191" s="15"/>
      <c r="Y191" s="15"/>
      <c r="Z191" s="13" t="s">
        <v>188</v>
      </c>
      <c r="AA191" s="15"/>
      <c r="AB191" s="15"/>
      <c r="AC191" s="13" t="s">
        <v>188</v>
      </c>
      <c r="AD191" s="15"/>
      <c r="AE191" s="15"/>
      <c r="AF191" s="13" t="s">
        <v>188</v>
      </c>
      <c r="AG191" s="14">
        <v>8.1000000000000004E-6</v>
      </c>
      <c r="AH191" s="15"/>
      <c r="AI191" s="15"/>
      <c r="AJ191" s="15"/>
      <c r="AK191" s="15"/>
      <c r="AL191" s="13" t="s">
        <v>189</v>
      </c>
      <c r="AM191" s="12">
        <v>0</v>
      </c>
    </row>
    <row r="192" spans="1:39">
      <c r="A192" s="12">
        <v>57976</v>
      </c>
      <c r="B192" s="13" t="s">
        <v>562</v>
      </c>
      <c r="C192" s="13" t="s">
        <v>563</v>
      </c>
      <c r="D192" s="16">
        <v>256.34640000000002</v>
      </c>
      <c r="E192" s="14">
        <v>2.5000000000000001E-2</v>
      </c>
      <c r="F192" s="14">
        <v>6.64</v>
      </c>
      <c r="G192" s="14">
        <f t="shared" si="5"/>
        <v>4365158.3224016624</v>
      </c>
      <c r="H192" s="18">
        <v>0.97948717948717945</v>
      </c>
      <c r="I192" s="14">
        <v>0</v>
      </c>
      <c r="J192" s="14">
        <v>0</v>
      </c>
      <c r="K192" s="14">
        <v>0</v>
      </c>
      <c r="L192" s="13" t="s">
        <v>186</v>
      </c>
      <c r="M192" s="13" t="s">
        <v>187</v>
      </c>
      <c r="N192" s="17"/>
      <c r="O192" s="15"/>
      <c r="P192" s="15"/>
      <c r="Q192" s="13" t="s">
        <v>188</v>
      </c>
      <c r="R192" s="15"/>
      <c r="S192" s="15"/>
      <c r="T192" s="13" t="s">
        <v>188</v>
      </c>
      <c r="U192" s="15"/>
      <c r="V192" s="15"/>
      <c r="W192" s="13" t="s">
        <v>188</v>
      </c>
      <c r="X192" s="15"/>
      <c r="Y192" s="15"/>
      <c r="Z192" s="13" t="s">
        <v>188</v>
      </c>
      <c r="AA192" s="15"/>
      <c r="AB192" s="15"/>
      <c r="AC192" s="13" t="s">
        <v>188</v>
      </c>
      <c r="AD192" s="15"/>
      <c r="AE192" s="15"/>
      <c r="AF192" s="13" t="s">
        <v>188</v>
      </c>
      <c r="AG192" s="14">
        <v>3.1100000000000001E-8</v>
      </c>
      <c r="AH192" s="15"/>
      <c r="AI192" s="15"/>
      <c r="AJ192" s="15"/>
      <c r="AK192" s="15"/>
      <c r="AL192" s="13" t="s">
        <v>189</v>
      </c>
      <c r="AM192" s="12">
        <v>0</v>
      </c>
    </row>
    <row r="193" spans="1:39">
      <c r="A193" s="12">
        <v>72559</v>
      </c>
      <c r="B193" s="13" t="s">
        <v>564</v>
      </c>
      <c r="C193" s="13" t="s">
        <v>565</v>
      </c>
      <c r="D193" s="14">
        <v>318.0292</v>
      </c>
      <c r="E193" s="14">
        <v>0.12</v>
      </c>
      <c r="F193" s="14">
        <v>6.64</v>
      </c>
      <c r="G193" s="14">
        <f t="shared" si="5"/>
        <v>4365158.3224016624</v>
      </c>
      <c r="H193" s="18">
        <v>0.98461538461538467</v>
      </c>
      <c r="I193" s="14">
        <v>0</v>
      </c>
      <c r="J193" s="14">
        <v>0</v>
      </c>
      <c r="K193" s="14">
        <v>0</v>
      </c>
      <c r="L193" s="13" t="s">
        <v>186</v>
      </c>
      <c r="M193" s="13" t="s">
        <v>198</v>
      </c>
      <c r="N193" s="15"/>
      <c r="O193" s="15"/>
      <c r="P193" s="15"/>
      <c r="Q193" s="13" t="s">
        <v>188</v>
      </c>
      <c r="R193" s="15"/>
      <c r="S193" s="15"/>
      <c r="T193" s="13" t="s">
        <v>188</v>
      </c>
      <c r="U193" s="15"/>
      <c r="V193" s="15"/>
      <c r="W193" s="13" t="s">
        <v>188</v>
      </c>
      <c r="X193" s="15"/>
      <c r="Y193" s="15"/>
      <c r="Z193" s="13" t="s">
        <v>188</v>
      </c>
      <c r="AA193" s="15"/>
      <c r="AB193" s="15"/>
      <c r="AC193" s="13" t="s">
        <v>188</v>
      </c>
      <c r="AD193" s="15"/>
      <c r="AE193" s="15"/>
      <c r="AF193" s="13" t="s">
        <v>188</v>
      </c>
      <c r="AG193" s="17"/>
      <c r="AH193" s="15"/>
      <c r="AI193" s="15"/>
      <c r="AJ193" s="15"/>
      <c r="AK193" s="15"/>
      <c r="AL193" s="13" t="s">
        <v>189</v>
      </c>
      <c r="AM193" s="12">
        <v>0</v>
      </c>
    </row>
    <row r="194" spans="1:39">
      <c r="A194" s="12">
        <v>56495</v>
      </c>
      <c r="B194" s="13" t="s">
        <v>566</v>
      </c>
      <c r="C194" s="13" t="s">
        <v>567</v>
      </c>
      <c r="D194" s="14">
        <v>268.35739999999998</v>
      </c>
      <c r="E194" s="14">
        <v>3.2299999999999998E-3</v>
      </c>
      <c r="F194" s="14">
        <v>7</v>
      </c>
      <c r="G194" s="14">
        <f t="shared" ref="G194:G196" si="6">POWER(10,F194)</f>
        <v>10000000</v>
      </c>
      <c r="H194" s="18">
        <v>0.98974358974358978</v>
      </c>
      <c r="I194" s="14">
        <v>0</v>
      </c>
      <c r="J194" s="14">
        <v>1.7000000000000001E-2</v>
      </c>
      <c r="K194" s="14">
        <v>0</v>
      </c>
      <c r="L194" s="13" t="s">
        <v>186</v>
      </c>
      <c r="M194" s="13" t="s">
        <v>198</v>
      </c>
      <c r="N194" s="17"/>
      <c r="O194" s="15"/>
      <c r="P194" s="15"/>
      <c r="Q194" s="13" t="s">
        <v>188</v>
      </c>
      <c r="R194" s="15"/>
      <c r="S194" s="15"/>
      <c r="T194" s="13" t="s">
        <v>188</v>
      </c>
      <c r="U194" s="15"/>
      <c r="V194" s="15"/>
      <c r="W194" s="13" t="s">
        <v>188</v>
      </c>
      <c r="X194" s="15"/>
      <c r="Y194" s="15"/>
      <c r="Z194" s="13" t="s">
        <v>188</v>
      </c>
      <c r="AA194" s="15"/>
      <c r="AB194" s="15"/>
      <c r="AC194" s="13" t="s">
        <v>188</v>
      </c>
      <c r="AD194" s="15"/>
      <c r="AE194" s="15"/>
      <c r="AF194" s="13" t="s">
        <v>188</v>
      </c>
      <c r="AG194" s="14">
        <v>9.4E-7</v>
      </c>
      <c r="AH194" s="15"/>
      <c r="AI194" s="15"/>
      <c r="AJ194" s="15"/>
      <c r="AK194" s="15"/>
      <c r="AL194" s="13" t="s">
        <v>189</v>
      </c>
      <c r="AM194" s="12">
        <v>0</v>
      </c>
    </row>
    <row r="195" spans="1:39">
      <c r="A195" s="12">
        <v>117817</v>
      </c>
      <c r="B195" s="13" t="s">
        <v>568</v>
      </c>
      <c r="C195" s="13" t="s">
        <v>569</v>
      </c>
      <c r="D195" s="14">
        <v>390.56180000000001</v>
      </c>
      <c r="E195" s="14">
        <v>0.34</v>
      </c>
      <c r="F195" s="14">
        <v>7.13</v>
      </c>
      <c r="G195" s="14">
        <f t="shared" si="6"/>
        <v>13489628.825916575</v>
      </c>
      <c r="H195" s="18">
        <v>0.99487179487179489</v>
      </c>
      <c r="I195" s="14">
        <v>0</v>
      </c>
      <c r="J195" s="14">
        <v>0</v>
      </c>
      <c r="K195" s="14">
        <v>1400</v>
      </c>
      <c r="L195" s="13" t="s">
        <v>186</v>
      </c>
      <c r="M195" s="13" t="s">
        <v>198</v>
      </c>
      <c r="N195" s="16">
        <v>6.0000000000000001E-3</v>
      </c>
      <c r="O195" s="15"/>
      <c r="P195" s="15"/>
      <c r="Q195" s="13" t="s">
        <v>188</v>
      </c>
      <c r="R195" s="15"/>
      <c r="S195" s="15"/>
      <c r="T195" s="13" t="s">
        <v>188</v>
      </c>
      <c r="U195" s="15"/>
      <c r="V195" s="15"/>
      <c r="W195" s="13" t="s">
        <v>188</v>
      </c>
      <c r="X195" s="15"/>
      <c r="Y195" s="15"/>
      <c r="Z195" s="13" t="s">
        <v>188</v>
      </c>
      <c r="AA195" s="15"/>
      <c r="AB195" s="15"/>
      <c r="AC195" s="13" t="s">
        <v>188</v>
      </c>
      <c r="AD195" s="15"/>
      <c r="AE195" s="15"/>
      <c r="AF195" s="13" t="s">
        <v>188</v>
      </c>
      <c r="AG195" s="16">
        <v>1.02E-7</v>
      </c>
      <c r="AH195" s="15"/>
      <c r="AI195" s="15"/>
      <c r="AJ195" s="15"/>
      <c r="AK195" s="15"/>
      <c r="AL195" s="13" t="s">
        <v>189</v>
      </c>
      <c r="AM195" s="12">
        <v>0</v>
      </c>
    </row>
    <row r="196" spans="1:39">
      <c r="A196" s="12">
        <v>117840</v>
      </c>
      <c r="B196" s="13" t="s">
        <v>570</v>
      </c>
      <c r="C196" s="13" t="s">
        <v>571</v>
      </c>
      <c r="D196" s="14">
        <v>390.56180000000001</v>
      </c>
      <c r="E196" s="14">
        <v>0.02</v>
      </c>
      <c r="F196" s="14">
        <v>7.6</v>
      </c>
      <c r="G196" s="14">
        <f t="shared" si="6"/>
        <v>39810717.055349804</v>
      </c>
      <c r="H196" s="18">
        <v>1</v>
      </c>
      <c r="I196" s="14">
        <v>0</v>
      </c>
      <c r="J196" s="14">
        <v>0</v>
      </c>
      <c r="K196" s="14">
        <v>520000</v>
      </c>
      <c r="L196" s="13" t="s">
        <v>186</v>
      </c>
      <c r="M196" s="13" t="s">
        <v>187</v>
      </c>
      <c r="N196" s="15"/>
      <c r="O196" s="15"/>
      <c r="P196" s="15"/>
      <c r="Q196" s="13" t="s">
        <v>188</v>
      </c>
      <c r="R196" s="15"/>
      <c r="S196" s="15"/>
      <c r="T196" s="13" t="s">
        <v>188</v>
      </c>
      <c r="U196" s="15"/>
      <c r="V196" s="15"/>
      <c r="W196" s="13" t="s">
        <v>188</v>
      </c>
      <c r="X196" s="15"/>
      <c r="Y196" s="15"/>
      <c r="Z196" s="13" t="s">
        <v>188</v>
      </c>
      <c r="AA196" s="15"/>
      <c r="AB196" s="15"/>
      <c r="AC196" s="13" t="s">
        <v>188</v>
      </c>
      <c r="AD196" s="15"/>
      <c r="AE196" s="15"/>
      <c r="AF196" s="13" t="s">
        <v>188</v>
      </c>
      <c r="AG196" s="15"/>
      <c r="AH196" s="15"/>
      <c r="AI196" s="15"/>
      <c r="AJ196" s="15"/>
      <c r="AK196" s="15"/>
      <c r="AL196" s="13" t="s">
        <v>189</v>
      </c>
      <c r="AM196" s="12">
        <v>0</v>
      </c>
    </row>
    <row r="197" spans="1:39">
      <c r="A197" s="12">
        <v>7429905</v>
      </c>
      <c r="B197" s="13" t="s">
        <v>572</v>
      </c>
      <c r="C197" s="13" t="s">
        <v>573</v>
      </c>
      <c r="D197" s="14">
        <v>26.981999999999999</v>
      </c>
      <c r="E197" s="14">
        <v>1000000</v>
      </c>
      <c r="F197" s="15"/>
      <c r="G197" s="15"/>
      <c r="H197" s="15"/>
      <c r="I197" s="15"/>
      <c r="J197" s="15"/>
      <c r="K197" s="15"/>
      <c r="L197" s="13" t="s">
        <v>574</v>
      </c>
      <c r="M197" s="13" t="s">
        <v>188</v>
      </c>
      <c r="N197" s="15"/>
      <c r="O197" s="15"/>
      <c r="P197" s="15"/>
      <c r="Q197" s="13" t="s">
        <v>188</v>
      </c>
      <c r="R197" s="15"/>
      <c r="S197" s="15"/>
      <c r="T197" s="13" t="s">
        <v>188</v>
      </c>
      <c r="U197" s="15"/>
      <c r="V197" s="15"/>
      <c r="W197" s="13" t="s">
        <v>188</v>
      </c>
      <c r="X197" s="15"/>
      <c r="Y197" s="15"/>
      <c r="Z197" s="13" t="s">
        <v>188</v>
      </c>
      <c r="AA197" s="15"/>
      <c r="AB197" s="15"/>
      <c r="AC197" s="13" t="s">
        <v>188</v>
      </c>
      <c r="AD197" s="15"/>
      <c r="AE197" s="15"/>
      <c r="AF197" s="13" t="s">
        <v>188</v>
      </c>
      <c r="AG197" s="15"/>
      <c r="AH197" s="15"/>
      <c r="AI197" s="15"/>
      <c r="AJ197" s="15"/>
      <c r="AK197" s="15"/>
      <c r="AL197" s="13" t="s">
        <v>189</v>
      </c>
      <c r="AM197" s="12">
        <v>1</v>
      </c>
    </row>
    <row r="198" spans="1:39">
      <c r="A198" s="12">
        <v>7439896</v>
      </c>
      <c r="B198" s="13" t="s">
        <v>575</v>
      </c>
      <c r="C198" s="13" t="s">
        <v>576</v>
      </c>
      <c r="D198" s="14">
        <v>55.844999999999999</v>
      </c>
      <c r="E198" s="14">
        <v>1000000</v>
      </c>
      <c r="F198" s="15"/>
      <c r="G198" s="15"/>
      <c r="H198" s="15"/>
      <c r="I198" s="15"/>
      <c r="J198" s="15"/>
      <c r="K198" s="15"/>
      <c r="L198" s="13" t="s">
        <v>574</v>
      </c>
      <c r="M198" s="13" t="s">
        <v>188</v>
      </c>
      <c r="N198" s="15"/>
      <c r="O198" s="15"/>
      <c r="P198" s="15"/>
      <c r="Q198" s="13" t="s">
        <v>188</v>
      </c>
      <c r="R198" s="15"/>
      <c r="S198" s="15"/>
      <c r="T198" s="13" t="s">
        <v>188</v>
      </c>
      <c r="U198" s="15"/>
      <c r="V198" s="15"/>
      <c r="W198" s="13" t="s">
        <v>188</v>
      </c>
      <c r="X198" s="15"/>
      <c r="Y198" s="15"/>
      <c r="Z198" s="13" t="s">
        <v>188</v>
      </c>
      <c r="AA198" s="15"/>
      <c r="AB198" s="15"/>
      <c r="AC198" s="13" t="s">
        <v>188</v>
      </c>
      <c r="AD198" s="15"/>
      <c r="AE198" s="15"/>
      <c r="AF198" s="13" t="s">
        <v>188</v>
      </c>
      <c r="AG198" s="15"/>
      <c r="AH198" s="15"/>
      <c r="AI198" s="15"/>
      <c r="AJ198" s="15"/>
      <c r="AK198" s="15"/>
      <c r="AL198" s="13" t="s">
        <v>189</v>
      </c>
      <c r="AM198" s="12">
        <v>1</v>
      </c>
    </row>
    <row r="199" spans="1:39">
      <c r="A199" s="12">
        <v>7439921</v>
      </c>
      <c r="B199" s="13" t="s">
        <v>577</v>
      </c>
      <c r="C199" s="13" t="s">
        <v>578</v>
      </c>
      <c r="D199" s="14">
        <v>207.2</v>
      </c>
      <c r="E199" s="14">
        <v>1000000</v>
      </c>
      <c r="F199" s="15"/>
      <c r="G199" s="15"/>
      <c r="H199" s="15"/>
      <c r="I199" s="15"/>
      <c r="J199" s="15"/>
      <c r="K199" s="15"/>
      <c r="L199" s="13" t="s">
        <v>574</v>
      </c>
      <c r="M199" s="13" t="s">
        <v>198</v>
      </c>
      <c r="N199" s="14">
        <v>1.4999999999999999E-2</v>
      </c>
      <c r="O199" s="15"/>
      <c r="P199" s="15"/>
      <c r="Q199" s="13" t="s">
        <v>188</v>
      </c>
      <c r="R199" s="15"/>
      <c r="S199" s="15"/>
      <c r="T199" s="13" t="s">
        <v>188</v>
      </c>
      <c r="U199" s="15"/>
      <c r="V199" s="15"/>
      <c r="W199" s="13" t="s">
        <v>188</v>
      </c>
      <c r="X199" s="15"/>
      <c r="Y199" s="15"/>
      <c r="Z199" s="13" t="s">
        <v>188</v>
      </c>
      <c r="AA199" s="15"/>
      <c r="AB199" s="15"/>
      <c r="AC199" s="13" t="s">
        <v>188</v>
      </c>
      <c r="AD199" s="15"/>
      <c r="AE199" s="15"/>
      <c r="AF199" s="13" t="s">
        <v>188</v>
      </c>
      <c r="AG199" s="15"/>
      <c r="AH199" s="15"/>
      <c r="AI199" s="15"/>
      <c r="AJ199" s="15"/>
      <c r="AK199" s="15"/>
      <c r="AL199" s="13" t="s">
        <v>189</v>
      </c>
      <c r="AM199" s="12">
        <v>0</v>
      </c>
    </row>
    <row r="200" spans="1:39">
      <c r="A200" s="12">
        <v>7439965</v>
      </c>
      <c r="B200" s="13" t="s">
        <v>579</v>
      </c>
      <c r="C200" s="13" t="s">
        <v>580</v>
      </c>
      <c r="D200" s="14">
        <v>54.9</v>
      </c>
      <c r="E200" s="14">
        <v>1000000</v>
      </c>
      <c r="F200" s="15"/>
      <c r="G200" s="15"/>
      <c r="H200" s="15"/>
      <c r="I200" s="15"/>
      <c r="J200" s="15"/>
      <c r="K200" s="15"/>
      <c r="L200" s="13" t="s">
        <v>574</v>
      </c>
      <c r="M200" s="13" t="s">
        <v>187</v>
      </c>
      <c r="N200" s="15"/>
      <c r="O200" s="15"/>
      <c r="P200" s="15"/>
      <c r="Q200" s="13" t="s">
        <v>188</v>
      </c>
      <c r="R200" s="15"/>
      <c r="S200" s="15"/>
      <c r="T200" s="13" t="s">
        <v>188</v>
      </c>
      <c r="U200" s="15"/>
      <c r="V200" s="15"/>
      <c r="W200" s="13" t="s">
        <v>188</v>
      </c>
      <c r="X200" s="15"/>
      <c r="Y200" s="15"/>
      <c r="Z200" s="13" t="s">
        <v>188</v>
      </c>
      <c r="AA200" s="15"/>
      <c r="AB200" s="15"/>
      <c r="AC200" s="13" t="s">
        <v>188</v>
      </c>
      <c r="AD200" s="15"/>
      <c r="AE200" s="15"/>
      <c r="AF200" s="13" t="s">
        <v>188</v>
      </c>
      <c r="AG200" s="15"/>
      <c r="AH200" s="15"/>
      <c r="AI200" s="15"/>
      <c r="AJ200" s="15"/>
      <c r="AK200" s="15"/>
      <c r="AL200" s="13" t="s">
        <v>189</v>
      </c>
      <c r="AM200" s="12">
        <v>0</v>
      </c>
    </row>
    <row r="201" spans="1:39">
      <c r="A201" s="12">
        <v>7439976</v>
      </c>
      <c r="B201" s="13" t="s">
        <v>581</v>
      </c>
      <c r="C201" s="13" t="s">
        <v>582</v>
      </c>
      <c r="D201" s="14">
        <v>200.59</v>
      </c>
      <c r="E201" s="14">
        <v>5.62E-2</v>
      </c>
      <c r="F201" s="15"/>
      <c r="G201" s="15"/>
      <c r="H201" s="15"/>
      <c r="I201" s="14">
        <v>0</v>
      </c>
      <c r="J201" s="14">
        <v>0</v>
      </c>
      <c r="K201" s="14">
        <v>0</v>
      </c>
      <c r="L201" s="13" t="s">
        <v>574</v>
      </c>
      <c r="M201" s="13" t="s">
        <v>187</v>
      </c>
      <c r="N201" s="14">
        <v>2E-3</v>
      </c>
      <c r="O201" s="15"/>
      <c r="P201" s="15"/>
      <c r="Q201" s="13" t="s">
        <v>188</v>
      </c>
      <c r="R201" s="15"/>
      <c r="S201" s="15"/>
      <c r="T201" s="13" t="s">
        <v>188</v>
      </c>
      <c r="U201" s="15"/>
      <c r="V201" s="15"/>
      <c r="W201" s="13" t="s">
        <v>188</v>
      </c>
      <c r="X201" s="15"/>
      <c r="Y201" s="15"/>
      <c r="Z201" s="13" t="s">
        <v>188</v>
      </c>
      <c r="AA201" s="15"/>
      <c r="AB201" s="15"/>
      <c r="AC201" s="13" t="s">
        <v>188</v>
      </c>
      <c r="AD201" s="15"/>
      <c r="AE201" s="15"/>
      <c r="AF201" s="13" t="s">
        <v>188</v>
      </c>
      <c r="AG201" s="14">
        <v>1.14E-2</v>
      </c>
      <c r="AH201" s="15"/>
      <c r="AI201" s="15"/>
      <c r="AJ201" s="15"/>
      <c r="AK201" s="15"/>
      <c r="AL201" s="13" t="s">
        <v>189</v>
      </c>
      <c r="AM201" s="12">
        <v>0</v>
      </c>
    </row>
    <row r="202" spans="1:39">
      <c r="A202" s="12">
        <v>7439987</v>
      </c>
      <c r="B202" s="13" t="s">
        <v>583</v>
      </c>
      <c r="C202" s="13" t="s">
        <v>584</v>
      </c>
      <c r="D202" s="14">
        <v>95.9</v>
      </c>
      <c r="E202" s="14">
        <v>1000000</v>
      </c>
      <c r="F202" s="15"/>
      <c r="G202" s="15"/>
      <c r="H202" s="15"/>
      <c r="I202" s="15"/>
      <c r="J202" s="15"/>
      <c r="K202" s="15"/>
      <c r="L202" s="13" t="s">
        <v>574</v>
      </c>
      <c r="M202" s="13" t="s">
        <v>187</v>
      </c>
      <c r="N202" s="15"/>
      <c r="O202" s="15"/>
      <c r="P202" s="15"/>
      <c r="Q202" s="13" t="s">
        <v>188</v>
      </c>
      <c r="R202" s="15"/>
      <c r="S202" s="15"/>
      <c r="T202" s="13" t="s">
        <v>188</v>
      </c>
      <c r="U202" s="15"/>
      <c r="V202" s="15"/>
      <c r="W202" s="13" t="s">
        <v>188</v>
      </c>
      <c r="X202" s="15"/>
      <c r="Y202" s="15"/>
      <c r="Z202" s="13" t="s">
        <v>188</v>
      </c>
      <c r="AA202" s="15"/>
      <c r="AB202" s="15"/>
      <c r="AC202" s="13" t="s">
        <v>188</v>
      </c>
      <c r="AD202" s="15"/>
      <c r="AE202" s="15"/>
      <c r="AF202" s="13" t="s">
        <v>188</v>
      </c>
      <c r="AG202" s="15"/>
      <c r="AH202" s="15"/>
      <c r="AI202" s="15"/>
      <c r="AJ202" s="15"/>
      <c r="AK202" s="15"/>
      <c r="AL202" s="13" t="s">
        <v>189</v>
      </c>
      <c r="AM202" s="12">
        <v>0</v>
      </c>
    </row>
    <row r="203" spans="1:39">
      <c r="A203" s="12">
        <v>7440020</v>
      </c>
      <c r="B203" s="13" t="s">
        <v>585</v>
      </c>
      <c r="C203" s="13" t="s">
        <v>586</v>
      </c>
      <c r="D203" s="14">
        <v>58.693399999999997</v>
      </c>
      <c r="E203" s="14">
        <v>1000000</v>
      </c>
      <c r="F203" s="15"/>
      <c r="G203" s="15"/>
      <c r="H203" s="15"/>
      <c r="I203" s="15"/>
      <c r="J203" s="15"/>
      <c r="K203" s="15"/>
      <c r="L203" s="13" t="s">
        <v>574</v>
      </c>
      <c r="M203" s="13" t="s">
        <v>187</v>
      </c>
      <c r="N203" s="15"/>
      <c r="O203" s="15"/>
      <c r="P203" s="15"/>
      <c r="Q203" s="13" t="s">
        <v>188</v>
      </c>
      <c r="R203" s="15"/>
      <c r="S203" s="15"/>
      <c r="T203" s="13" t="s">
        <v>188</v>
      </c>
      <c r="U203" s="15"/>
      <c r="V203" s="15"/>
      <c r="W203" s="13" t="s">
        <v>188</v>
      </c>
      <c r="X203" s="15"/>
      <c r="Y203" s="15"/>
      <c r="Z203" s="13" t="s">
        <v>188</v>
      </c>
      <c r="AA203" s="15"/>
      <c r="AB203" s="15"/>
      <c r="AC203" s="13" t="s">
        <v>188</v>
      </c>
      <c r="AD203" s="15"/>
      <c r="AE203" s="15"/>
      <c r="AF203" s="13" t="s">
        <v>188</v>
      </c>
      <c r="AG203" s="15"/>
      <c r="AH203" s="15"/>
      <c r="AI203" s="15"/>
      <c r="AJ203" s="15"/>
      <c r="AK203" s="15"/>
      <c r="AL203" s="13" t="s">
        <v>189</v>
      </c>
      <c r="AM203" s="12">
        <v>0</v>
      </c>
    </row>
    <row r="204" spans="1:39">
      <c r="A204" s="12">
        <v>7440224</v>
      </c>
      <c r="B204" s="13" t="s">
        <v>587</v>
      </c>
      <c r="C204" s="13" t="s">
        <v>588</v>
      </c>
      <c r="D204" s="14">
        <v>107.86799999999999</v>
      </c>
      <c r="E204" s="14">
        <v>1000000</v>
      </c>
      <c r="F204" s="15"/>
      <c r="G204" s="15"/>
      <c r="H204" s="15"/>
      <c r="I204" s="15"/>
      <c r="J204" s="15"/>
      <c r="K204" s="15"/>
      <c r="L204" s="13" t="s">
        <v>574</v>
      </c>
      <c r="M204" s="13" t="s">
        <v>187</v>
      </c>
      <c r="N204" s="15"/>
      <c r="O204" s="15"/>
      <c r="P204" s="15"/>
      <c r="Q204" s="13" t="s">
        <v>188</v>
      </c>
      <c r="R204" s="15"/>
      <c r="S204" s="15"/>
      <c r="T204" s="13" t="s">
        <v>188</v>
      </c>
      <c r="U204" s="15"/>
      <c r="V204" s="15"/>
      <c r="W204" s="13" t="s">
        <v>188</v>
      </c>
      <c r="X204" s="15"/>
      <c r="Y204" s="15"/>
      <c r="Z204" s="13" t="s">
        <v>188</v>
      </c>
      <c r="AA204" s="15"/>
      <c r="AB204" s="15"/>
      <c r="AC204" s="13" t="s">
        <v>188</v>
      </c>
      <c r="AD204" s="15"/>
      <c r="AE204" s="15"/>
      <c r="AF204" s="13" t="s">
        <v>188</v>
      </c>
      <c r="AG204" s="15"/>
      <c r="AH204" s="15"/>
      <c r="AI204" s="15"/>
      <c r="AJ204" s="15"/>
      <c r="AK204" s="15"/>
      <c r="AL204" s="13" t="s">
        <v>189</v>
      </c>
      <c r="AM204" s="12">
        <v>0</v>
      </c>
    </row>
    <row r="205" spans="1:39">
      <c r="A205" s="12">
        <v>7440280</v>
      </c>
      <c r="B205" s="13" t="s">
        <v>589</v>
      </c>
      <c r="C205" s="13" t="s">
        <v>590</v>
      </c>
      <c r="D205" s="14">
        <v>204.38300000000001</v>
      </c>
      <c r="E205" s="14">
        <v>1000000</v>
      </c>
      <c r="F205" s="15"/>
      <c r="G205" s="15"/>
      <c r="H205" s="15"/>
      <c r="I205" s="15"/>
      <c r="J205" s="15"/>
      <c r="K205" s="15"/>
      <c r="L205" s="13" t="s">
        <v>574</v>
      </c>
      <c r="M205" s="13" t="s">
        <v>187</v>
      </c>
      <c r="N205" s="14">
        <v>2E-3</v>
      </c>
      <c r="O205" s="15"/>
      <c r="P205" s="15"/>
      <c r="Q205" s="13" t="s">
        <v>188</v>
      </c>
      <c r="R205" s="15"/>
      <c r="S205" s="15"/>
      <c r="T205" s="13" t="s">
        <v>188</v>
      </c>
      <c r="U205" s="15"/>
      <c r="V205" s="15"/>
      <c r="W205" s="13" t="s">
        <v>188</v>
      </c>
      <c r="X205" s="15"/>
      <c r="Y205" s="15"/>
      <c r="Z205" s="13" t="s">
        <v>188</v>
      </c>
      <c r="AA205" s="15"/>
      <c r="AB205" s="15"/>
      <c r="AC205" s="13" t="s">
        <v>188</v>
      </c>
      <c r="AD205" s="15"/>
      <c r="AE205" s="15"/>
      <c r="AF205" s="13" t="s">
        <v>188</v>
      </c>
      <c r="AG205" s="15"/>
      <c r="AH205" s="15"/>
      <c r="AI205" s="15"/>
      <c r="AJ205" s="15"/>
      <c r="AK205" s="15"/>
      <c r="AL205" s="13" t="s">
        <v>189</v>
      </c>
      <c r="AM205" s="12">
        <v>0</v>
      </c>
    </row>
    <row r="206" spans="1:39">
      <c r="A206" s="12">
        <v>7440360</v>
      </c>
      <c r="B206" s="13" t="s">
        <v>591</v>
      </c>
      <c r="C206" s="13" t="s">
        <v>592</v>
      </c>
      <c r="D206" s="14">
        <v>121.76</v>
      </c>
      <c r="E206" s="14">
        <v>1000000</v>
      </c>
      <c r="F206" s="15"/>
      <c r="G206" s="15"/>
      <c r="H206" s="15"/>
      <c r="I206" s="15"/>
      <c r="J206" s="15"/>
      <c r="K206" s="15"/>
      <c r="L206" s="13" t="s">
        <v>574</v>
      </c>
      <c r="M206" s="13" t="s">
        <v>187</v>
      </c>
      <c r="N206" s="14">
        <v>6.0000000000000001E-3</v>
      </c>
      <c r="O206" s="15"/>
      <c r="P206" s="15"/>
      <c r="Q206" s="13" t="s">
        <v>188</v>
      </c>
      <c r="R206" s="15"/>
      <c r="S206" s="15"/>
      <c r="T206" s="13" t="s">
        <v>188</v>
      </c>
      <c r="U206" s="15"/>
      <c r="V206" s="15"/>
      <c r="W206" s="13" t="s">
        <v>188</v>
      </c>
      <c r="X206" s="15"/>
      <c r="Y206" s="15"/>
      <c r="Z206" s="13" t="s">
        <v>188</v>
      </c>
      <c r="AA206" s="15"/>
      <c r="AB206" s="15"/>
      <c r="AC206" s="13" t="s">
        <v>188</v>
      </c>
      <c r="AD206" s="15"/>
      <c r="AE206" s="15"/>
      <c r="AF206" s="13" t="s">
        <v>188</v>
      </c>
      <c r="AG206" s="15"/>
      <c r="AH206" s="15"/>
      <c r="AI206" s="15"/>
      <c r="AJ206" s="15"/>
      <c r="AK206" s="15"/>
      <c r="AL206" s="13" t="s">
        <v>189</v>
      </c>
      <c r="AM206" s="12">
        <v>0</v>
      </c>
    </row>
    <row r="207" spans="1:39">
      <c r="A207" s="12">
        <v>7440393</v>
      </c>
      <c r="B207" s="13" t="s">
        <v>593</v>
      </c>
      <c r="C207" s="13" t="s">
        <v>594</v>
      </c>
      <c r="D207" s="14">
        <v>137.33000000000001</v>
      </c>
      <c r="E207" s="14">
        <v>1000000</v>
      </c>
      <c r="F207" s="15"/>
      <c r="G207" s="15"/>
      <c r="H207" s="15"/>
      <c r="I207" s="15"/>
      <c r="J207" s="15"/>
      <c r="K207" s="15"/>
      <c r="L207" s="13" t="s">
        <v>574</v>
      </c>
      <c r="M207" s="13" t="s">
        <v>187</v>
      </c>
      <c r="N207" s="14">
        <v>2</v>
      </c>
      <c r="O207" s="15"/>
      <c r="P207" s="15"/>
      <c r="Q207" s="13" t="s">
        <v>188</v>
      </c>
      <c r="R207" s="15"/>
      <c r="S207" s="15"/>
      <c r="T207" s="13" t="s">
        <v>188</v>
      </c>
      <c r="U207" s="15"/>
      <c r="V207" s="15"/>
      <c r="W207" s="13" t="s">
        <v>188</v>
      </c>
      <c r="X207" s="15"/>
      <c r="Y207" s="15"/>
      <c r="Z207" s="13" t="s">
        <v>188</v>
      </c>
      <c r="AA207" s="15"/>
      <c r="AB207" s="15"/>
      <c r="AC207" s="13" t="s">
        <v>188</v>
      </c>
      <c r="AD207" s="15"/>
      <c r="AE207" s="15"/>
      <c r="AF207" s="13" t="s">
        <v>188</v>
      </c>
      <c r="AG207" s="15"/>
      <c r="AH207" s="15"/>
      <c r="AI207" s="15"/>
      <c r="AJ207" s="15"/>
      <c r="AK207" s="15"/>
      <c r="AL207" s="13" t="s">
        <v>189</v>
      </c>
      <c r="AM207" s="12">
        <v>0</v>
      </c>
    </row>
    <row r="208" spans="1:39">
      <c r="A208" s="12">
        <v>7440417</v>
      </c>
      <c r="B208" s="13" t="s">
        <v>595</v>
      </c>
      <c r="C208" s="13" t="s">
        <v>596</v>
      </c>
      <c r="D208" s="14">
        <v>9.0121800000000007</v>
      </c>
      <c r="E208" s="14">
        <v>1000000</v>
      </c>
      <c r="F208" s="15"/>
      <c r="G208" s="15"/>
      <c r="H208" s="15"/>
      <c r="I208" s="15"/>
      <c r="J208" s="15"/>
      <c r="K208" s="15"/>
      <c r="L208" s="13" t="s">
        <v>574</v>
      </c>
      <c r="M208" s="13" t="s">
        <v>198</v>
      </c>
      <c r="N208" s="14">
        <v>4.0000000000000001E-3</v>
      </c>
      <c r="O208" s="15"/>
      <c r="P208" s="15"/>
      <c r="Q208" s="13" t="s">
        <v>188</v>
      </c>
      <c r="R208" s="15"/>
      <c r="S208" s="15"/>
      <c r="T208" s="13" t="s">
        <v>188</v>
      </c>
      <c r="U208" s="15"/>
      <c r="V208" s="15"/>
      <c r="W208" s="13" t="s">
        <v>188</v>
      </c>
      <c r="X208" s="15"/>
      <c r="Y208" s="15"/>
      <c r="Z208" s="13" t="s">
        <v>188</v>
      </c>
      <c r="AA208" s="15"/>
      <c r="AB208" s="15"/>
      <c r="AC208" s="13" t="s">
        <v>188</v>
      </c>
      <c r="AD208" s="15"/>
      <c r="AE208" s="15"/>
      <c r="AF208" s="13" t="s">
        <v>188</v>
      </c>
      <c r="AG208" s="15"/>
      <c r="AH208" s="15"/>
      <c r="AI208" s="15"/>
      <c r="AJ208" s="15"/>
      <c r="AK208" s="15"/>
      <c r="AL208" s="13" t="s">
        <v>189</v>
      </c>
      <c r="AM208" s="12">
        <v>0</v>
      </c>
    </row>
    <row r="209" spans="1:39">
      <c r="A209" s="12">
        <v>7440428</v>
      </c>
      <c r="B209" s="13" t="s">
        <v>597</v>
      </c>
      <c r="C209" s="13" t="s">
        <v>598</v>
      </c>
      <c r="D209" s="14">
        <v>10.811</v>
      </c>
      <c r="E209" s="14">
        <v>1000000</v>
      </c>
      <c r="F209" s="15"/>
      <c r="G209" s="15"/>
      <c r="H209" s="15"/>
      <c r="I209" s="15"/>
      <c r="J209" s="15"/>
      <c r="K209" s="15"/>
      <c r="L209" s="13" t="s">
        <v>574</v>
      </c>
      <c r="M209" s="13" t="s">
        <v>188</v>
      </c>
      <c r="N209" s="15"/>
      <c r="O209" s="15"/>
      <c r="P209" s="15"/>
      <c r="Q209" s="13" t="s">
        <v>188</v>
      </c>
      <c r="R209" s="15"/>
      <c r="S209" s="15"/>
      <c r="T209" s="13" t="s">
        <v>188</v>
      </c>
      <c r="U209" s="15"/>
      <c r="V209" s="15"/>
      <c r="W209" s="13" t="s">
        <v>188</v>
      </c>
      <c r="X209" s="15"/>
      <c r="Y209" s="15"/>
      <c r="Z209" s="13" t="s">
        <v>188</v>
      </c>
      <c r="AA209" s="15"/>
      <c r="AB209" s="15"/>
      <c r="AC209" s="13" t="s">
        <v>188</v>
      </c>
      <c r="AD209" s="15"/>
      <c r="AE209" s="15"/>
      <c r="AF209" s="13" t="s">
        <v>188</v>
      </c>
      <c r="AG209" s="15"/>
      <c r="AH209" s="15"/>
      <c r="AI209" s="15"/>
      <c r="AJ209" s="15"/>
      <c r="AK209" s="15"/>
      <c r="AL209" s="13" t="s">
        <v>189</v>
      </c>
      <c r="AM209" s="12">
        <v>1</v>
      </c>
    </row>
    <row r="210" spans="1:39">
      <c r="A210" s="12">
        <v>7440439</v>
      </c>
      <c r="B210" s="13" t="s">
        <v>599</v>
      </c>
      <c r="C210" s="13" t="s">
        <v>600</v>
      </c>
      <c r="D210" s="14">
        <v>112.41</v>
      </c>
      <c r="E210" s="14">
        <v>1000000</v>
      </c>
      <c r="F210" s="15"/>
      <c r="G210" s="15"/>
      <c r="H210" s="15"/>
      <c r="I210" s="15"/>
      <c r="J210" s="15"/>
      <c r="K210" s="15"/>
      <c r="L210" s="13" t="s">
        <v>574</v>
      </c>
      <c r="M210" s="13" t="s">
        <v>187</v>
      </c>
      <c r="N210" s="14">
        <v>5.0000000000000001E-3</v>
      </c>
      <c r="O210" s="15"/>
      <c r="P210" s="15"/>
      <c r="Q210" s="13" t="s">
        <v>188</v>
      </c>
      <c r="R210" s="15"/>
      <c r="S210" s="15"/>
      <c r="T210" s="13" t="s">
        <v>188</v>
      </c>
      <c r="U210" s="15"/>
      <c r="V210" s="15"/>
      <c r="W210" s="13" t="s">
        <v>188</v>
      </c>
      <c r="X210" s="15"/>
      <c r="Y210" s="15"/>
      <c r="Z210" s="13" t="s">
        <v>188</v>
      </c>
      <c r="AA210" s="15"/>
      <c r="AB210" s="15"/>
      <c r="AC210" s="13" t="s">
        <v>188</v>
      </c>
      <c r="AD210" s="15"/>
      <c r="AE210" s="15"/>
      <c r="AF210" s="13" t="s">
        <v>188</v>
      </c>
      <c r="AG210" s="15"/>
      <c r="AH210" s="15"/>
      <c r="AI210" s="15"/>
      <c r="AJ210" s="15"/>
      <c r="AK210" s="15"/>
      <c r="AL210" s="13" t="s">
        <v>189</v>
      </c>
      <c r="AM210" s="12">
        <v>0</v>
      </c>
    </row>
    <row r="211" spans="1:39">
      <c r="A211" s="12">
        <v>7440484</v>
      </c>
      <c r="B211" s="13" t="s">
        <v>601</v>
      </c>
      <c r="C211" s="13" t="s">
        <v>602</v>
      </c>
      <c r="D211" s="14">
        <v>58.933199999999999</v>
      </c>
      <c r="E211" s="14">
        <v>1000000</v>
      </c>
      <c r="F211" s="15"/>
      <c r="G211" s="15"/>
      <c r="H211" s="15"/>
      <c r="I211" s="15"/>
      <c r="J211" s="15"/>
      <c r="K211" s="15"/>
      <c r="L211" s="13" t="s">
        <v>574</v>
      </c>
      <c r="M211" s="13" t="s">
        <v>187</v>
      </c>
      <c r="N211" s="15"/>
      <c r="O211" s="15"/>
      <c r="P211" s="15"/>
      <c r="Q211" s="13" t="s">
        <v>188</v>
      </c>
      <c r="R211" s="15"/>
      <c r="S211" s="15"/>
      <c r="T211" s="13" t="s">
        <v>188</v>
      </c>
      <c r="U211" s="15"/>
      <c r="V211" s="15"/>
      <c r="W211" s="13" t="s">
        <v>188</v>
      </c>
      <c r="X211" s="15"/>
      <c r="Y211" s="15"/>
      <c r="Z211" s="13" t="s">
        <v>188</v>
      </c>
      <c r="AA211" s="15"/>
      <c r="AB211" s="15"/>
      <c r="AC211" s="13" t="s">
        <v>188</v>
      </c>
      <c r="AD211" s="15"/>
      <c r="AE211" s="15"/>
      <c r="AF211" s="13" t="s">
        <v>188</v>
      </c>
      <c r="AG211" s="15"/>
      <c r="AH211" s="15"/>
      <c r="AI211" s="15"/>
      <c r="AJ211" s="15"/>
      <c r="AK211" s="15"/>
      <c r="AL211" s="13" t="s">
        <v>189</v>
      </c>
      <c r="AM211" s="12">
        <v>0</v>
      </c>
    </row>
    <row r="212" spans="1:39">
      <c r="A212" s="12">
        <v>7440508</v>
      </c>
      <c r="B212" s="13" t="s">
        <v>603</v>
      </c>
      <c r="C212" s="13" t="s">
        <v>604</v>
      </c>
      <c r="D212" s="14">
        <v>63.545999999999999</v>
      </c>
      <c r="E212" s="14">
        <v>1000000</v>
      </c>
      <c r="F212" s="15"/>
      <c r="G212" s="15"/>
      <c r="H212" s="15"/>
      <c r="I212" s="15"/>
      <c r="J212" s="15"/>
      <c r="K212" s="15"/>
      <c r="L212" s="13" t="s">
        <v>574</v>
      </c>
      <c r="M212" s="13" t="s">
        <v>187</v>
      </c>
      <c r="N212" s="14">
        <v>1.3</v>
      </c>
      <c r="O212" s="15"/>
      <c r="P212" s="15"/>
      <c r="Q212" s="13" t="s">
        <v>188</v>
      </c>
      <c r="R212" s="15"/>
      <c r="S212" s="15"/>
      <c r="T212" s="13" t="s">
        <v>188</v>
      </c>
      <c r="U212" s="15"/>
      <c r="V212" s="15"/>
      <c r="W212" s="13" t="s">
        <v>188</v>
      </c>
      <c r="X212" s="15"/>
      <c r="Y212" s="15"/>
      <c r="Z212" s="13" t="s">
        <v>188</v>
      </c>
      <c r="AA212" s="15"/>
      <c r="AB212" s="15"/>
      <c r="AC212" s="13" t="s">
        <v>188</v>
      </c>
      <c r="AD212" s="15"/>
      <c r="AE212" s="15"/>
      <c r="AF212" s="13" t="s">
        <v>188</v>
      </c>
      <c r="AG212" s="15"/>
      <c r="AH212" s="15"/>
      <c r="AI212" s="15"/>
      <c r="AJ212" s="15"/>
      <c r="AK212" s="15"/>
      <c r="AL212" s="13" t="s">
        <v>189</v>
      </c>
      <c r="AM212" s="12">
        <v>0</v>
      </c>
    </row>
    <row r="213" spans="1:39">
      <c r="A213" s="12">
        <v>7440622</v>
      </c>
      <c r="B213" s="13" t="s">
        <v>605</v>
      </c>
      <c r="C213" s="13" t="s">
        <v>606</v>
      </c>
      <c r="D213" s="14">
        <v>50.941000000000003</v>
      </c>
      <c r="E213" s="14">
        <v>1000000</v>
      </c>
      <c r="F213" s="15"/>
      <c r="G213" s="15"/>
      <c r="H213" s="15"/>
      <c r="I213" s="15"/>
      <c r="J213" s="15"/>
      <c r="K213" s="15"/>
      <c r="L213" s="13" t="s">
        <v>574</v>
      </c>
      <c r="M213" s="13" t="s">
        <v>187</v>
      </c>
      <c r="N213" s="15"/>
      <c r="O213" s="15"/>
      <c r="P213" s="15"/>
      <c r="Q213" s="13" t="s">
        <v>188</v>
      </c>
      <c r="R213" s="15"/>
      <c r="S213" s="15"/>
      <c r="T213" s="13" t="s">
        <v>188</v>
      </c>
      <c r="U213" s="15"/>
      <c r="V213" s="15"/>
      <c r="W213" s="13" t="s">
        <v>188</v>
      </c>
      <c r="X213" s="15"/>
      <c r="Y213" s="15"/>
      <c r="Z213" s="13" t="s">
        <v>188</v>
      </c>
      <c r="AA213" s="15"/>
      <c r="AB213" s="15"/>
      <c r="AC213" s="13" t="s">
        <v>188</v>
      </c>
      <c r="AD213" s="15"/>
      <c r="AE213" s="15"/>
      <c r="AF213" s="13" t="s">
        <v>188</v>
      </c>
      <c r="AG213" s="15"/>
      <c r="AH213" s="15"/>
      <c r="AI213" s="15"/>
      <c r="AJ213" s="15"/>
      <c r="AK213" s="15"/>
      <c r="AL213" s="13" t="s">
        <v>189</v>
      </c>
      <c r="AM213" s="12">
        <v>0</v>
      </c>
    </row>
    <row r="214" spans="1:39">
      <c r="A214" s="12">
        <v>7440666</v>
      </c>
      <c r="B214" s="13" t="s">
        <v>607</v>
      </c>
      <c r="C214" s="13" t="s">
        <v>608</v>
      </c>
      <c r="D214" s="14">
        <v>65.39</v>
      </c>
      <c r="E214" s="14">
        <v>1000000</v>
      </c>
      <c r="F214" s="15"/>
      <c r="G214" s="15"/>
      <c r="H214" s="15"/>
      <c r="I214" s="15"/>
      <c r="J214" s="15"/>
      <c r="K214" s="15"/>
      <c r="L214" s="13" t="s">
        <v>574</v>
      </c>
      <c r="M214" s="13" t="s">
        <v>187</v>
      </c>
      <c r="N214" s="15"/>
      <c r="O214" s="15"/>
      <c r="P214" s="15"/>
      <c r="Q214" s="13" t="s">
        <v>188</v>
      </c>
      <c r="R214" s="15"/>
      <c r="S214" s="15"/>
      <c r="T214" s="13" t="s">
        <v>188</v>
      </c>
      <c r="U214" s="15"/>
      <c r="V214" s="15"/>
      <c r="W214" s="13" t="s">
        <v>188</v>
      </c>
      <c r="X214" s="15"/>
      <c r="Y214" s="15"/>
      <c r="Z214" s="13" t="s">
        <v>188</v>
      </c>
      <c r="AA214" s="15"/>
      <c r="AB214" s="15"/>
      <c r="AC214" s="13" t="s">
        <v>188</v>
      </c>
      <c r="AD214" s="15"/>
      <c r="AE214" s="15"/>
      <c r="AF214" s="13" t="s">
        <v>188</v>
      </c>
      <c r="AG214" s="15"/>
      <c r="AH214" s="15"/>
      <c r="AI214" s="15"/>
      <c r="AJ214" s="15"/>
      <c r="AK214" s="15"/>
      <c r="AL214" s="13" t="s">
        <v>189</v>
      </c>
      <c r="AM214" s="12">
        <v>0</v>
      </c>
    </row>
    <row r="215" spans="1:39">
      <c r="A215" s="12">
        <v>7782492</v>
      </c>
      <c r="B215" s="13" t="s">
        <v>609</v>
      </c>
      <c r="C215" s="13" t="s">
        <v>610</v>
      </c>
      <c r="D215" s="14">
        <v>78.959999999999994</v>
      </c>
      <c r="E215" s="14">
        <v>1000000</v>
      </c>
      <c r="F215" s="15"/>
      <c r="G215" s="15"/>
      <c r="H215" s="15"/>
      <c r="I215" s="15"/>
      <c r="J215" s="15"/>
      <c r="K215" s="15"/>
      <c r="L215" s="13" t="s">
        <v>574</v>
      </c>
      <c r="M215" s="13" t="s">
        <v>187</v>
      </c>
      <c r="N215" s="14">
        <v>0.05</v>
      </c>
      <c r="O215" s="15"/>
      <c r="P215" s="15"/>
      <c r="Q215" s="13" t="s">
        <v>188</v>
      </c>
      <c r="R215" s="15"/>
      <c r="S215" s="15"/>
      <c r="T215" s="13" t="s">
        <v>188</v>
      </c>
      <c r="U215" s="15"/>
      <c r="V215" s="15"/>
      <c r="W215" s="13" t="s">
        <v>188</v>
      </c>
      <c r="X215" s="15"/>
      <c r="Y215" s="15"/>
      <c r="Z215" s="13" t="s">
        <v>188</v>
      </c>
      <c r="AA215" s="15"/>
      <c r="AB215" s="15"/>
      <c r="AC215" s="13" t="s">
        <v>188</v>
      </c>
      <c r="AD215" s="15"/>
      <c r="AE215" s="15"/>
      <c r="AF215" s="13" t="s">
        <v>188</v>
      </c>
      <c r="AG215" s="15"/>
      <c r="AH215" s="15"/>
      <c r="AI215" s="15"/>
      <c r="AJ215" s="15"/>
      <c r="AK215" s="15"/>
      <c r="AL215" s="13" t="s">
        <v>189</v>
      </c>
      <c r="AM215" s="12">
        <v>0</v>
      </c>
    </row>
    <row r="216" spans="1:39">
      <c r="A216" s="12">
        <v>7783064</v>
      </c>
      <c r="B216" s="13" t="s">
        <v>611</v>
      </c>
      <c r="C216" s="13" t="s">
        <v>612</v>
      </c>
      <c r="D216" s="14">
        <v>34.075800000000001</v>
      </c>
      <c r="E216" s="14">
        <v>437</v>
      </c>
      <c r="F216" s="15"/>
      <c r="G216" s="15"/>
      <c r="H216" s="15"/>
      <c r="I216" s="15"/>
      <c r="J216" s="15"/>
      <c r="K216" s="15"/>
      <c r="L216" s="13" t="s">
        <v>186</v>
      </c>
      <c r="M216" s="13" t="s">
        <v>188</v>
      </c>
      <c r="N216" s="15"/>
      <c r="O216" s="15"/>
      <c r="P216" s="15"/>
      <c r="Q216" s="13" t="s">
        <v>188</v>
      </c>
      <c r="R216" s="15"/>
      <c r="S216" s="15"/>
      <c r="T216" s="13" t="s">
        <v>188</v>
      </c>
      <c r="U216" s="15"/>
      <c r="V216" s="15"/>
      <c r="W216" s="13" t="s">
        <v>188</v>
      </c>
      <c r="X216" s="15"/>
      <c r="Y216" s="15"/>
      <c r="Z216" s="13" t="s">
        <v>188</v>
      </c>
      <c r="AA216" s="15"/>
      <c r="AB216" s="15"/>
      <c r="AC216" s="13" t="s">
        <v>188</v>
      </c>
      <c r="AD216" s="15"/>
      <c r="AE216" s="15"/>
      <c r="AF216" s="13" t="s">
        <v>188</v>
      </c>
      <c r="AG216" s="15"/>
      <c r="AH216" s="15"/>
      <c r="AI216" s="15"/>
      <c r="AJ216" s="15"/>
      <c r="AK216" s="15"/>
      <c r="AL216" s="13" t="s">
        <v>189</v>
      </c>
      <c r="AM216" s="12">
        <v>0</v>
      </c>
    </row>
    <row r="217" spans="1:39">
      <c r="A217" s="12">
        <v>8001352</v>
      </c>
      <c r="B217" s="13" t="s">
        <v>613</v>
      </c>
      <c r="C217" s="13" t="s">
        <v>614</v>
      </c>
      <c r="D217" s="15"/>
      <c r="E217" s="14">
        <v>0.74</v>
      </c>
      <c r="F217" s="14">
        <v>4.3099999999999996</v>
      </c>
      <c r="G217" s="14"/>
      <c r="H217" s="14"/>
      <c r="I217" s="14">
        <v>0</v>
      </c>
      <c r="J217" s="14">
        <v>7.0000000000000007E-2</v>
      </c>
      <c r="K217" s="14">
        <v>28000</v>
      </c>
      <c r="L217" s="13" t="s">
        <v>186</v>
      </c>
      <c r="M217" s="13" t="s">
        <v>198</v>
      </c>
      <c r="N217" s="14">
        <v>3.0000000000000001E-3</v>
      </c>
      <c r="O217" s="15"/>
      <c r="P217" s="15"/>
      <c r="Q217" s="13" t="s">
        <v>188</v>
      </c>
      <c r="R217" s="15"/>
      <c r="S217" s="15"/>
      <c r="T217" s="13" t="s">
        <v>188</v>
      </c>
      <c r="U217" s="15"/>
      <c r="V217" s="15"/>
      <c r="W217" s="13" t="s">
        <v>188</v>
      </c>
      <c r="X217" s="15"/>
      <c r="Y217" s="15"/>
      <c r="Z217" s="13" t="s">
        <v>188</v>
      </c>
      <c r="AA217" s="15"/>
      <c r="AB217" s="15"/>
      <c r="AC217" s="13" t="s">
        <v>188</v>
      </c>
      <c r="AD217" s="15"/>
      <c r="AE217" s="15"/>
      <c r="AF217" s="13" t="s">
        <v>188</v>
      </c>
      <c r="AG217" s="14">
        <v>6.0000000000000002E-6</v>
      </c>
      <c r="AH217" s="15"/>
      <c r="AI217" s="15"/>
      <c r="AJ217" s="15"/>
      <c r="AK217" s="15"/>
      <c r="AL217" s="13" t="s">
        <v>189</v>
      </c>
      <c r="AM217" s="12">
        <v>0</v>
      </c>
    </row>
    <row r="218" spans="1:39">
      <c r="A218" s="12">
        <v>10026036</v>
      </c>
      <c r="B218" s="13" t="s">
        <v>615</v>
      </c>
      <c r="C218" s="13" t="s">
        <v>616</v>
      </c>
      <c r="D218" s="14">
        <v>78.959999999999994</v>
      </c>
      <c r="E218" s="14">
        <v>1000000</v>
      </c>
      <c r="F218" s="15"/>
      <c r="G218" s="15"/>
      <c r="H218" s="15"/>
      <c r="I218" s="15"/>
      <c r="J218" s="15"/>
      <c r="K218" s="15"/>
      <c r="L218" s="13" t="s">
        <v>574</v>
      </c>
      <c r="M218" s="13" t="s">
        <v>187</v>
      </c>
      <c r="N218" s="14">
        <v>0.05</v>
      </c>
      <c r="O218" s="15"/>
      <c r="P218" s="15"/>
      <c r="Q218" s="13" t="s">
        <v>188</v>
      </c>
      <c r="R218" s="15"/>
      <c r="S218" s="15"/>
      <c r="T218" s="13" t="s">
        <v>188</v>
      </c>
      <c r="U218" s="15"/>
      <c r="V218" s="15"/>
      <c r="W218" s="13" t="s">
        <v>188</v>
      </c>
      <c r="X218" s="15"/>
      <c r="Y218" s="15"/>
      <c r="Z218" s="13" t="s">
        <v>188</v>
      </c>
      <c r="AA218" s="15"/>
      <c r="AB218" s="15"/>
      <c r="AC218" s="13" t="s">
        <v>188</v>
      </c>
      <c r="AD218" s="15"/>
      <c r="AE218" s="15"/>
      <c r="AF218" s="13" t="s">
        <v>188</v>
      </c>
      <c r="AG218" s="15"/>
      <c r="AH218" s="15"/>
      <c r="AI218" s="15"/>
      <c r="AJ218" s="15"/>
      <c r="AK218" s="15"/>
      <c r="AL218" s="13" t="s">
        <v>189</v>
      </c>
      <c r="AM218" s="12">
        <v>0</v>
      </c>
    </row>
    <row r="219" spans="1:39">
      <c r="A219" s="12">
        <v>10061015</v>
      </c>
      <c r="B219" s="13" t="s">
        <v>617</v>
      </c>
      <c r="C219" s="13" t="s">
        <v>618</v>
      </c>
      <c r="D219" s="14">
        <v>110.9706</v>
      </c>
      <c r="E219" s="14">
        <v>2720</v>
      </c>
      <c r="F219" s="14">
        <v>1.8</v>
      </c>
      <c r="G219" s="14"/>
      <c r="H219" s="14"/>
      <c r="I219" s="14">
        <v>0</v>
      </c>
      <c r="J219" s="14">
        <v>40</v>
      </c>
      <c r="K219" s="14">
        <v>0</v>
      </c>
      <c r="L219" s="13" t="s">
        <v>186</v>
      </c>
      <c r="M219" s="13" t="s">
        <v>198</v>
      </c>
      <c r="N219" s="15"/>
      <c r="O219" s="15"/>
      <c r="P219" s="15"/>
      <c r="Q219" s="13" t="s">
        <v>188</v>
      </c>
      <c r="R219" s="15"/>
      <c r="S219" s="15"/>
      <c r="T219" s="13" t="s">
        <v>188</v>
      </c>
      <c r="U219" s="15"/>
      <c r="V219" s="15"/>
      <c r="W219" s="13" t="s">
        <v>188</v>
      </c>
      <c r="X219" s="15"/>
      <c r="Y219" s="15"/>
      <c r="Z219" s="13" t="s">
        <v>188</v>
      </c>
      <c r="AA219" s="15"/>
      <c r="AB219" s="15"/>
      <c r="AC219" s="13" t="s">
        <v>188</v>
      </c>
      <c r="AD219" s="15"/>
      <c r="AE219" s="15"/>
      <c r="AF219" s="13" t="s">
        <v>188</v>
      </c>
      <c r="AG219" s="14">
        <v>2.3999999999999998E-3</v>
      </c>
      <c r="AH219" s="15"/>
      <c r="AI219" s="15"/>
      <c r="AJ219" s="15"/>
      <c r="AK219" s="15"/>
      <c r="AL219" s="13" t="s">
        <v>189</v>
      </c>
      <c r="AM219" s="12">
        <v>0</v>
      </c>
    </row>
    <row r="220" spans="1:39">
      <c r="A220" s="12">
        <v>10061026</v>
      </c>
      <c r="B220" s="13" t="s">
        <v>619</v>
      </c>
      <c r="C220" s="13" t="s">
        <v>620</v>
      </c>
      <c r="D220" s="14">
        <v>110.9706</v>
      </c>
      <c r="E220" s="14">
        <v>2720</v>
      </c>
      <c r="F220" s="14">
        <v>1.8</v>
      </c>
      <c r="G220" s="14"/>
      <c r="H220" s="14"/>
      <c r="I220" s="14">
        <v>0</v>
      </c>
      <c r="J220" s="14">
        <v>40</v>
      </c>
      <c r="K220" s="14">
        <v>0</v>
      </c>
      <c r="L220" s="13" t="s">
        <v>186</v>
      </c>
      <c r="M220" s="13" t="s">
        <v>198</v>
      </c>
      <c r="N220" s="15"/>
      <c r="O220" s="15"/>
      <c r="P220" s="15"/>
      <c r="Q220" s="13" t="s">
        <v>188</v>
      </c>
      <c r="R220" s="15"/>
      <c r="S220" s="15"/>
      <c r="T220" s="13" t="s">
        <v>188</v>
      </c>
      <c r="U220" s="15"/>
      <c r="V220" s="15"/>
      <c r="W220" s="13" t="s">
        <v>188</v>
      </c>
      <c r="X220" s="15"/>
      <c r="Y220" s="15"/>
      <c r="Z220" s="13" t="s">
        <v>188</v>
      </c>
      <c r="AA220" s="15"/>
      <c r="AB220" s="15"/>
      <c r="AC220" s="13" t="s">
        <v>188</v>
      </c>
      <c r="AD220" s="15"/>
      <c r="AE220" s="15"/>
      <c r="AF220" s="13" t="s">
        <v>188</v>
      </c>
      <c r="AG220" s="14">
        <v>1.8E-3</v>
      </c>
      <c r="AH220" s="15"/>
      <c r="AI220" s="15"/>
      <c r="AJ220" s="15"/>
      <c r="AK220" s="15"/>
      <c r="AL220" s="13" t="s">
        <v>189</v>
      </c>
      <c r="AM220" s="12">
        <v>0</v>
      </c>
    </row>
    <row r="221" spans="1:39">
      <c r="A221" s="12">
        <v>10595956</v>
      </c>
      <c r="B221" s="13" t="s">
        <v>621</v>
      </c>
      <c r="C221" s="13" t="s">
        <v>622</v>
      </c>
      <c r="D221" s="14">
        <v>88.108999999999995</v>
      </c>
      <c r="E221" s="14">
        <v>19700</v>
      </c>
      <c r="F221" s="14">
        <v>1.03</v>
      </c>
      <c r="G221" s="14"/>
      <c r="H221" s="14"/>
      <c r="I221" s="14">
        <v>0</v>
      </c>
      <c r="J221" s="14">
        <v>0</v>
      </c>
      <c r="K221" s="14">
        <v>0</v>
      </c>
      <c r="L221" s="13" t="s">
        <v>186</v>
      </c>
      <c r="M221" s="13" t="s">
        <v>198</v>
      </c>
      <c r="N221" s="15"/>
      <c r="O221" s="15"/>
      <c r="P221" s="15"/>
      <c r="Q221" s="13" t="s">
        <v>188</v>
      </c>
      <c r="R221" s="15"/>
      <c r="S221" s="15"/>
      <c r="T221" s="13" t="s">
        <v>188</v>
      </c>
      <c r="U221" s="15"/>
      <c r="V221" s="15"/>
      <c r="W221" s="13" t="s">
        <v>188</v>
      </c>
      <c r="X221" s="15"/>
      <c r="Y221" s="15"/>
      <c r="Z221" s="13" t="s">
        <v>188</v>
      </c>
      <c r="AA221" s="15"/>
      <c r="AB221" s="15"/>
      <c r="AC221" s="13" t="s">
        <v>188</v>
      </c>
      <c r="AD221" s="15"/>
      <c r="AE221" s="15"/>
      <c r="AF221" s="13" t="s">
        <v>188</v>
      </c>
      <c r="AG221" s="14">
        <v>1.3999999999999999E-6</v>
      </c>
      <c r="AH221" s="15"/>
      <c r="AI221" s="15"/>
      <c r="AJ221" s="15"/>
      <c r="AK221" s="15"/>
      <c r="AL221" s="13" t="s">
        <v>189</v>
      </c>
      <c r="AM221" s="12">
        <v>0</v>
      </c>
    </row>
    <row r="222" spans="1:39">
      <c r="A222" s="12">
        <v>15584040</v>
      </c>
      <c r="B222" s="13" t="s">
        <v>623</v>
      </c>
      <c r="C222" s="13" t="s">
        <v>624</v>
      </c>
      <c r="D222" s="14">
        <v>74.921599999999998</v>
      </c>
      <c r="E222" s="14">
        <v>1000000</v>
      </c>
      <c r="F222" s="15"/>
      <c r="G222" s="15"/>
      <c r="H222" s="15"/>
      <c r="I222" s="15"/>
      <c r="J222" s="15"/>
      <c r="K222" s="15"/>
      <c r="L222" s="13" t="s">
        <v>574</v>
      </c>
      <c r="M222" s="13" t="s">
        <v>198</v>
      </c>
      <c r="N222" s="14">
        <v>0.01</v>
      </c>
      <c r="O222" s="15"/>
      <c r="P222" s="15"/>
      <c r="Q222" s="13" t="s">
        <v>188</v>
      </c>
      <c r="R222" s="15"/>
      <c r="S222" s="15"/>
      <c r="T222" s="13" t="s">
        <v>188</v>
      </c>
      <c r="U222" s="15"/>
      <c r="V222" s="15"/>
      <c r="W222" s="13" t="s">
        <v>188</v>
      </c>
      <c r="X222" s="15"/>
      <c r="Y222" s="15"/>
      <c r="Z222" s="13" t="s">
        <v>188</v>
      </c>
      <c r="AA222" s="15"/>
      <c r="AB222" s="15"/>
      <c r="AC222" s="13" t="s">
        <v>188</v>
      </c>
      <c r="AD222" s="15"/>
      <c r="AE222" s="15"/>
      <c r="AF222" s="13" t="s">
        <v>188</v>
      </c>
      <c r="AG222" s="15"/>
      <c r="AH222" s="15"/>
      <c r="AI222" s="15"/>
      <c r="AJ222" s="15"/>
      <c r="AK222" s="15"/>
      <c r="AL222" s="13" t="s">
        <v>189</v>
      </c>
      <c r="AM222" s="12">
        <v>0</v>
      </c>
    </row>
    <row r="223" spans="1:39">
      <c r="A223" s="12">
        <v>16065831</v>
      </c>
      <c r="B223" s="13" t="s">
        <v>625</v>
      </c>
      <c r="C223" s="13" t="s">
        <v>626</v>
      </c>
      <c r="D223" s="14">
        <v>51.996000000000002</v>
      </c>
      <c r="E223" s="14">
        <v>1000000</v>
      </c>
      <c r="F223" s="15"/>
      <c r="G223" s="15"/>
      <c r="H223" s="15"/>
      <c r="I223" s="15"/>
      <c r="J223" s="15"/>
      <c r="K223" s="15"/>
      <c r="L223" s="13" t="s">
        <v>574</v>
      </c>
      <c r="M223" s="13" t="s">
        <v>187</v>
      </c>
      <c r="N223" s="14">
        <v>0.1</v>
      </c>
      <c r="O223" s="15"/>
      <c r="P223" s="15"/>
      <c r="Q223" s="13" t="s">
        <v>188</v>
      </c>
      <c r="R223" s="15"/>
      <c r="S223" s="15"/>
      <c r="T223" s="13" t="s">
        <v>188</v>
      </c>
      <c r="U223" s="15"/>
      <c r="V223" s="15"/>
      <c r="W223" s="13" t="s">
        <v>188</v>
      </c>
      <c r="X223" s="15"/>
      <c r="Y223" s="15"/>
      <c r="Z223" s="13" t="s">
        <v>188</v>
      </c>
      <c r="AA223" s="15"/>
      <c r="AB223" s="15"/>
      <c r="AC223" s="13" t="s">
        <v>188</v>
      </c>
      <c r="AD223" s="15"/>
      <c r="AE223" s="15"/>
      <c r="AF223" s="13" t="s">
        <v>188</v>
      </c>
      <c r="AG223" s="15"/>
      <c r="AH223" s="15"/>
      <c r="AI223" s="15"/>
      <c r="AJ223" s="15"/>
      <c r="AK223" s="15"/>
      <c r="AL223" s="13" t="s">
        <v>189</v>
      </c>
      <c r="AM223" s="12">
        <v>0</v>
      </c>
    </row>
    <row r="224" spans="1:39">
      <c r="A224" s="12">
        <v>16984488</v>
      </c>
      <c r="B224" s="13" t="s">
        <v>627</v>
      </c>
      <c r="C224" s="13" t="s">
        <v>628</v>
      </c>
      <c r="D224" s="14">
        <v>18.9984</v>
      </c>
      <c r="E224" s="15"/>
      <c r="F224" s="15"/>
      <c r="G224" s="15"/>
      <c r="H224" s="15"/>
      <c r="I224" s="15"/>
      <c r="J224" s="15"/>
      <c r="K224" s="15"/>
      <c r="L224" s="13" t="s">
        <v>574</v>
      </c>
      <c r="M224" s="13" t="s">
        <v>187</v>
      </c>
      <c r="N224" s="14">
        <v>4</v>
      </c>
      <c r="O224" s="15"/>
      <c r="P224" s="15"/>
      <c r="Q224" s="13" t="s">
        <v>188</v>
      </c>
      <c r="R224" s="15"/>
      <c r="S224" s="15"/>
      <c r="T224" s="13" t="s">
        <v>188</v>
      </c>
      <c r="U224" s="15"/>
      <c r="V224" s="15"/>
      <c r="W224" s="13" t="s">
        <v>188</v>
      </c>
      <c r="X224" s="15"/>
      <c r="Y224" s="15"/>
      <c r="Z224" s="13" t="s">
        <v>188</v>
      </c>
      <c r="AA224" s="15"/>
      <c r="AB224" s="15"/>
      <c r="AC224" s="13" t="s">
        <v>188</v>
      </c>
      <c r="AD224" s="15"/>
      <c r="AE224" s="15"/>
      <c r="AF224" s="13" t="s">
        <v>188</v>
      </c>
      <c r="AG224" s="15"/>
      <c r="AH224" s="15"/>
      <c r="AI224" s="15"/>
      <c r="AJ224" s="15"/>
      <c r="AK224" s="15"/>
      <c r="AL224" s="13" t="s">
        <v>189</v>
      </c>
      <c r="AM224" s="12">
        <v>0</v>
      </c>
    </row>
    <row r="225" spans="1:39">
      <c r="A225" s="12">
        <v>18540299</v>
      </c>
      <c r="B225" s="13" t="s">
        <v>629</v>
      </c>
      <c r="C225" s="13" t="s">
        <v>630</v>
      </c>
      <c r="D225" s="14">
        <v>51.996000000000002</v>
      </c>
      <c r="E225" s="14">
        <v>1000000</v>
      </c>
      <c r="F225" s="15"/>
      <c r="G225" s="15"/>
      <c r="H225" s="15"/>
      <c r="I225" s="15"/>
      <c r="J225" s="15"/>
      <c r="K225" s="15"/>
      <c r="L225" s="13" t="s">
        <v>574</v>
      </c>
      <c r="M225" s="13" t="s">
        <v>198</v>
      </c>
      <c r="N225" s="14">
        <v>0.1</v>
      </c>
      <c r="O225" s="15"/>
      <c r="P225" s="15"/>
      <c r="Q225" s="13" t="s">
        <v>188</v>
      </c>
      <c r="R225" s="15"/>
      <c r="S225" s="15"/>
      <c r="T225" s="13" t="s">
        <v>188</v>
      </c>
      <c r="U225" s="15"/>
      <c r="V225" s="15"/>
      <c r="W225" s="13" t="s">
        <v>188</v>
      </c>
      <c r="X225" s="15"/>
      <c r="Y225" s="15"/>
      <c r="Z225" s="13" t="s">
        <v>188</v>
      </c>
      <c r="AA225" s="15"/>
      <c r="AB225" s="15"/>
      <c r="AC225" s="13" t="s">
        <v>188</v>
      </c>
      <c r="AD225" s="15"/>
      <c r="AE225" s="15"/>
      <c r="AF225" s="13" t="s">
        <v>188</v>
      </c>
      <c r="AG225" s="15"/>
      <c r="AH225" s="15"/>
      <c r="AI225" s="15"/>
      <c r="AJ225" s="15"/>
      <c r="AK225" s="15"/>
      <c r="AL225" s="13" t="s">
        <v>189</v>
      </c>
      <c r="AM225" s="12">
        <v>0</v>
      </c>
    </row>
    <row r="226" spans="1:39">
      <c r="A226" s="12">
        <v>22569728</v>
      </c>
      <c r="B226" s="13" t="s">
        <v>631</v>
      </c>
      <c r="C226" s="13" t="s">
        <v>632</v>
      </c>
      <c r="D226" s="14">
        <v>74.921599999999998</v>
      </c>
      <c r="E226" s="14">
        <v>1000000</v>
      </c>
      <c r="F226" s="15"/>
      <c r="G226" s="15"/>
      <c r="H226" s="15"/>
      <c r="I226" s="15"/>
      <c r="J226" s="15"/>
      <c r="K226" s="15"/>
      <c r="L226" s="13" t="s">
        <v>574</v>
      </c>
      <c r="M226" s="13" t="s">
        <v>198</v>
      </c>
      <c r="N226" s="14">
        <v>0.01</v>
      </c>
      <c r="O226" s="15"/>
      <c r="P226" s="15"/>
      <c r="Q226" s="13" t="s">
        <v>188</v>
      </c>
      <c r="R226" s="15"/>
      <c r="S226" s="15"/>
      <c r="T226" s="13" t="s">
        <v>188</v>
      </c>
      <c r="U226" s="15"/>
      <c r="V226" s="15"/>
      <c r="W226" s="13" t="s">
        <v>188</v>
      </c>
      <c r="X226" s="15"/>
      <c r="Y226" s="15"/>
      <c r="Z226" s="13" t="s">
        <v>188</v>
      </c>
      <c r="AA226" s="15"/>
      <c r="AB226" s="15"/>
      <c r="AC226" s="13" t="s">
        <v>188</v>
      </c>
      <c r="AD226" s="15"/>
      <c r="AE226" s="15"/>
      <c r="AF226" s="13" t="s">
        <v>188</v>
      </c>
      <c r="AG226" s="15"/>
      <c r="AH226" s="15"/>
      <c r="AI226" s="15"/>
      <c r="AJ226" s="15"/>
      <c r="AK226" s="15"/>
      <c r="AL226" s="13" t="s">
        <v>189</v>
      </c>
      <c r="AM226" s="12">
        <v>0</v>
      </c>
    </row>
    <row r="227" spans="1:39">
      <c r="A227" s="12">
        <v>23950585</v>
      </c>
      <c r="B227" s="13" t="s">
        <v>633</v>
      </c>
      <c r="C227" s="13" t="s">
        <v>634</v>
      </c>
      <c r="D227" s="14">
        <v>256.13099999999997</v>
      </c>
      <c r="E227" s="14">
        <v>32.799999999999997</v>
      </c>
      <c r="F227" s="14">
        <v>2.63</v>
      </c>
      <c r="G227" s="14"/>
      <c r="H227" s="14"/>
      <c r="I227" s="14">
        <v>59</v>
      </c>
      <c r="J227" s="14">
        <v>0</v>
      </c>
      <c r="K227" s="14">
        <v>610</v>
      </c>
      <c r="L227" s="13" t="s">
        <v>186</v>
      </c>
      <c r="M227" s="13" t="s">
        <v>187</v>
      </c>
      <c r="N227" s="15"/>
      <c r="O227" s="15"/>
      <c r="P227" s="15"/>
      <c r="Q227" s="13" t="s">
        <v>188</v>
      </c>
      <c r="R227" s="15"/>
      <c r="S227" s="15"/>
      <c r="T227" s="13" t="s">
        <v>188</v>
      </c>
      <c r="U227" s="15"/>
      <c r="V227" s="15"/>
      <c r="W227" s="13" t="s">
        <v>188</v>
      </c>
      <c r="X227" s="15"/>
      <c r="Y227" s="15"/>
      <c r="Z227" s="13" t="s">
        <v>188</v>
      </c>
      <c r="AA227" s="15"/>
      <c r="AB227" s="15"/>
      <c r="AC227" s="13" t="s">
        <v>188</v>
      </c>
      <c r="AD227" s="15"/>
      <c r="AE227" s="15"/>
      <c r="AF227" s="13" t="s">
        <v>188</v>
      </c>
      <c r="AG227" s="15"/>
      <c r="AH227" s="15"/>
      <c r="AI227" s="15"/>
      <c r="AJ227" s="15"/>
      <c r="AK227" s="15"/>
      <c r="AL227" s="13" t="s">
        <v>189</v>
      </c>
      <c r="AM227" s="12">
        <v>0</v>
      </c>
    </row>
    <row r="228" spans="1:39">
      <c r="A228" s="12">
        <v>30402154</v>
      </c>
      <c r="B228" s="13" t="s">
        <v>635</v>
      </c>
      <c r="C228" s="13" t="s">
        <v>636</v>
      </c>
      <c r="D228" s="14">
        <v>340.42009999999999</v>
      </c>
      <c r="E228" s="14">
        <v>2.4000000000000001E-4</v>
      </c>
      <c r="F228" s="14">
        <v>4.93</v>
      </c>
      <c r="G228" s="14"/>
      <c r="H228" s="14"/>
      <c r="I228" s="14">
        <v>0</v>
      </c>
      <c r="J228" s="14">
        <v>0</v>
      </c>
      <c r="K228" s="14">
        <v>0</v>
      </c>
      <c r="L228" s="13" t="s">
        <v>186</v>
      </c>
      <c r="M228" s="13" t="s">
        <v>188</v>
      </c>
      <c r="N228" s="15"/>
      <c r="O228" s="15"/>
      <c r="P228" s="15"/>
      <c r="Q228" s="13" t="s">
        <v>188</v>
      </c>
      <c r="R228" s="15"/>
      <c r="S228" s="15"/>
      <c r="T228" s="13" t="s">
        <v>188</v>
      </c>
      <c r="U228" s="15"/>
      <c r="V228" s="15"/>
      <c r="W228" s="13" t="s">
        <v>188</v>
      </c>
      <c r="X228" s="15"/>
      <c r="Y228" s="15"/>
      <c r="Z228" s="13" t="s">
        <v>188</v>
      </c>
      <c r="AA228" s="15"/>
      <c r="AB228" s="15"/>
      <c r="AC228" s="13" t="s">
        <v>188</v>
      </c>
      <c r="AD228" s="15"/>
      <c r="AE228" s="15"/>
      <c r="AF228" s="13" t="s">
        <v>188</v>
      </c>
      <c r="AG228" s="14">
        <v>5.0000000000000004E-6</v>
      </c>
      <c r="AH228" s="15"/>
      <c r="AI228" s="15"/>
      <c r="AJ228" s="15"/>
      <c r="AK228" s="15"/>
      <c r="AL228" s="13" t="s">
        <v>189</v>
      </c>
      <c r="AM228" s="12">
        <v>0</v>
      </c>
    </row>
    <row r="229" spans="1:39">
      <c r="A229" s="12">
        <v>34465468</v>
      </c>
      <c r="B229" s="13" t="s">
        <v>637</v>
      </c>
      <c r="C229" s="13" t="s">
        <v>638</v>
      </c>
      <c r="D229" s="14">
        <v>390.8646</v>
      </c>
      <c r="E229" s="14">
        <v>3.9999999999999998E-6</v>
      </c>
      <c r="F229" s="14">
        <v>6.38</v>
      </c>
      <c r="G229" s="14"/>
      <c r="H229" s="14"/>
      <c r="I229" s="14">
        <v>0</v>
      </c>
      <c r="J229" s="14">
        <v>0</v>
      </c>
      <c r="K229" s="14">
        <v>0</v>
      </c>
      <c r="L229" s="13" t="s">
        <v>186</v>
      </c>
      <c r="M229" s="13" t="s">
        <v>198</v>
      </c>
      <c r="N229" s="15"/>
      <c r="O229" s="15"/>
      <c r="P229" s="15"/>
      <c r="Q229" s="13" t="s">
        <v>188</v>
      </c>
      <c r="R229" s="15"/>
      <c r="S229" s="15"/>
      <c r="T229" s="13" t="s">
        <v>188</v>
      </c>
      <c r="U229" s="15"/>
      <c r="V229" s="15"/>
      <c r="W229" s="13" t="s">
        <v>188</v>
      </c>
      <c r="X229" s="15"/>
      <c r="Y229" s="15"/>
      <c r="Z229" s="13" t="s">
        <v>188</v>
      </c>
      <c r="AA229" s="15"/>
      <c r="AB229" s="15"/>
      <c r="AC229" s="13" t="s">
        <v>188</v>
      </c>
      <c r="AD229" s="15"/>
      <c r="AE229" s="15"/>
      <c r="AF229" s="13" t="s">
        <v>188</v>
      </c>
      <c r="AG229" s="14">
        <v>1.1E-5</v>
      </c>
      <c r="AH229" s="15"/>
      <c r="AI229" s="15"/>
      <c r="AJ229" s="15"/>
      <c r="AK229" s="15"/>
      <c r="AL229" s="13" t="s">
        <v>189</v>
      </c>
      <c r="AM229" s="12">
        <v>0</v>
      </c>
    </row>
    <row r="230" spans="1:39">
      <c r="A230" s="12">
        <v>36088229</v>
      </c>
      <c r="B230" s="13" t="s">
        <v>639</v>
      </c>
      <c r="C230" s="13" t="s">
        <v>640</v>
      </c>
      <c r="D230" s="14">
        <v>356.41950000000003</v>
      </c>
      <c r="E230" s="14">
        <v>1.18E-4</v>
      </c>
      <c r="F230" s="14">
        <v>6.3</v>
      </c>
      <c r="G230" s="14"/>
      <c r="H230" s="14"/>
      <c r="I230" s="14">
        <v>0</v>
      </c>
      <c r="J230" s="14">
        <v>0</v>
      </c>
      <c r="K230" s="14">
        <v>0</v>
      </c>
      <c r="L230" s="13" t="s">
        <v>186</v>
      </c>
      <c r="M230" s="13" t="s">
        <v>188</v>
      </c>
      <c r="N230" s="15"/>
      <c r="O230" s="15"/>
      <c r="P230" s="15"/>
      <c r="Q230" s="13" t="s">
        <v>188</v>
      </c>
      <c r="R230" s="15"/>
      <c r="S230" s="15"/>
      <c r="T230" s="13" t="s">
        <v>188</v>
      </c>
      <c r="U230" s="15"/>
      <c r="V230" s="15"/>
      <c r="W230" s="13" t="s">
        <v>188</v>
      </c>
      <c r="X230" s="15"/>
      <c r="Y230" s="15"/>
      <c r="Z230" s="13" t="s">
        <v>188</v>
      </c>
      <c r="AA230" s="15"/>
      <c r="AB230" s="15"/>
      <c r="AC230" s="13" t="s">
        <v>188</v>
      </c>
      <c r="AD230" s="15"/>
      <c r="AE230" s="15"/>
      <c r="AF230" s="13" t="s">
        <v>188</v>
      </c>
      <c r="AG230" s="14">
        <v>2.6000000000000001E-6</v>
      </c>
      <c r="AH230" s="15"/>
      <c r="AI230" s="15"/>
      <c r="AJ230" s="15"/>
      <c r="AK230" s="15"/>
      <c r="AL230" s="13" t="s">
        <v>189</v>
      </c>
      <c r="AM230" s="12">
        <v>0</v>
      </c>
    </row>
    <row r="231" spans="1:39">
      <c r="A231" s="12">
        <v>39638329</v>
      </c>
      <c r="B231" s="13" t="s">
        <v>641</v>
      </c>
      <c r="C231" s="13" t="s">
        <v>642</v>
      </c>
      <c r="D231" s="14">
        <v>171.06620000000001</v>
      </c>
      <c r="E231" s="14">
        <v>1310</v>
      </c>
      <c r="F231" s="14">
        <v>2.39</v>
      </c>
      <c r="G231" s="14"/>
      <c r="H231" s="14"/>
      <c r="I231" s="14">
        <v>0</v>
      </c>
      <c r="J231" s="14">
        <v>0</v>
      </c>
      <c r="K231" s="14">
        <v>0</v>
      </c>
      <c r="L231" s="13" t="s">
        <v>186</v>
      </c>
      <c r="M231" s="13" t="s">
        <v>198</v>
      </c>
      <c r="N231" s="15"/>
      <c r="O231" s="15"/>
      <c r="P231" s="15"/>
      <c r="Q231" s="13" t="s">
        <v>188</v>
      </c>
      <c r="R231" s="15"/>
      <c r="S231" s="15"/>
      <c r="T231" s="13" t="s">
        <v>188</v>
      </c>
      <c r="U231" s="15"/>
      <c r="V231" s="15"/>
      <c r="W231" s="13" t="s">
        <v>188</v>
      </c>
      <c r="X231" s="15"/>
      <c r="Y231" s="15"/>
      <c r="Z231" s="13" t="s">
        <v>188</v>
      </c>
      <c r="AA231" s="15"/>
      <c r="AB231" s="15"/>
      <c r="AC231" s="13" t="s">
        <v>188</v>
      </c>
      <c r="AD231" s="15"/>
      <c r="AE231" s="15"/>
      <c r="AF231" s="13" t="s">
        <v>188</v>
      </c>
      <c r="AG231" s="14">
        <v>1.34E-4</v>
      </c>
      <c r="AH231" s="15"/>
      <c r="AI231" s="15"/>
      <c r="AJ231" s="15"/>
      <c r="AK231" s="15"/>
      <c r="AL231" s="13" t="s">
        <v>189</v>
      </c>
      <c r="AM231" s="12">
        <v>0</v>
      </c>
    </row>
    <row r="232" spans="1:39">
      <c r="A232" s="12">
        <v>51207319</v>
      </c>
      <c r="B232" s="13" t="s">
        <v>643</v>
      </c>
      <c r="C232" s="13" t="s">
        <v>644</v>
      </c>
      <c r="D232" s="14">
        <v>305.97500000000002</v>
      </c>
      <c r="E232" s="14">
        <v>6.9200000000000002E-4</v>
      </c>
      <c r="F232" s="14">
        <v>6.62</v>
      </c>
      <c r="G232" s="14"/>
      <c r="H232" s="14"/>
      <c r="I232" s="14">
        <v>0</v>
      </c>
      <c r="J232" s="14">
        <v>0</v>
      </c>
      <c r="K232" s="14">
        <v>0</v>
      </c>
      <c r="L232" s="13" t="s">
        <v>186</v>
      </c>
      <c r="M232" s="13" t="s">
        <v>187</v>
      </c>
      <c r="N232" s="15"/>
      <c r="O232" s="15"/>
      <c r="P232" s="15"/>
      <c r="Q232" s="13" t="s">
        <v>188</v>
      </c>
      <c r="R232" s="15"/>
      <c r="S232" s="15"/>
      <c r="T232" s="13" t="s">
        <v>188</v>
      </c>
      <c r="U232" s="15"/>
      <c r="V232" s="15"/>
      <c r="W232" s="13" t="s">
        <v>188</v>
      </c>
      <c r="X232" s="15"/>
      <c r="Y232" s="15"/>
      <c r="Z232" s="13" t="s">
        <v>188</v>
      </c>
      <c r="AA232" s="15"/>
      <c r="AB232" s="15"/>
      <c r="AC232" s="13" t="s">
        <v>188</v>
      </c>
      <c r="AD232" s="15"/>
      <c r="AE232" s="15"/>
      <c r="AF232" s="13" t="s">
        <v>188</v>
      </c>
      <c r="AG232" s="14">
        <v>1.5400000000000002E-5</v>
      </c>
      <c r="AH232" s="15"/>
      <c r="AI232" s="15"/>
      <c r="AJ232" s="15"/>
      <c r="AK232" s="15"/>
      <c r="AL232" s="13" t="s">
        <v>189</v>
      </c>
      <c r="AM232" s="12">
        <v>0</v>
      </c>
    </row>
    <row r="233" spans="1:39">
      <c r="A233" s="12">
        <v>55684941</v>
      </c>
      <c r="B233" s="13" t="s">
        <v>645</v>
      </c>
      <c r="C233" s="13" t="s">
        <v>646</v>
      </c>
      <c r="D233" s="14">
        <v>374.86520000000002</v>
      </c>
      <c r="E233" s="14">
        <v>8.2500000000000006E-6</v>
      </c>
      <c r="F233" s="14">
        <v>7</v>
      </c>
      <c r="G233" s="14"/>
      <c r="H233" s="14"/>
      <c r="I233" s="14">
        <v>0</v>
      </c>
      <c r="J233" s="14">
        <v>0</v>
      </c>
      <c r="K233" s="14">
        <v>0</v>
      </c>
      <c r="L233" s="13" t="s">
        <v>186</v>
      </c>
      <c r="M233" s="13" t="s">
        <v>188</v>
      </c>
      <c r="N233" s="15"/>
      <c r="O233" s="15"/>
      <c r="P233" s="15"/>
      <c r="Q233" s="13" t="s">
        <v>188</v>
      </c>
      <c r="R233" s="15"/>
      <c r="S233" s="15"/>
      <c r="T233" s="13" t="s">
        <v>188</v>
      </c>
      <c r="U233" s="15"/>
      <c r="V233" s="15"/>
      <c r="W233" s="13" t="s">
        <v>188</v>
      </c>
      <c r="X233" s="15"/>
      <c r="Y233" s="15"/>
      <c r="Z233" s="13" t="s">
        <v>188</v>
      </c>
      <c r="AA233" s="15"/>
      <c r="AB233" s="15"/>
      <c r="AC233" s="13" t="s">
        <v>188</v>
      </c>
      <c r="AD233" s="15"/>
      <c r="AE233" s="15"/>
      <c r="AF233" s="13" t="s">
        <v>188</v>
      </c>
      <c r="AG233" s="14">
        <v>1.43E-5</v>
      </c>
      <c r="AH233" s="15"/>
      <c r="AI233" s="15"/>
      <c r="AJ233" s="15"/>
      <c r="AK233" s="15"/>
      <c r="AL233" s="13" t="s">
        <v>189</v>
      </c>
      <c r="AM233" s="12">
        <v>0</v>
      </c>
    </row>
  </sheetData>
  <sortState xmlns:xlrd2="http://schemas.microsoft.com/office/spreadsheetml/2017/richdata2" ref="A2:AM233">
    <sortCondition ref="G2:G233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F5D7BE-4B40-46E6-B2CB-224982413584}">
  <dimension ref="A1:O33"/>
  <sheetViews>
    <sheetView workbookViewId="0">
      <selection activeCell="A32" activeCellId="3" sqref="A10:D10 A18:D18 A24:D24 A32:D32"/>
    </sheetView>
  </sheetViews>
  <sheetFormatPr defaultRowHeight="15"/>
  <cols>
    <col min="2" max="2" width="17.7109375" bestFit="1" customWidth="1"/>
    <col min="8" max="8" width="58.7109375" style="6" customWidth="1"/>
    <col min="11" max="11" width="9.140625" customWidth="1"/>
  </cols>
  <sheetData>
    <row r="1" spans="1:15">
      <c r="A1" s="2" t="s">
        <v>0</v>
      </c>
      <c r="B1" s="2" t="s">
        <v>647</v>
      </c>
      <c r="C1" s="2" t="s">
        <v>648</v>
      </c>
      <c r="D1" s="2" t="s">
        <v>649</v>
      </c>
      <c r="E1" s="2" t="s">
        <v>650</v>
      </c>
      <c r="F1" s="2" t="s">
        <v>651</v>
      </c>
      <c r="G1" s="2" t="s">
        <v>652</v>
      </c>
      <c r="H1" s="2" t="s">
        <v>653</v>
      </c>
      <c r="I1" s="2" t="s">
        <v>654</v>
      </c>
      <c r="J1" s="2" t="s">
        <v>655</v>
      </c>
      <c r="K1" s="2" t="s">
        <v>656</v>
      </c>
    </row>
    <row r="2" spans="1:15">
      <c r="A2" s="3">
        <v>14797558</v>
      </c>
      <c r="B2" s="1" t="e">
        <f>VLOOKUP(A2,#REF!,2,FALSE)</f>
        <v>#REF!</v>
      </c>
      <c r="C2" s="4" t="s">
        <v>657</v>
      </c>
      <c r="D2" s="7">
        <v>0</v>
      </c>
      <c r="E2" s="3">
        <v>63</v>
      </c>
      <c r="F2" s="4" t="s">
        <v>188</v>
      </c>
      <c r="G2" s="3" t="b">
        <v>1</v>
      </c>
      <c r="H2" s="5" t="s">
        <v>658</v>
      </c>
      <c r="I2" s="3" t="b">
        <v>0</v>
      </c>
      <c r="J2" s="4" t="s">
        <v>188</v>
      </c>
      <c r="K2" s="3" t="b">
        <v>0</v>
      </c>
      <c r="N2" s="8" t="s">
        <v>24</v>
      </c>
      <c r="O2" s="8" t="s">
        <v>72</v>
      </c>
    </row>
    <row r="3" spans="1:15">
      <c r="A3" s="3">
        <v>14797650</v>
      </c>
      <c r="B3" s="1" t="e">
        <f>VLOOKUP(A3,#REF!,2,FALSE)</f>
        <v>#REF!</v>
      </c>
      <c r="C3" s="4" t="s">
        <v>657</v>
      </c>
      <c r="D3" s="7">
        <v>0</v>
      </c>
      <c r="E3" s="3">
        <v>63</v>
      </c>
      <c r="F3" s="4" t="s">
        <v>188</v>
      </c>
      <c r="G3" s="3" t="b">
        <v>1</v>
      </c>
      <c r="H3" s="5" t="s">
        <v>658</v>
      </c>
      <c r="I3" s="3" t="b">
        <v>0</v>
      </c>
      <c r="J3" s="4" t="s">
        <v>188</v>
      </c>
      <c r="K3" s="3" t="b">
        <v>0</v>
      </c>
      <c r="N3">
        <v>0</v>
      </c>
      <c r="O3">
        <f>_xlfn.PERCENTILE.INC($D$3:$D$33,N3)</f>
        <v>0</v>
      </c>
    </row>
    <row r="4" spans="1:15">
      <c r="A4" s="3">
        <v>7783008</v>
      </c>
      <c r="B4" s="1" t="e">
        <f>VLOOKUP(A4,#REF!,2,FALSE)</f>
        <v>#REF!</v>
      </c>
      <c r="C4" s="4" t="s">
        <v>657</v>
      </c>
      <c r="D4" s="7">
        <v>1</v>
      </c>
      <c r="E4" s="3">
        <v>63</v>
      </c>
      <c r="F4" s="4" t="s">
        <v>188</v>
      </c>
      <c r="G4" s="3" t="b">
        <v>1</v>
      </c>
      <c r="H4" s="5" t="s">
        <v>659</v>
      </c>
      <c r="I4" s="3" t="b">
        <v>0</v>
      </c>
      <c r="J4" s="4" t="s">
        <v>188</v>
      </c>
      <c r="K4" s="3" t="b">
        <v>0</v>
      </c>
      <c r="N4">
        <v>0.25</v>
      </c>
      <c r="O4">
        <f t="shared" ref="O4:O7" si="0">_xlfn.PERCENTILE.INC($D$3:$D$33,N4)</f>
        <v>22.5</v>
      </c>
    </row>
    <row r="5" spans="1:15">
      <c r="A5" s="3">
        <v>7440280</v>
      </c>
      <c r="B5" s="1" t="e">
        <f>VLOOKUP(A5,#REF!,2,FALSE)</f>
        <v>#REF!</v>
      </c>
      <c r="C5" s="4" t="s">
        <v>657</v>
      </c>
      <c r="D5" s="7">
        <v>3</v>
      </c>
      <c r="E5" s="3">
        <v>63</v>
      </c>
      <c r="F5" s="4" t="s">
        <v>188</v>
      </c>
      <c r="G5" s="3" t="b">
        <v>1</v>
      </c>
      <c r="H5" s="5" t="s">
        <v>658</v>
      </c>
      <c r="I5" s="3" t="b">
        <v>0</v>
      </c>
      <c r="J5" s="4" t="s">
        <v>188</v>
      </c>
      <c r="K5" s="3" t="b">
        <v>0</v>
      </c>
      <c r="N5">
        <v>0.5</v>
      </c>
      <c r="O5">
        <f t="shared" si="0"/>
        <v>158</v>
      </c>
    </row>
    <row r="6" spans="1:15">
      <c r="A6" s="3">
        <v>7440702</v>
      </c>
      <c r="B6" s="1" t="e">
        <f>VLOOKUP(A6,#REF!,2,FALSE)</f>
        <v>#REF!</v>
      </c>
      <c r="C6" s="4" t="s">
        <v>657</v>
      </c>
      <c r="D6" s="7">
        <v>4</v>
      </c>
      <c r="E6" s="3">
        <v>6</v>
      </c>
      <c r="F6" s="4" t="s">
        <v>188</v>
      </c>
      <c r="G6" s="3" t="b">
        <v>1</v>
      </c>
      <c r="H6" s="5" t="s">
        <v>188</v>
      </c>
      <c r="I6" s="3" t="b">
        <v>0</v>
      </c>
      <c r="J6" s="4" t="s">
        <v>188</v>
      </c>
      <c r="K6" s="3" t="b">
        <v>0</v>
      </c>
      <c r="N6">
        <v>0.75</v>
      </c>
      <c r="O6">
        <f t="shared" si="0"/>
        <v>501</v>
      </c>
    </row>
    <row r="7" spans="1:15">
      <c r="A7" s="3">
        <v>7439954</v>
      </c>
      <c r="B7" s="1" t="e">
        <f>VLOOKUP(A7,#REF!,2,FALSE)</f>
        <v>#REF!</v>
      </c>
      <c r="C7" s="4" t="s">
        <v>657</v>
      </c>
      <c r="D7" s="7">
        <v>4.5</v>
      </c>
      <c r="E7" s="3">
        <v>6</v>
      </c>
      <c r="F7" s="4" t="s">
        <v>188</v>
      </c>
      <c r="G7" s="3" t="b">
        <v>1</v>
      </c>
      <c r="H7" s="5" t="s">
        <v>188</v>
      </c>
      <c r="I7" s="3" t="b">
        <v>0</v>
      </c>
      <c r="J7" s="4" t="s">
        <v>188</v>
      </c>
      <c r="K7" s="3" t="b">
        <v>0</v>
      </c>
      <c r="N7">
        <v>0.95</v>
      </c>
      <c r="O7">
        <f t="shared" si="0"/>
        <v>4496.5</v>
      </c>
    </row>
    <row r="8" spans="1:15">
      <c r="A8" s="3">
        <v>18540299</v>
      </c>
      <c r="B8" s="1" t="e">
        <f>VLOOKUP(A8,#REF!,2,FALSE)</f>
        <v>#REF!</v>
      </c>
      <c r="C8" s="4" t="s">
        <v>657</v>
      </c>
      <c r="D8" s="7">
        <v>6</v>
      </c>
      <c r="E8" s="3">
        <v>63</v>
      </c>
      <c r="F8" s="4" t="s">
        <v>188</v>
      </c>
      <c r="G8" s="3" t="b">
        <v>1</v>
      </c>
      <c r="H8" s="5" t="s">
        <v>660</v>
      </c>
      <c r="I8" s="3" t="b">
        <v>0</v>
      </c>
      <c r="J8" s="4" t="s">
        <v>188</v>
      </c>
      <c r="K8" s="3" t="b">
        <v>0</v>
      </c>
    </row>
    <row r="9" spans="1:15">
      <c r="A9" s="3">
        <v>7439987</v>
      </c>
      <c r="B9" s="1" t="e">
        <f>VLOOKUP(A9,#REF!,2,FALSE)</f>
        <v>#REF!</v>
      </c>
      <c r="C9" s="4" t="s">
        <v>657</v>
      </c>
      <c r="D9" s="7">
        <v>20</v>
      </c>
      <c r="E9" s="3">
        <v>63</v>
      </c>
      <c r="F9" s="4" t="s">
        <v>188</v>
      </c>
      <c r="G9" s="3" t="b">
        <v>1</v>
      </c>
      <c r="H9" s="5" t="s">
        <v>658</v>
      </c>
      <c r="I9" s="3" t="b">
        <v>0</v>
      </c>
      <c r="J9" s="4" t="s">
        <v>188</v>
      </c>
      <c r="K9" s="3" t="b">
        <v>0</v>
      </c>
    </row>
    <row r="10" spans="1:15">
      <c r="A10" s="10">
        <v>7783086</v>
      </c>
      <c r="B10" s="9" t="e">
        <f>VLOOKUP(A10,#REF!,2,FALSE)</f>
        <v>#REF!</v>
      </c>
      <c r="C10" s="4" t="s">
        <v>657</v>
      </c>
      <c r="D10" s="7">
        <v>20</v>
      </c>
      <c r="E10" s="3">
        <v>63</v>
      </c>
      <c r="F10" s="4" t="s">
        <v>188</v>
      </c>
      <c r="G10" s="3" t="b">
        <v>1</v>
      </c>
      <c r="H10" s="5" t="s">
        <v>661</v>
      </c>
      <c r="I10" s="3" t="b">
        <v>0</v>
      </c>
      <c r="J10" s="4" t="s">
        <v>188</v>
      </c>
      <c r="K10" s="3" t="b">
        <v>0</v>
      </c>
    </row>
    <row r="11" spans="1:15">
      <c r="A11" s="3">
        <v>7439896</v>
      </c>
      <c r="B11" s="1" t="e">
        <f>VLOOKUP(A11,#REF!,2,FALSE)</f>
        <v>#REF!</v>
      </c>
      <c r="C11" s="4" t="s">
        <v>657</v>
      </c>
      <c r="D11" s="7">
        <v>25</v>
      </c>
      <c r="E11" s="3">
        <v>6</v>
      </c>
      <c r="F11" s="4" t="s">
        <v>188</v>
      </c>
      <c r="G11" s="3" t="b">
        <v>1</v>
      </c>
      <c r="H11" s="5" t="s">
        <v>188</v>
      </c>
      <c r="I11" s="3" t="b">
        <v>0</v>
      </c>
      <c r="J11" s="4" t="s">
        <v>188</v>
      </c>
      <c r="K11" s="3" t="b">
        <v>0</v>
      </c>
    </row>
    <row r="12" spans="1:15">
      <c r="A12" s="3">
        <v>7440428</v>
      </c>
      <c r="B12" s="1" t="e">
        <f>VLOOKUP(A12,#REF!,2,FALSE)</f>
        <v>#REF!</v>
      </c>
      <c r="C12" s="4" t="s">
        <v>657</v>
      </c>
      <c r="D12" s="7">
        <v>25</v>
      </c>
      <c r="E12" s="3">
        <v>62</v>
      </c>
      <c r="F12" s="4" t="s">
        <v>188</v>
      </c>
      <c r="G12" s="3" t="b">
        <v>1</v>
      </c>
      <c r="H12" s="5" t="s">
        <v>662</v>
      </c>
      <c r="I12" s="3" t="b">
        <v>0</v>
      </c>
      <c r="J12" s="4" t="s">
        <v>188</v>
      </c>
      <c r="K12" s="3" t="b">
        <v>0</v>
      </c>
    </row>
    <row r="13" spans="1:15">
      <c r="A13" s="3">
        <v>7440622</v>
      </c>
      <c r="B13" s="1" t="e">
        <f>VLOOKUP(A13,#REF!,2,FALSE)</f>
        <v>#REF!</v>
      </c>
      <c r="C13" s="4" t="s">
        <v>657</v>
      </c>
      <c r="D13" s="7">
        <v>50.1</v>
      </c>
      <c r="E13" s="3">
        <v>63</v>
      </c>
      <c r="F13" s="4" t="s">
        <v>188</v>
      </c>
      <c r="G13" s="3" t="b">
        <v>1</v>
      </c>
      <c r="H13" s="5" t="s">
        <v>663</v>
      </c>
      <c r="I13" s="3" t="b">
        <v>0</v>
      </c>
      <c r="J13" s="4" t="s">
        <v>188</v>
      </c>
      <c r="K13" s="3" t="b">
        <v>0</v>
      </c>
    </row>
    <row r="14" spans="1:15">
      <c r="A14" s="3">
        <v>7440235</v>
      </c>
      <c r="B14" s="1" t="e">
        <f>VLOOKUP(A14,#REF!,2,FALSE)</f>
        <v>#REF!</v>
      </c>
      <c r="C14" s="4" t="s">
        <v>657</v>
      </c>
      <c r="D14" s="7">
        <v>100</v>
      </c>
      <c r="E14" s="3">
        <v>6</v>
      </c>
      <c r="F14" s="4" t="s">
        <v>188</v>
      </c>
      <c r="G14" s="3" t="b">
        <v>1</v>
      </c>
      <c r="H14" s="5" t="s">
        <v>188</v>
      </c>
      <c r="I14" s="3" t="b">
        <v>0</v>
      </c>
      <c r="J14" s="4" t="s">
        <v>188</v>
      </c>
      <c r="K14" s="3" t="b">
        <v>0</v>
      </c>
    </row>
    <row r="15" spans="1:15">
      <c r="A15" s="3">
        <v>7440393</v>
      </c>
      <c r="B15" s="1" t="e">
        <f>VLOOKUP(A15,#REF!,2,FALSE)</f>
        <v>#REF!</v>
      </c>
      <c r="C15" s="4" t="s">
        <v>657</v>
      </c>
      <c r="D15" s="7">
        <v>100</v>
      </c>
      <c r="E15" s="3">
        <v>63</v>
      </c>
      <c r="F15" s="4" t="s">
        <v>188</v>
      </c>
      <c r="G15" s="3" t="b">
        <v>1</v>
      </c>
      <c r="H15" s="5" t="s">
        <v>658</v>
      </c>
      <c r="I15" s="3" t="b">
        <v>0</v>
      </c>
      <c r="J15" s="4" t="s">
        <v>188</v>
      </c>
      <c r="K15" s="3" t="b">
        <v>0</v>
      </c>
    </row>
    <row r="16" spans="1:15">
      <c r="A16" s="3">
        <v>7440484</v>
      </c>
      <c r="B16" s="1" t="e">
        <f>VLOOKUP(A16,#REF!,2,FALSE)</f>
        <v>#REF!</v>
      </c>
      <c r="C16" s="4" t="s">
        <v>657</v>
      </c>
      <c r="D16" s="7">
        <v>126</v>
      </c>
      <c r="E16" s="3">
        <v>63</v>
      </c>
      <c r="F16" s="4" t="s">
        <v>188</v>
      </c>
      <c r="G16" s="3" t="b">
        <v>1</v>
      </c>
      <c r="H16" s="5" t="s">
        <v>664</v>
      </c>
      <c r="I16" s="3" t="b">
        <v>0</v>
      </c>
      <c r="J16" s="4" t="s">
        <v>188</v>
      </c>
      <c r="K16" s="3" t="b">
        <v>0</v>
      </c>
    </row>
    <row r="17" spans="1:11">
      <c r="A17" s="3">
        <v>16984488</v>
      </c>
      <c r="B17" s="1" t="e">
        <f>VLOOKUP(A17,#REF!,2,FALSE)</f>
        <v>#REF!</v>
      </c>
      <c r="C17" s="4" t="s">
        <v>657</v>
      </c>
      <c r="D17" s="7">
        <v>150</v>
      </c>
      <c r="E17" s="3">
        <v>6</v>
      </c>
      <c r="F17" s="4" t="s">
        <v>188</v>
      </c>
      <c r="G17" s="3" t="b">
        <v>1</v>
      </c>
      <c r="H17" s="5" t="s">
        <v>665</v>
      </c>
      <c r="I17" s="3" t="b">
        <v>0</v>
      </c>
      <c r="J17" s="4" t="s">
        <v>188</v>
      </c>
      <c r="K17" s="3" t="b">
        <v>0</v>
      </c>
    </row>
    <row r="18" spans="1:11">
      <c r="A18" s="10">
        <v>7439965</v>
      </c>
      <c r="B18" s="9" t="e">
        <f>VLOOKUP(A18,#REF!,2,FALSE)</f>
        <v>#REF!</v>
      </c>
      <c r="C18" s="4" t="s">
        <v>657</v>
      </c>
      <c r="D18" s="7">
        <v>158</v>
      </c>
      <c r="E18" s="3">
        <v>63</v>
      </c>
      <c r="F18" s="4" t="s">
        <v>188</v>
      </c>
      <c r="G18" s="3" t="b">
        <v>1</v>
      </c>
      <c r="H18" s="5" t="s">
        <v>658</v>
      </c>
      <c r="I18" s="3" t="b">
        <v>0</v>
      </c>
      <c r="J18" s="4" t="s">
        <v>188</v>
      </c>
      <c r="K18" s="3" t="b">
        <v>0</v>
      </c>
    </row>
    <row r="19" spans="1:11">
      <c r="A19" s="3">
        <v>7440417</v>
      </c>
      <c r="B19" s="1" t="e">
        <f>VLOOKUP(A19,#REF!,2,FALSE)</f>
        <v>#REF!</v>
      </c>
      <c r="C19" s="4" t="s">
        <v>657</v>
      </c>
      <c r="D19" s="7">
        <v>158</v>
      </c>
      <c r="E19" s="3">
        <v>63</v>
      </c>
      <c r="F19" s="4" t="s">
        <v>188</v>
      </c>
      <c r="G19" s="3" t="b">
        <v>1</v>
      </c>
      <c r="H19" s="5" t="s">
        <v>658</v>
      </c>
      <c r="I19" s="3" t="b">
        <v>0</v>
      </c>
      <c r="J19" s="4" t="s">
        <v>188</v>
      </c>
      <c r="K19" s="3" t="b">
        <v>0</v>
      </c>
    </row>
    <row r="20" spans="1:11">
      <c r="A20" s="3">
        <v>7440360</v>
      </c>
      <c r="B20" s="1" t="e">
        <f>VLOOKUP(A20,#REF!,2,FALSE)</f>
        <v>#REF!</v>
      </c>
      <c r="C20" s="4" t="s">
        <v>657</v>
      </c>
      <c r="D20" s="7">
        <v>200</v>
      </c>
      <c r="E20" s="3">
        <v>63</v>
      </c>
      <c r="F20" s="4" t="s">
        <v>188</v>
      </c>
      <c r="G20" s="3" t="b">
        <v>1</v>
      </c>
      <c r="H20" s="5" t="s">
        <v>666</v>
      </c>
      <c r="I20" s="3" t="b">
        <v>0</v>
      </c>
      <c r="J20" s="4" t="s">
        <v>188</v>
      </c>
      <c r="K20" s="3" t="b">
        <v>0</v>
      </c>
    </row>
    <row r="21" spans="1:11">
      <c r="A21" s="3">
        <v>7440508</v>
      </c>
      <c r="B21" s="1" t="e">
        <f>VLOOKUP(A21,#REF!,2,FALSE)</f>
        <v>#REF!</v>
      </c>
      <c r="C21" s="4" t="s">
        <v>657</v>
      </c>
      <c r="D21" s="7">
        <v>316</v>
      </c>
      <c r="E21" s="3">
        <v>63</v>
      </c>
      <c r="F21" s="4" t="s">
        <v>188</v>
      </c>
      <c r="G21" s="3" t="b">
        <v>1</v>
      </c>
      <c r="H21" s="5" t="s">
        <v>667</v>
      </c>
      <c r="I21" s="3" t="b">
        <v>0</v>
      </c>
      <c r="J21" s="4" t="s">
        <v>188</v>
      </c>
      <c r="K21" s="3" t="b">
        <v>0</v>
      </c>
    </row>
    <row r="22" spans="1:11">
      <c r="A22" s="3">
        <v>7440224</v>
      </c>
      <c r="B22" s="1" t="e">
        <f>VLOOKUP(A22,#REF!,2,FALSE)</f>
        <v>#REF!</v>
      </c>
      <c r="C22" s="4" t="s">
        <v>657</v>
      </c>
      <c r="D22" s="7">
        <v>398</v>
      </c>
      <c r="E22" s="3">
        <v>63</v>
      </c>
      <c r="F22" s="4" t="s">
        <v>188</v>
      </c>
      <c r="G22" s="3" t="b">
        <v>1</v>
      </c>
      <c r="H22" s="5" t="s">
        <v>658</v>
      </c>
      <c r="I22" s="3" t="b">
        <v>0</v>
      </c>
      <c r="J22" s="4" t="s">
        <v>188</v>
      </c>
      <c r="K22" s="3" t="b">
        <v>0</v>
      </c>
    </row>
    <row r="23" spans="1:11">
      <c r="A23" s="3">
        <v>7440315</v>
      </c>
      <c r="B23" s="1" t="e">
        <f>VLOOKUP(A23,#REF!,2,FALSE)</f>
        <v>#REF!</v>
      </c>
      <c r="C23" s="4" t="s">
        <v>657</v>
      </c>
      <c r="D23" s="7">
        <v>501</v>
      </c>
      <c r="E23" s="3">
        <v>63</v>
      </c>
      <c r="F23" s="4" t="s">
        <v>188</v>
      </c>
      <c r="G23" s="3" t="b">
        <v>1</v>
      </c>
      <c r="H23" s="5" t="s">
        <v>668</v>
      </c>
      <c r="I23" s="3" t="b">
        <v>0</v>
      </c>
      <c r="J23" s="4" t="s">
        <v>188</v>
      </c>
      <c r="K23" s="3" t="b">
        <v>0</v>
      </c>
    </row>
    <row r="24" spans="1:11">
      <c r="A24" s="10">
        <v>7440439</v>
      </c>
      <c r="B24" s="9" t="e">
        <f>VLOOKUP(A24,#REF!,2,FALSE)</f>
        <v>#REF!</v>
      </c>
      <c r="C24" s="4" t="s">
        <v>657</v>
      </c>
      <c r="D24" s="7">
        <v>501</v>
      </c>
      <c r="E24" s="3">
        <v>63</v>
      </c>
      <c r="F24" s="4" t="s">
        <v>188</v>
      </c>
      <c r="G24" s="3" t="b">
        <v>1</v>
      </c>
      <c r="H24" s="5" t="s">
        <v>669</v>
      </c>
      <c r="I24" s="3" t="b">
        <v>0</v>
      </c>
      <c r="J24" s="4" t="s">
        <v>188</v>
      </c>
      <c r="K24" s="3" t="b">
        <v>0</v>
      </c>
    </row>
    <row r="25" spans="1:11">
      <c r="A25" s="3">
        <v>7440666</v>
      </c>
      <c r="B25" s="1" t="e">
        <f>VLOOKUP(A25,#REF!,2,FALSE)</f>
        <v>#REF!</v>
      </c>
      <c r="C25" s="4" t="s">
        <v>657</v>
      </c>
      <c r="D25" s="7">
        <v>501</v>
      </c>
      <c r="E25" s="3">
        <v>63</v>
      </c>
      <c r="F25" s="4" t="s">
        <v>188</v>
      </c>
      <c r="G25" s="3" t="b">
        <v>1</v>
      </c>
      <c r="H25" s="5" t="s">
        <v>670</v>
      </c>
      <c r="I25" s="3" t="b">
        <v>0</v>
      </c>
      <c r="J25" s="4" t="s">
        <v>188</v>
      </c>
      <c r="K25" s="3" t="b">
        <v>0</v>
      </c>
    </row>
    <row r="26" spans="1:11">
      <c r="A26" s="3">
        <v>22967926</v>
      </c>
      <c r="B26" s="1" t="e">
        <f>VLOOKUP(A26,#REF!,2,FALSE)</f>
        <v>#REF!</v>
      </c>
      <c r="C26" s="4" t="s">
        <v>657</v>
      </c>
      <c r="D26" s="7">
        <v>501</v>
      </c>
      <c r="E26" s="3">
        <v>63</v>
      </c>
      <c r="F26" s="4" t="s">
        <v>188</v>
      </c>
      <c r="G26" s="3" t="b">
        <v>1</v>
      </c>
      <c r="H26" s="5" t="s">
        <v>671</v>
      </c>
      <c r="I26" s="3" t="b">
        <v>0</v>
      </c>
      <c r="J26" s="4" t="s">
        <v>188</v>
      </c>
      <c r="K26" s="3" t="b">
        <v>0</v>
      </c>
    </row>
    <row r="27" spans="1:11">
      <c r="A27" s="3">
        <v>7440020</v>
      </c>
      <c r="B27" s="1" t="e">
        <f>VLOOKUP(A27,#REF!,2,FALSE)</f>
        <v>#REF!</v>
      </c>
      <c r="C27" s="4" t="s">
        <v>657</v>
      </c>
      <c r="D27" s="7">
        <v>794</v>
      </c>
      <c r="E27" s="3">
        <v>63</v>
      </c>
      <c r="F27" s="4" t="s">
        <v>188</v>
      </c>
      <c r="G27" s="3" t="b">
        <v>1</v>
      </c>
      <c r="H27" s="5" t="s">
        <v>672</v>
      </c>
      <c r="I27" s="3" t="b">
        <v>0</v>
      </c>
      <c r="J27" s="4" t="s">
        <v>188</v>
      </c>
      <c r="K27" s="3" t="b">
        <v>0</v>
      </c>
    </row>
    <row r="28" spans="1:11">
      <c r="A28" s="3">
        <v>7439976</v>
      </c>
      <c r="B28" s="1" t="e">
        <f>VLOOKUP(A28,#REF!,2,FALSE)</f>
        <v>#REF!</v>
      </c>
      <c r="C28" s="4" t="s">
        <v>657</v>
      </c>
      <c r="D28" s="7">
        <v>1000</v>
      </c>
      <c r="E28" s="3">
        <v>38</v>
      </c>
      <c r="F28" s="4" t="s">
        <v>188</v>
      </c>
      <c r="G28" s="3" t="b">
        <v>1</v>
      </c>
      <c r="H28" s="5" t="s">
        <v>188</v>
      </c>
      <c r="I28" s="3" t="b">
        <v>0</v>
      </c>
      <c r="J28" s="4" t="s">
        <v>188</v>
      </c>
      <c r="K28" s="3" t="b">
        <v>0</v>
      </c>
    </row>
    <row r="29" spans="1:11">
      <c r="A29" s="3">
        <v>7429905</v>
      </c>
      <c r="B29" s="1" t="e">
        <f>VLOOKUP(A29,#REF!,2,FALSE)</f>
        <v>#REF!</v>
      </c>
      <c r="C29" s="4" t="s">
        <v>657</v>
      </c>
      <c r="D29" s="7">
        <v>1500</v>
      </c>
      <c r="E29" s="3">
        <v>6</v>
      </c>
      <c r="F29" s="4" t="s">
        <v>188</v>
      </c>
      <c r="G29" s="3" t="b">
        <v>1</v>
      </c>
      <c r="H29" s="5" t="s">
        <v>188</v>
      </c>
      <c r="I29" s="3" t="b">
        <v>0</v>
      </c>
      <c r="J29" s="4" t="s">
        <v>188</v>
      </c>
      <c r="K29" s="3" t="b">
        <v>0</v>
      </c>
    </row>
    <row r="30" spans="1:11">
      <c r="A30" s="3">
        <v>7440382</v>
      </c>
      <c r="B30" s="1" t="e">
        <f>VLOOKUP(A30,#REF!,2,FALSE)</f>
        <v>#REF!</v>
      </c>
      <c r="C30" s="4" t="s">
        <v>657</v>
      </c>
      <c r="D30" s="7">
        <v>1584</v>
      </c>
      <c r="E30" s="3">
        <v>63</v>
      </c>
      <c r="F30" s="4" t="s">
        <v>188</v>
      </c>
      <c r="G30" s="3" t="b">
        <v>1</v>
      </c>
      <c r="H30" s="5" t="s">
        <v>673</v>
      </c>
      <c r="I30" s="3" t="b">
        <v>0</v>
      </c>
      <c r="J30" s="4" t="s">
        <v>188</v>
      </c>
      <c r="K30" s="3" t="b">
        <v>0</v>
      </c>
    </row>
    <row r="31" spans="1:11">
      <c r="A31" s="3">
        <v>7487947</v>
      </c>
      <c r="B31" s="1" t="e">
        <f>VLOOKUP(A31,#REF!,2,FALSE)</f>
        <v>#REF!</v>
      </c>
      <c r="C31" s="4" t="s">
        <v>657</v>
      </c>
      <c r="D31" s="7">
        <v>3981</v>
      </c>
      <c r="E31" s="3">
        <v>63</v>
      </c>
      <c r="F31" s="4" t="s">
        <v>188</v>
      </c>
      <c r="G31" s="3" t="b">
        <v>1</v>
      </c>
      <c r="H31" s="5" t="s">
        <v>674</v>
      </c>
      <c r="I31" s="3" t="b">
        <v>0</v>
      </c>
      <c r="J31" s="4" t="s">
        <v>188</v>
      </c>
      <c r="K31" s="3" t="b">
        <v>0</v>
      </c>
    </row>
    <row r="32" spans="1:11">
      <c r="A32" s="10">
        <v>7439921</v>
      </c>
      <c r="B32" s="9" t="e">
        <f>VLOOKUP(A32,#REF!,2,FALSE)</f>
        <v>#REF!</v>
      </c>
      <c r="C32" s="4" t="s">
        <v>657</v>
      </c>
      <c r="D32" s="7">
        <v>5012</v>
      </c>
      <c r="E32" s="3">
        <v>63</v>
      </c>
      <c r="F32" s="4" t="s">
        <v>188</v>
      </c>
      <c r="G32" s="3" t="b">
        <v>1</v>
      </c>
      <c r="H32" s="5" t="s">
        <v>675</v>
      </c>
      <c r="I32" s="3" t="b">
        <v>0</v>
      </c>
      <c r="J32" s="4" t="s">
        <v>188</v>
      </c>
      <c r="K32" s="3" t="b">
        <v>0</v>
      </c>
    </row>
    <row r="33" spans="1:11">
      <c r="A33" s="3">
        <v>16065831</v>
      </c>
      <c r="B33" s="1" t="e">
        <f>VLOOKUP(A33,#REF!,2,FALSE)</f>
        <v>#REF!</v>
      </c>
      <c r="C33" s="4" t="s">
        <v>657</v>
      </c>
      <c r="D33" s="7">
        <v>6310</v>
      </c>
      <c r="E33" s="3">
        <v>63</v>
      </c>
      <c r="F33" s="4" t="s">
        <v>188</v>
      </c>
      <c r="G33" s="3" t="b">
        <v>1</v>
      </c>
      <c r="H33" s="5" t="s">
        <v>676</v>
      </c>
      <c r="I33" s="3" t="b">
        <v>0</v>
      </c>
      <c r="J33" s="4" t="s">
        <v>188</v>
      </c>
      <c r="K33" s="3" t="b">
        <v>0</v>
      </c>
    </row>
  </sheetData>
  <sortState xmlns:xlrd2="http://schemas.microsoft.com/office/spreadsheetml/2017/richdata2" ref="A2:K33">
    <sortCondition ref="D2:D33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29f62856-1543-49d4-a736-4569d363f533" ContentTypeId="0x0101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9740B7EBA1667478E025AE03BACAA0C" ma:contentTypeVersion="21" ma:contentTypeDescription="Create a new document." ma:contentTypeScope="" ma:versionID="3e51d08ddb4418b29d2f7dd270855665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1ad0269c-2511-4159-98ac-392385d4262d" xmlns:ns6="32a0852c-3f0b-4de4-8079-d61d68a2e1cf" targetNamespace="http://schemas.microsoft.com/office/2006/metadata/properties" ma:root="true" ma:fieldsID="07418a55fe259812f3767de3353f41fb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1ad0269c-2511-4159-98ac-392385d4262d"/>
    <xsd:import namespace="32a0852c-3f0b-4de4-8079-d61d68a2e1cf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2:e3f09c3df709400db2417a7161762d62" minOccurs="0"/>
                <xsd:element ref="ns5:SharedWithUsers" minOccurs="0"/>
                <xsd:element ref="ns5:SharedWithDetails" minOccurs="0"/>
                <xsd:element ref="ns6:MediaServiceMetadata" minOccurs="0"/>
                <xsd:element ref="ns6:MediaServiceFastMetadata" minOccurs="0"/>
                <xsd:element ref="ns6:MediaServiceEventHashCode" minOccurs="0"/>
                <xsd:element ref="ns6:MediaServiceGenerationTime" minOccurs="0"/>
                <xsd:element ref="ns6:MediaServiceAutoTags" minOccurs="0"/>
                <xsd:element ref="ns6:MediaServiceOCR" minOccurs="0"/>
                <xsd:element ref="ns6:MediaServiceDateTaken" minOccurs="0"/>
                <xsd:element ref="ns6:MediaServiceLocation" minOccurs="0"/>
                <xsd:element ref="ns6:MediaServiceAutoKeyPoints" minOccurs="0"/>
                <xsd:element ref="ns6:MediaServiceKeyPoints" minOccurs="0"/>
                <xsd:element ref="ns6:MediaLengthInSeconds" minOccurs="0"/>
                <xsd:element ref="ns6:lcf76f155ced4ddcb4097134ff3c332f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  <xsd:element name="_ip_UnifiedCompliancePolicyProperties" ma:index="44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45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8c9e5fc3-0796-456f-a58e-d4ef9f2e0eb8}" ma:internalName="TaxCatchAllLabel" ma:readOnly="true" ma:showField="CatchAllDataLabel" ma:web="1ad0269c-2511-4159-98ac-392385d4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description="" ma:hidden="true" ma:list="{8c9e5fc3-0796-456f-a58e-d4ef9f2e0eb8}" ma:internalName="TaxCatchAll" ma:showField="CatchAllData" ma:web="1ad0269c-2511-4159-98ac-392385d4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3f09c3df709400db2417a7161762d62" ma:index="28" nillable="true" ma:taxonomy="true" ma:internalName="e3f09c3df709400db2417a7161762d62" ma:taxonomyFieldName="EPA_x0020_Subject" ma:displayName="EPA Subject" ma:readOnly="false" ma:default="" ma:fieldId="{e3f09c3d-f709-400d-b241-7a7161762d62}" ma:taxonomyMulti="true" ma:sspId="29f62856-1543-49d4-a736-4569d363f533" ma:termSetId="7a3d4ae0-7e62-45a2-a406-c6a8a6a8eee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d0269c-2511-4159-98ac-392385d4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2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a0852c-3f0b-4de4-8079-d61d68a2e1c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3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3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35" nillable="true" ma:displayName="Tags" ma:internalName="MediaServiceAutoTags" ma:readOnly="true">
      <xsd:simpleType>
        <xsd:restriction base="dms:Text"/>
      </xsd:simpleType>
    </xsd:element>
    <xsd:element name="MediaServiceOCR" ma:index="3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3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38" nillable="true" ma:displayName="Location" ma:internalName="MediaServiceLocation" ma:readOnly="true">
      <xsd:simpleType>
        <xsd:restriction base="dms:Text"/>
      </xsd:simpleType>
    </xsd:element>
    <xsd:element name="MediaServiceAutoKeyPoints" ma:index="3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4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4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4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2022-01-21T01:30:24+00:00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  <_ip_UnifiedCompliancePolicyUIAction xmlns="http://schemas.microsoft.com/sharepoint/v3" xsi:nil="true"/>
    <e3f09c3df709400db2417a7161762d62 xmlns="4ffa91fb-a0ff-4ac5-b2db-65c790d184a4">
      <Terms xmlns="http://schemas.microsoft.com/office/infopath/2007/PartnerControls"/>
    </e3f09c3df709400db2417a7161762d62>
    <lcf76f155ced4ddcb4097134ff3c332f xmlns="32a0852c-3f0b-4de4-8079-d61d68a2e1cf">
      <Terms xmlns="http://schemas.microsoft.com/office/infopath/2007/PartnerControls"/>
    </lcf76f155ced4ddcb4097134ff3c332f>
    <_ip_UnifiedCompliancePolicyProperties xmlns="http://schemas.microsoft.com/sharepoint/v3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B94B34F-6895-4AF0-9FC9-B9A6100393E2}"/>
</file>

<file path=customXml/itemProps2.xml><?xml version="1.0" encoding="utf-8"?>
<ds:datastoreItem xmlns:ds="http://schemas.openxmlformats.org/officeDocument/2006/customXml" ds:itemID="{D8C3CB5F-5345-4223-9A4D-58F3ED6B55AF}"/>
</file>

<file path=customXml/itemProps3.xml><?xml version="1.0" encoding="utf-8"?>
<ds:datastoreItem xmlns:ds="http://schemas.openxmlformats.org/officeDocument/2006/customXml" ds:itemID="{86F082CD-8AA6-420B-92CF-35B4BAE3F04D}"/>
</file>

<file path=customXml/itemProps4.xml><?xml version="1.0" encoding="utf-8"?>
<ds:datastoreItem xmlns:ds="http://schemas.openxmlformats.org/officeDocument/2006/customXml" ds:itemID="{3C2A235E-4F80-4442-BF3D-764AD134FA9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Lillys, Ted</dc:creator>
  <cp:keywords/>
  <dc:description/>
  <cp:lastModifiedBy>Tobias, David</cp:lastModifiedBy>
  <cp:revision/>
  <dcterms:created xsi:type="dcterms:W3CDTF">2020-12-02T15:03:57Z</dcterms:created>
  <dcterms:modified xsi:type="dcterms:W3CDTF">2022-01-21T14:18:22Z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0x010100137ED333376F1F43BE4E3CA505AB024F</vt:lpwstr>
  </property>
  <property fmtid="{D5CDD505-2E9C-101B-9397-08002B2CF9AE}" pid="3" name="TaxKeyword">
    <vt:lpwstr/>
  </property>
  <property fmtid="{D5CDD505-2E9C-101B-9397-08002B2CF9AE}" pid="4" name="e3f09c3df709400db2417a7161762d62">
    <vt:lpwstr/>
  </property>
  <property fmtid="{D5CDD505-2E9C-101B-9397-08002B2CF9AE}" pid="5" name="EPA_x0020_Subject">
    <vt:lpwstr/>
  </property>
  <property fmtid="{D5CDD505-2E9C-101B-9397-08002B2CF9AE}" pid="6" name="Document Type">
    <vt:lpwstr/>
  </property>
  <property fmtid="{D5CDD505-2E9C-101B-9397-08002B2CF9AE}" pid="7" name="EPA Subject">
    <vt:lpwstr/>
  </property>
</Properties>
</file>