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Cliffs\ICR Questionairre\"/>
    </mc:Choice>
  </mc:AlternateContent>
  <bookViews>
    <workbookView xWindow="0" yWindow="0" windowWidth="19200" windowHeight="6740" tabRatio="869" activeTab="7"/>
  </bookViews>
  <sheets>
    <sheet name="Instructions" sheetId="67" r:id="rId1"/>
    <sheet name="Acronyms" sheetId="68" r:id="rId2"/>
    <sheet name="I. General Facility Information" sheetId="65" r:id="rId3"/>
    <sheet name="II.T1. Sinter Plant" sheetId="61" r:id="rId4"/>
    <sheet name="II.T2. Blast Furnaces" sheetId="62" r:id="rId5"/>
    <sheet name="II.T3. Blast Oxygen Process Fur" sheetId="64" r:id="rId6"/>
    <sheet name="Process Diagrams &amp; Plot Plan" sheetId="69" r:id="rId7"/>
    <sheet name="III.A. BF unplanned openings" sheetId="70" r:id="rId8"/>
    <sheet name="III.B. BF planned openings" sheetId="71" r:id="rId9"/>
    <sheet name="III.C. BF bell leaks" sheetId="72" r:id="rId10"/>
    <sheet name="III.D. BF casthouse fugitives" sheetId="73" r:id="rId11"/>
    <sheet name="III.E. Beaching" sheetId="74" r:id="rId12"/>
    <sheet name="III.F. BOPF shop fugitives" sheetId="75" r:id="rId13"/>
    <sheet name="III.G. BF and BOPF slag " sheetId="76" r:id="rId14"/>
  </sheets>
  <calcPr calcId="152511"/>
</workbook>
</file>

<file path=xl/calcChain.xml><?xml version="1.0" encoding="utf-8"?>
<calcChain xmlns="http://schemas.openxmlformats.org/spreadsheetml/2006/main">
  <c r="D103" i="62" l="1"/>
  <c r="D81" i="62"/>
  <c r="D60" i="62"/>
  <c r="D39" i="62"/>
  <c r="D38" i="70" l="1"/>
  <c r="C47" i="76" l="1"/>
  <c r="E46" i="76"/>
  <c r="D46" i="76"/>
  <c r="C46" i="76"/>
  <c r="F61" i="75"/>
  <c r="H58" i="75"/>
  <c r="I57" i="75"/>
  <c r="H57" i="75"/>
  <c r="G57" i="75"/>
  <c r="F57" i="75"/>
  <c r="E57" i="75"/>
  <c r="C36" i="71"/>
  <c r="C32" i="71"/>
</calcChain>
</file>

<file path=xl/sharedStrings.xml><?xml version="1.0" encoding="utf-8"?>
<sst xmlns="http://schemas.openxmlformats.org/spreadsheetml/2006/main" count="1630" uniqueCount="979">
  <si>
    <t>Feed composition</t>
  </si>
  <si>
    <t>Typical Operation (hr/day)</t>
  </si>
  <si>
    <t>Typical Operation (hr/yr)</t>
  </si>
  <si>
    <t>Typical Feed Rate (tph)</t>
  </si>
  <si>
    <t>Typical Feed Rate (tpm)</t>
  </si>
  <si>
    <t>Typical Sinter Production Rate (tpm)</t>
  </si>
  <si>
    <t>2020 Sinter Production Rate (tph)</t>
  </si>
  <si>
    <t>2020 Feed Rate (tpm)</t>
  </si>
  <si>
    <t>2020 Sinter Production Rate (tpm)</t>
  </si>
  <si>
    <t>Natural Gas (scf/hr)</t>
  </si>
  <si>
    <t>Coke Oven Gas (scf/hr)</t>
  </si>
  <si>
    <t>Diameter (ft)</t>
  </si>
  <si>
    <t>Air Cooling Rate (acfm)</t>
  </si>
  <si>
    <t>Gas Pressure (atm)</t>
  </si>
  <si>
    <t>Gas Composition (if substantially different than air)</t>
  </si>
  <si>
    <t>Average (%)</t>
  </si>
  <si>
    <t>Lower Bound (%)</t>
  </si>
  <si>
    <t>Upper Bound (%)</t>
  </si>
  <si>
    <t>Capacity (tpd)</t>
  </si>
  <si>
    <t>Capacity (tpy)</t>
  </si>
  <si>
    <t>Part II: Process Unit Tables, Table 1 - Sinter Plants</t>
  </si>
  <si>
    <t>Typical Sinter Production Rate (tph)</t>
  </si>
  <si>
    <t>2020 Feed Rate (tph)</t>
  </si>
  <si>
    <r>
      <t>Stack/discharge Gas Temperature (</t>
    </r>
    <r>
      <rPr>
        <vertAlign val="superscript"/>
        <sz val="10"/>
        <color theme="1"/>
        <rFont val="Arial"/>
        <family val="2"/>
      </rPr>
      <t>o</t>
    </r>
    <r>
      <rPr>
        <sz val="10"/>
        <color theme="1"/>
        <rFont val="Arial"/>
        <family val="2"/>
      </rPr>
      <t>F)</t>
    </r>
  </si>
  <si>
    <t>Mill Scale (%)</t>
  </si>
  <si>
    <t>BOPF Slag (%)</t>
  </si>
  <si>
    <t>BOPF Dust (%)</t>
  </si>
  <si>
    <t>BOPF Filter Cake (%)</t>
  </si>
  <si>
    <t>Ore Pellet Chips (%)</t>
  </si>
  <si>
    <t>Ore Pellet Fines (%)</t>
  </si>
  <si>
    <t>Coke Breeze (%)</t>
  </si>
  <si>
    <t>Limestone (%)</t>
  </si>
  <si>
    <t>Dolomite (%)</t>
  </si>
  <si>
    <t>Sinter Fines (%)</t>
  </si>
  <si>
    <r>
      <t>Gas Temperature (</t>
    </r>
    <r>
      <rPr>
        <vertAlign val="superscript"/>
        <sz val="10"/>
        <color theme="1"/>
        <rFont val="Arial"/>
        <family val="2"/>
      </rPr>
      <t>o</t>
    </r>
    <r>
      <rPr>
        <sz val="10"/>
        <color theme="1"/>
        <rFont val="Arial"/>
        <family val="2"/>
      </rPr>
      <t>F)</t>
    </r>
  </si>
  <si>
    <t>Vented through stack (Yes/No)</t>
  </si>
  <si>
    <t>Use of continuous emission monitor for VOC (Yes/No)</t>
  </si>
  <si>
    <t>2010 (tons)</t>
  </si>
  <si>
    <t>2013 (tons)</t>
  </si>
  <si>
    <t>2016 (tons)</t>
  </si>
  <si>
    <t>Baghouse (Yes/No)</t>
  </si>
  <si>
    <t>Venturi scrubber (Yes/No)</t>
  </si>
  <si>
    <t>Baghouse with Injection (Yes/No)</t>
  </si>
  <si>
    <t>Other Control(s) (describe)</t>
  </si>
  <si>
    <t>Cyclone/Multiclone (Yes/No)</t>
  </si>
  <si>
    <t>None (Yes/No)</t>
  </si>
  <si>
    <t>Remaining Useful Life of Plant (yrs)</t>
  </si>
  <si>
    <t>Upgrade Cost</t>
  </si>
  <si>
    <t>Change in Operating Costs (Increase/Decrease)</t>
  </si>
  <si>
    <t>Part II: Process Unit Tables, Table 2 - Blast Furnaces</t>
  </si>
  <si>
    <t>Number of Furnaces</t>
  </si>
  <si>
    <t>Furnace ID Number(s)</t>
  </si>
  <si>
    <t>Height of Casthouse from Ground (ft)</t>
  </si>
  <si>
    <t>Height of Bleeder Valve(s) Stack from Ground (ft)</t>
  </si>
  <si>
    <t>Height of Bleeder Valve(s) Tube from Ground (ft)</t>
  </si>
  <si>
    <t>Height of Downcomers from Ground (ft)</t>
  </si>
  <si>
    <t>Exit Velocity of Gas from Stack/Discharge Point (ft/sec)</t>
  </si>
  <si>
    <t>Stack/Discharge Point Height from Ground (ft)</t>
  </si>
  <si>
    <t>Stack/Discharge Point Diameter (ft)</t>
  </si>
  <si>
    <t>Stack/Discharge Point Height (ft)</t>
  </si>
  <si>
    <r>
      <t>Stack/Discharge Point Gas Temperature (</t>
    </r>
    <r>
      <rPr>
        <vertAlign val="superscript"/>
        <sz val="10"/>
        <color theme="1"/>
        <rFont val="Arial"/>
        <family val="2"/>
      </rPr>
      <t>o</t>
    </r>
    <r>
      <rPr>
        <sz val="10"/>
        <color theme="1"/>
        <rFont val="Arial"/>
        <family val="2"/>
      </rPr>
      <t>F)</t>
    </r>
  </si>
  <si>
    <t>Production: Iron (tons)</t>
  </si>
  <si>
    <t>Production: Slag (tons)</t>
  </si>
  <si>
    <t>Indicate Most Recent Year</t>
  </si>
  <si>
    <t>Covered Runners (Yes/No)</t>
  </si>
  <si>
    <t>Flame Suppression (Yes/No)</t>
  </si>
  <si>
    <t>Capture Hood (Yes/No)</t>
  </si>
  <si>
    <t>Wet Scrubber (Yes/No)</t>
  </si>
  <si>
    <t>Slag Cover (Yes/No)</t>
  </si>
  <si>
    <t>Hot Metal Transfer (Yes/No)</t>
  </si>
  <si>
    <t>Tilting Runner (Yes/No)</t>
  </si>
  <si>
    <t>Iron Runner (Yes/No)</t>
  </si>
  <si>
    <t>Water Spray (Yes/No)</t>
  </si>
  <si>
    <t xml:space="preserve">Chemical Suppressant - Describe </t>
  </si>
  <si>
    <t>Partial Enclosure (Yes/No)</t>
  </si>
  <si>
    <t>Slag Processing Handled by a Third Party (Yes/No)</t>
  </si>
  <si>
    <t xml:space="preserve">Name of Third Party </t>
  </si>
  <si>
    <t>Operation Handled: Hauling (Yes/No)</t>
  </si>
  <si>
    <t>Operation Handled: Handling (Yes/No)</t>
  </si>
  <si>
    <t>Operation Handled: Crushing (Yes/No)</t>
  </si>
  <si>
    <t>Operation Handled: Grinding (Yes/No)</t>
  </si>
  <si>
    <t>Operation Handled: Screening (Yes/No)</t>
  </si>
  <si>
    <t>Operation Handled: Sizing (Yes/No)</t>
  </si>
  <si>
    <t>Emission Control: Water Spray (Yes/No)</t>
  </si>
  <si>
    <t>Other Control(s) - Describe</t>
  </si>
  <si>
    <t>Emission Control: Partial Enclosure (Yes/No)</t>
  </si>
  <si>
    <t>Part II: Process Unit Tables, Table 3 - Basic Oxygen Process Furnace (BOPFs)</t>
  </si>
  <si>
    <t>Partial Capture and Control by Primary System's Capture Hood and Control Device (Yes/No)</t>
  </si>
  <si>
    <t>Dedicated Capture Hood Evacuated to a Baghouse (Yes/No)</t>
  </si>
  <si>
    <t>Dedicated Capture Hood Evacuated to a Wet Scrubber (Yes/No)</t>
  </si>
  <si>
    <t>Total Enclosure Evacuated to a Baghouse (Yes/No)</t>
  </si>
  <si>
    <t>Total Enclosure Evacuated to a Wet Scrubber (Yes/No)</t>
  </si>
  <si>
    <t>Electrostatic Precipitator (Yes/No)</t>
  </si>
  <si>
    <t>Venturi Scrubber (Yes/No)</t>
  </si>
  <si>
    <t xml:space="preserve">Operation Handled: Additional Operations - Describe </t>
  </si>
  <si>
    <t>Describe upgrades Made to BOPF</t>
  </si>
  <si>
    <t>Year of BOPF Upgrades</t>
  </si>
  <si>
    <t>Street Address</t>
  </si>
  <si>
    <t>City</t>
  </si>
  <si>
    <t>State</t>
  </si>
  <si>
    <t>Zip</t>
  </si>
  <si>
    <t>County</t>
  </si>
  <si>
    <t>Name</t>
  </si>
  <si>
    <t>Title</t>
  </si>
  <si>
    <t>Telephone Number</t>
  </si>
  <si>
    <t>E-mail Address</t>
  </si>
  <si>
    <t>Carbon/Low Alloy Steel (tons)</t>
  </si>
  <si>
    <t>Stainless Steel (tons)</t>
  </si>
  <si>
    <t>Leaded Steel (tons)</t>
  </si>
  <si>
    <t>High Alloy Steel (&gt;9%) (tons)</t>
  </si>
  <si>
    <t>Blast Oxygen Process Furnace (BOPF) Shop Fugitives</t>
  </si>
  <si>
    <t>Part I: General Facility Information</t>
  </si>
  <si>
    <t>Indicate Most Recent Typical Year</t>
  </si>
  <si>
    <t>Most Recent Typical Year (tons)</t>
  </si>
  <si>
    <t>Total Annual Hours for Most Recent Typical Year (hr/yr)</t>
  </si>
  <si>
    <t>BF Dust (%)</t>
  </si>
  <si>
    <t>BF Sludge/Filter Cake (%)</t>
  </si>
  <si>
    <t>List/describe state, permit, or consent decree requirements that apply to fugitive or intermittent emissions from the BF(s).</t>
  </si>
  <si>
    <t>Input to BOPF: Ferrous Scrap (tons)</t>
  </si>
  <si>
    <t>Input to BOPF: Molten Iron (tons)</t>
  </si>
  <si>
    <t>Input to BOPF: Lime (tons)</t>
  </si>
  <si>
    <t>Input to BOPF: Dolomite (tons)</t>
  </si>
  <si>
    <t>Input to BOPF: Coke (tons)</t>
  </si>
  <si>
    <t>Input to BOPF: Coal (tons)</t>
  </si>
  <si>
    <t>Input to BOPF: Steel (tons)</t>
  </si>
  <si>
    <t>Input to BOPF: Slag (tons)</t>
  </si>
  <si>
    <t>Stack Diameter (ft)</t>
  </si>
  <si>
    <t>Part I.</t>
  </si>
  <si>
    <t xml:space="preserve">General Facility Information </t>
  </si>
  <si>
    <t>Part II.</t>
  </si>
  <si>
    <t>Process Unit Tables</t>
  </si>
  <si>
    <t>Table 1. Sinter Plant</t>
  </si>
  <si>
    <t>Table 2. Blast Furnaces</t>
  </si>
  <si>
    <t>Table 3. Basic Oxygen Process Furnaces (BOPFs)</t>
  </si>
  <si>
    <t>Process Diagrams and Plot Plan</t>
  </si>
  <si>
    <t>Part III.</t>
  </si>
  <si>
    <t>Fugitive Particulate Emission (UFIP) Information</t>
  </si>
  <si>
    <t xml:space="preserve">A.    BF unplanned openings </t>
  </si>
  <si>
    <t>B.     BF planned openings</t>
  </si>
  <si>
    <t>C.     BF bell leaks</t>
  </si>
  <si>
    <t>D.    BF casthouse fugitives</t>
  </si>
  <si>
    <t>E.     Beaching of iron from BFs</t>
  </si>
  <si>
    <t>G.    BF and BOPF shop slag processing, handling, and storage</t>
  </si>
  <si>
    <t>Corresponding Excel Tab</t>
  </si>
  <si>
    <t xml:space="preserve">Acronyms </t>
  </si>
  <si>
    <t>acfm</t>
  </si>
  <si>
    <t>actual cubic feet per minute</t>
  </si>
  <si>
    <t>atm</t>
  </si>
  <si>
    <t>atmospheres (unit of pressure)</t>
  </si>
  <si>
    <t>BF</t>
  </si>
  <si>
    <t>blast furnace</t>
  </si>
  <si>
    <t>BOPF</t>
  </si>
  <si>
    <t>basic oxygen process furnace</t>
  </si>
  <si>
    <t>BTF</t>
  </si>
  <si>
    <t>beyond the floor</t>
  </si>
  <si>
    <t>Btu/hr</t>
  </si>
  <si>
    <t>British thermal units per hour</t>
  </si>
  <si>
    <t>Btu/scf</t>
  </si>
  <si>
    <t>British thermal units per standard cubic foot</t>
  </si>
  <si>
    <t>CAA</t>
  </si>
  <si>
    <t>Clean Air Act</t>
  </si>
  <si>
    <t>CBI</t>
  </si>
  <si>
    <t>confidential business information</t>
  </si>
  <si>
    <t>day/yr</t>
  </si>
  <si>
    <t>days per year</t>
  </si>
  <si>
    <t>°C</t>
  </si>
  <si>
    <t xml:space="preserve">degrees Celsius </t>
  </si>
  <si>
    <t>°F</t>
  </si>
  <si>
    <t>degrees Fahrenheit</t>
  </si>
  <si>
    <t>EPA</t>
  </si>
  <si>
    <t>U.S. Environmental Protection Agency</t>
  </si>
  <si>
    <t>ft</t>
  </si>
  <si>
    <t>foot or feet</t>
  </si>
  <si>
    <t>square feet</t>
  </si>
  <si>
    <t>cubic feet</t>
  </si>
  <si>
    <t>fpm</t>
  </si>
  <si>
    <t>fps</t>
  </si>
  <si>
    <t>feet per second</t>
  </si>
  <si>
    <t>gal</t>
  </si>
  <si>
    <t>gallon</t>
  </si>
  <si>
    <t>g</t>
  </si>
  <si>
    <t>gram</t>
  </si>
  <si>
    <t>HAP</t>
  </si>
  <si>
    <t>hazardous air pollutants</t>
  </si>
  <si>
    <t>hr</t>
  </si>
  <si>
    <t>hour or hours</t>
  </si>
  <si>
    <t>hr/day</t>
  </si>
  <si>
    <t>hours per day</t>
  </si>
  <si>
    <t>ICR</t>
  </si>
  <si>
    <t>information collection request</t>
  </si>
  <si>
    <t>II&amp;S</t>
  </si>
  <si>
    <t>integrated iron and steel</t>
  </si>
  <si>
    <t>in</t>
  </si>
  <si>
    <t>inch or inches</t>
  </si>
  <si>
    <t>lbs</t>
  </si>
  <si>
    <t>pounds</t>
  </si>
  <si>
    <t>LEAN</t>
  </si>
  <si>
    <t xml:space="preserve">Louisiana Environmental Action Network </t>
  </si>
  <si>
    <t>m</t>
  </si>
  <si>
    <t>meter</t>
  </si>
  <si>
    <t>MACT</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</si>
  <si>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</si>
  <si>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</si>
  <si>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</si>
  <si>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</si>
  <si>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</si>
  <si>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</si>
  <si>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</si>
  <si>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</si>
  <si>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</si>
  <si>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</si>
  <si>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</si>
  <si>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OAQPS</t>
  </si>
  <si>
    <t>Office of Air Quality Planning and Standards</t>
  </si>
  <si>
    <t>PM</t>
  </si>
  <si>
    <t>filterable particulate matter</t>
  </si>
  <si>
    <t>%</t>
  </si>
  <si>
    <t>percent</t>
  </si>
  <si>
    <t>s</t>
  </si>
  <si>
    <t>second or seconds</t>
  </si>
  <si>
    <t>scf</t>
  </si>
  <si>
    <t>standard cubic feet</t>
  </si>
  <si>
    <t>scf/hr</t>
  </si>
  <si>
    <t>standard cubic feet per hour</t>
  </si>
  <si>
    <t>SOPL</t>
  </si>
  <si>
    <t>standard operating plan</t>
  </si>
  <si>
    <t>SPPD</t>
  </si>
  <si>
    <t>Sector Policies and Programs Division</t>
  </si>
  <si>
    <t>tpd</t>
  </si>
  <si>
    <t>tons (short) per day</t>
  </si>
  <si>
    <t>tph</t>
  </si>
  <si>
    <t>tons (short) per hour</t>
  </si>
  <si>
    <t>tpm</t>
  </si>
  <si>
    <t>tons (short) per month</t>
  </si>
  <si>
    <t>tpy</t>
  </si>
  <si>
    <t xml:space="preserve">tons (short) per year </t>
  </si>
  <si>
    <t>UFIP</t>
  </si>
  <si>
    <t>unmeasurable fugitive and intermittent particulate</t>
  </si>
  <si>
    <t>yr</t>
  </si>
  <si>
    <t>year</t>
  </si>
  <si>
    <t>ft2</t>
  </si>
  <si>
    <t>ft3</t>
  </si>
  <si>
    <t>feet per minute (acfm divided by ft2 of filter area)</t>
  </si>
  <si>
    <t>Color Key</t>
  </si>
  <si>
    <t>Facility Response/Update</t>
  </si>
  <si>
    <t>Question cell, or N/A</t>
  </si>
  <si>
    <t>Pre-populated 2011 II&amp;S ICR Response:</t>
  </si>
  <si>
    <t>Pre-populated 2011 II&amp;S ICR Response</t>
  </si>
  <si>
    <t>Facility Comments</t>
  </si>
  <si>
    <t>BF: Bleeder Valve Openings (unplanned)</t>
  </si>
  <si>
    <t>BF: Bleeder Valve Openings (planned)</t>
  </si>
  <si>
    <t>Bell Leaks</t>
  </si>
  <si>
    <t>Casthouse Fugitives</t>
  </si>
  <si>
    <t xml:space="preserve">Beaching </t>
  </si>
  <si>
    <t>BF Shop Slag Processing, Handling, and Storage</t>
  </si>
  <si>
    <t>BOPF Shop Slag Processing, Handling, and Storage</t>
  </si>
  <si>
    <t xml:space="preserve">Part I. </t>
  </si>
  <si>
    <r>
      <t>Tables 1, 2, and 3 [in Excel</t>
    </r>
    <r>
      <rPr>
        <vertAlign val="superscript"/>
        <sz val="12"/>
        <color theme="1"/>
        <rFont val="Times New Roman"/>
        <family val="1"/>
      </rPr>
      <t>®</t>
    </r>
    <r>
      <rPr>
        <sz val="12"/>
        <color theme="1"/>
        <rFont val="Times New Roman"/>
        <family val="1"/>
      </rPr>
      <t xml:space="preserve"> file] contain pre-populated data received from the facility as a part of the 2011 II&amp;S ICR for the sinter plant, BF(s), and BOPFs, respectively. Please review and update this data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t>
    </r>
  </si>
  <si>
    <t>dropdown</t>
  </si>
  <si>
    <t>Included in Appendix A of this ICR are the process diagrams and plot plans that your facility submitted as a part of the previous II&amp;S ICR. If there are any changes to your process diagrams and/or plot plans that are not included in the figures in Appendix A, please attach PDFs of your process diagram and/or plot plan to your submittal. If any diagram is considered CBI, please submit it separately following the procedures described in the cover letter to this enclosure; also include a simpler non-CBI diagram of the CBI process.</t>
  </si>
  <si>
    <r>
      <t>Questions 1-13 [in Excel</t>
    </r>
    <r>
      <rPr>
        <vertAlign val="superscript"/>
        <sz val="12"/>
        <color theme="1"/>
        <rFont val="Times New Roman"/>
        <family val="1"/>
      </rPr>
      <t>®</t>
    </r>
    <r>
      <rPr>
        <sz val="12"/>
        <color theme="1"/>
        <rFont val="Times New Roman"/>
        <family val="1"/>
      </rPr>
      <t xml:space="preserve"> file] contain </t>
    </r>
    <r>
      <rPr>
        <b/>
        <u/>
        <sz val="12"/>
        <color rgb="FFFF0000"/>
        <rFont val="Times New Roman"/>
        <family val="1"/>
      </rPr>
      <t>pre-populated data received from the facility as part of the 2011 II&amp;S ICR</t>
    </r>
    <r>
      <rPr>
        <sz val="12"/>
        <color theme="1"/>
        <rFont val="Times New Roman"/>
        <family val="1"/>
      </rPr>
      <t xml:space="preserve"> for the facility and from review of other relevant facility documents (e.g., permits). Please review and update this data [in Excel</t>
    </r>
    <r>
      <rPr>
        <vertAlign val="superscript"/>
        <sz val="12"/>
        <color theme="1"/>
        <rFont val="Times New Roman"/>
        <family val="1"/>
      </rPr>
      <t>®</t>
    </r>
    <r>
      <rPr>
        <sz val="12"/>
        <color theme="1"/>
        <rFont val="Times New Roman"/>
        <family val="1"/>
      </rPr>
      <t xml:space="preserve">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t>
    </r>
    <r>
      <rPr>
        <vertAlign val="superscript"/>
        <sz val="12"/>
        <color theme="1"/>
        <rFont val="Times New Roman"/>
        <family val="1"/>
      </rPr>
      <t>®</t>
    </r>
    <r>
      <rPr>
        <sz val="12"/>
        <color theme="1"/>
        <rFont val="Times New Roman"/>
        <family val="1"/>
      </rPr>
      <t xml:space="preserve"> file] requests that new information be provided</t>
    </r>
    <r>
      <rPr>
        <b/>
        <sz val="12"/>
        <color theme="1"/>
        <rFont val="Times New Roman"/>
        <family val="1"/>
      </rPr>
      <t xml:space="preserve">. </t>
    </r>
  </si>
  <si>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</si>
  <si>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Contents</t>
  </si>
  <si>
    <t>Instructions</t>
  </si>
  <si>
    <t>To be provided as separate Microsoft Word® or PDF file(s)</t>
  </si>
  <si>
    <t>F.     BOPF shop fugitives</t>
  </si>
  <si>
    <t>Facility Latitude (dec. deg. to six places)</t>
  </si>
  <si>
    <t>Facility Longitude (dec. deg.to six places)</t>
  </si>
  <si>
    <t>For Center of Plant / Other Location - Describe Location of Coordinates</t>
  </si>
  <si>
    <t>Questions 1-13 [in Excel® file] contain pre-populated data received from the facility as a part of the 2011 II&amp;S ICR for the facility and from review of other relevant facility documents (e.g., permits). Please review and update this data [in Excel®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 file] requests that new information be provided.</t>
  </si>
  <si>
    <t>BF Gas (scf/hr)</t>
  </si>
  <si>
    <t>Latitude - Stack/Discharge Point (dec. deg. to six places)</t>
  </si>
  <si>
    <t>Longitude - Stack/Discharge Point (dec. deg. to six places)</t>
  </si>
  <si>
    <t xml:space="preserve">Compliance with II&amp;S VOC or Oil Content Limit - 2013 </t>
  </si>
  <si>
    <t>Compliance with II&amp;S VOC or Oil Content Limit - 2014</t>
  </si>
  <si>
    <t>Compliance with II&amp;S VOC or Oil Content Limit - 2015</t>
  </si>
  <si>
    <t>Compliance with II&amp;S VOC or Oil Content Limit - 2016</t>
  </si>
  <si>
    <t>Compliance with II&amp;S VOC or Oil Content Limit - 2017</t>
  </si>
  <si>
    <t>Compliance with II&amp;S VOC or Oil Content Limit - 2018</t>
  </si>
  <si>
    <t>Compliance with II&amp;S VOC or Oil Content Limit - 2019</t>
  </si>
  <si>
    <t>Compliance with II&amp;S VOC or Oil Content Limit - 2020</t>
  </si>
  <si>
    <t>Description of upgrades made to plant (e.g., any changes that significantly affected capacity, air emissions, energy use, inputs or outputs of the unit):</t>
  </si>
  <si>
    <t>Height of BF Feed Opening from Ground (ft)</t>
  </si>
  <si>
    <t>Input to BF: Iron Ore Pellets (tons)</t>
  </si>
  <si>
    <t>Input to BF: Sinter (tons)</t>
  </si>
  <si>
    <t>Input to BF: Iron Ore (tons)</t>
  </si>
  <si>
    <t>Input to BF: Limestone (tons)</t>
  </si>
  <si>
    <t>Input to BF: Dolomite (tons)</t>
  </si>
  <si>
    <t>Input to BF: Coke (tons)</t>
  </si>
  <si>
    <t>Input to BF: Coal (tons)</t>
  </si>
  <si>
    <t>Input to BF: Slag (tons)</t>
  </si>
  <si>
    <t>Input to BF: Fuel Oil (Gal)</t>
  </si>
  <si>
    <t>Input to BF: Other Ferrous Materials - Describe (tons)</t>
  </si>
  <si>
    <t>Fuels to BF Stoves: BF Gas to Stove (MM scf)</t>
  </si>
  <si>
    <t>Fuels to BF: BF Gas Heating Value - Average (Btu/scf)</t>
  </si>
  <si>
    <t>Fuels to BF Stoves: Natural Gas to Stoves (MM scf)</t>
  </si>
  <si>
    <t>Production: BF Gas (MM scf)</t>
  </si>
  <si>
    <t>Input to BF: Natural Gas (MM scf)</t>
  </si>
  <si>
    <t>Capture System to Control Device - Describe</t>
  </si>
  <si>
    <t>Emission Control: Chemical Suppressant - Describe</t>
  </si>
  <si>
    <t>Emission Control: Capture System to Control Device - Describe</t>
  </si>
  <si>
    <t xml:space="preserve">Describe upgrades Made to BF </t>
  </si>
  <si>
    <t>Year of BF Upgrades</t>
  </si>
  <si>
    <t xml:space="preserve">Tables 1, 2, and 3 contain pre-populated data received from the facility as a part of the 2011 II&amp;S ICR for the sinter plant, BF(s), and BOPFs, respectively. Please review and update the following information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 </t>
  </si>
  <si>
    <t>Number of furnaces in the BOPF shop</t>
  </si>
  <si>
    <t>BOPF shop ID Number(s)</t>
  </si>
  <si>
    <t>c. Scrap Preheating - External Preheating (Yes/No)</t>
  </si>
  <si>
    <t>c. Scrap Preheating - Preheating in Vessel (Yes/No)</t>
  </si>
  <si>
    <t>d. External Preheat Vessel Subject to Emission Control (Yes/No)</t>
  </si>
  <si>
    <t>d. If yes, what control?</t>
  </si>
  <si>
    <t>e. Installation Date (yr)</t>
  </si>
  <si>
    <t>f. Typical Operating Hours per Year (hr/yr)</t>
  </si>
  <si>
    <t>a. Capacity (tpd of molten steel)</t>
  </si>
  <si>
    <t>b. Type of Vessel (Open Hood, Closed Hood, Top Blown, Bottom Blown)</t>
  </si>
  <si>
    <t>Input to BOPF: Natural Gas (MM scf)</t>
  </si>
  <si>
    <t>I. General Facility Information</t>
  </si>
  <si>
    <t>II.T1. Sinter Plant</t>
  </si>
  <si>
    <t>II.T2. Blast Furnaces</t>
  </si>
  <si>
    <t>II.T3. Basic Oxygen Process Fur</t>
  </si>
  <si>
    <t>17. What specific improvements or rule changes would you like to see that would help your facility with compliance or better rule interpretation?</t>
  </si>
  <si>
    <t xml:space="preserve">6. Physical Location Description: </t>
  </si>
  <si>
    <t>16. Were there any problems that were encountered during the permitting process of your facility due to the way the rule is written in subpart FFFFF? If so, explain.</t>
  </si>
  <si>
    <t>9. Cast Steel Production - 2010:</t>
  </si>
  <si>
    <t>8. Contact Information of Technical Contact</t>
  </si>
  <si>
    <t>7. Technical Question(s) Contact</t>
  </si>
  <si>
    <t>4. Street Address of Facility (physical location):</t>
  </si>
  <si>
    <t>14. In Cell C51 are dates and permit types of most recent versions of facility permits that EPA has on file. Please provide updated versions of these permits as applicable. Please provide electronic copies, if available, and indicate which type of permit you are providing (e.g., Title V Permit, Operating Permit, etc.).</t>
  </si>
  <si>
    <t>3. Mailing Address of Legal Owner/Operator:</t>
  </si>
  <si>
    <t>11. Facility Size Classification for HAP Emissions (major, area, synthetic minor):</t>
  </si>
  <si>
    <t>9. VOC Emissions:</t>
  </si>
  <si>
    <t>8. Oil Content of Sinter Feed:</t>
  </si>
  <si>
    <t>7. Sinter Cooler:</t>
  </si>
  <si>
    <t>6. Sinter Cooler:</t>
  </si>
  <si>
    <t xml:space="preserve"> 5. Stack/Discharge Point Data (values as developed for II&amp;S RTR modeling file):</t>
  </si>
  <si>
    <t>4. Typical Fuel Rates:</t>
  </si>
  <si>
    <t>14. Upgrades:</t>
  </si>
  <si>
    <t>3. Feed &amp; Sinter Production Rates:</t>
  </si>
  <si>
    <t>13. Remaining Useful Life:</t>
  </si>
  <si>
    <t>2. Sinter Production:</t>
  </si>
  <si>
    <t>12. Emission Controls - Cooler:</t>
  </si>
  <si>
    <t>1. Sinter Production Capacity:</t>
  </si>
  <si>
    <t>11. Emission Controls - Discharge End:</t>
  </si>
  <si>
    <t>If applicable, list injection (e.g., SO2)</t>
  </si>
  <si>
    <t xml:space="preserve">1. Number of BFs Described: </t>
  </si>
  <si>
    <t>11. BF Upgrades</t>
  </si>
  <si>
    <t>2. Furnace ID number(s):</t>
  </si>
  <si>
    <t>12. BF Upgrades Year</t>
  </si>
  <si>
    <t>3. Height Data:</t>
  </si>
  <si>
    <t>5. Design Information:</t>
  </si>
  <si>
    <t>7. Emission Controls for Tapping:</t>
  </si>
  <si>
    <t>8. Emission Controls for Desulfurization:</t>
  </si>
  <si>
    <t>9. Emission Controls for Torpedo Car:</t>
  </si>
  <si>
    <t>8. Emission Controls for Oxygen Blow:</t>
  </si>
  <si>
    <t>6. Emission Controls for Charging:</t>
  </si>
  <si>
    <t xml:space="preserve">4. Design Information: </t>
  </si>
  <si>
    <t>2. BOPF shop ID number(s):</t>
  </si>
  <si>
    <t xml:space="preserve">1. Number of BOPF Described: </t>
  </si>
  <si>
    <t>11. BOPF Upgrades Year</t>
  </si>
  <si>
    <t>Center of Unit or Other Location(s) - Describe Location of Coordinates</t>
  </si>
  <si>
    <t>For Center of Plant or Other Location - Describe Location of Coordinates</t>
  </si>
  <si>
    <t>Name of Third Party:</t>
  </si>
  <si>
    <t>Typical End Time (hh:mm, AM or PM)</t>
  </si>
  <si>
    <t>Typical Start Time (hh:mm, AM or PM)</t>
  </si>
  <si>
    <t>15. Year(s) &amp; Cost of Upgrades:</t>
  </si>
  <si>
    <t>2. Name of Legal Operator of Facility, if different from legal owner:</t>
  </si>
  <si>
    <t>1. Name of Parent Entity (Not a subsidiary of parent entity/owner):</t>
  </si>
  <si>
    <t>5. Mailing Address of Facility, if different from physical location:</t>
  </si>
  <si>
    <t>12. Facility NAICS Code. Note: Primary NAICS code represents line of business generating most income for facility:</t>
  </si>
  <si>
    <t>4. Stack/Discharge Point Data (values as developed for II&amp;S RTR modeling file):</t>
  </si>
  <si>
    <t>a. BF Stoves (MM Btu/hr)</t>
  </si>
  <si>
    <t>b. BF Capacity (tpd of iron)</t>
  </si>
  <si>
    <t>c. Installation Date (yr)</t>
  </si>
  <si>
    <t>d. Typical Operating Hours per Year (hr/yr)</t>
  </si>
  <si>
    <t>e. Fume Suppressants Used Exclusively for Fugitive Emissions Control from Tapping (Yes/No)</t>
  </si>
  <si>
    <t>f. Top Charging System for BF (Two-bell, Bell-less top, or Other - Describe)</t>
  </si>
  <si>
    <r>
      <t>Input to BF: Other inputs</t>
    </r>
    <r>
      <rPr>
        <vertAlign val="superscript"/>
        <sz val="10"/>
        <rFont val="Arial"/>
        <family val="2"/>
      </rPr>
      <t>1</t>
    </r>
    <r>
      <rPr>
        <sz val="10"/>
        <rFont val="Arial"/>
        <family val="2"/>
      </rPr>
      <t xml:space="preserve"> - Describe (define units)</t>
    </r>
  </si>
  <si>
    <r>
      <t>Fuels to BF Stoves: Other Fuel to Stoves</t>
    </r>
    <r>
      <rPr>
        <vertAlign val="superscript"/>
        <sz val="10"/>
        <rFont val="Arial"/>
        <family val="2"/>
      </rPr>
      <t xml:space="preserve">2 </t>
    </r>
    <r>
      <rPr>
        <sz val="10"/>
        <rFont val="Arial"/>
        <family val="2"/>
      </rPr>
      <t>- Describe (define units)</t>
    </r>
  </si>
  <si>
    <r>
      <t>Fuels to BF Stoves: Other Fuel to Stoves</t>
    </r>
    <r>
      <rPr>
        <vertAlign val="superscript"/>
        <sz val="10"/>
        <rFont val="Arial"/>
        <family val="2"/>
      </rPr>
      <t>2</t>
    </r>
    <r>
      <rPr>
        <sz val="10"/>
        <rFont val="Arial"/>
        <family val="2"/>
      </rPr>
      <t xml:space="preserve"> - Describe (define units)</t>
    </r>
  </si>
  <si>
    <r>
      <t xml:space="preserve">_____________________________________________________________________________
</t>
    </r>
    <r>
      <rPr>
        <vertAlign val="superscript"/>
        <sz val="10"/>
        <color theme="1"/>
        <rFont val="Arial"/>
        <family val="2"/>
      </rPr>
      <t>1</t>
    </r>
    <r>
      <rPr>
        <sz val="10"/>
        <color theme="1"/>
        <rFont val="Arial"/>
        <family val="2"/>
      </rPr>
      <t xml:space="preserve"> For example: Injection of oxygen to support combustion of alternative fuels that reduce fuel costs.
</t>
    </r>
    <r>
      <rPr>
        <vertAlign val="superscript"/>
        <sz val="10"/>
        <color theme="1"/>
        <rFont val="Arial"/>
        <family val="2"/>
      </rPr>
      <t>2</t>
    </r>
    <r>
      <rPr>
        <sz val="10"/>
        <color theme="1"/>
        <rFont val="Arial"/>
        <family val="2"/>
      </rPr>
      <t xml:space="preserve"> For example: Any Mixture of other fuels with above fuels to raise the heating value.</t>
    </r>
  </si>
  <si>
    <r>
      <t>Input to BOPF: Other inputs</t>
    </r>
    <r>
      <rPr>
        <vertAlign val="superscript"/>
        <sz val="10"/>
        <rFont val="Arial"/>
        <family val="2"/>
      </rPr>
      <t>3</t>
    </r>
    <r>
      <rPr>
        <sz val="10"/>
        <rFont val="Arial"/>
        <family val="2"/>
      </rPr>
      <t xml:space="preserve"> - Describe (tons)</t>
    </r>
  </si>
  <si>
    <t>15. Provide Estimates (TPY or lb/yr) of Unmeasurable Fugitive or Intermittent Particulate Matter (i.e., UFIP) Emissions from Following Sources (Please provide details of your estimates including documentation/references, equations and calculations in the comments. If information is submitted in a different file, please provide filename in comments):</t>
  </si>
  <si>
    <t>18. Submit any emission test reports that were performed since the previous II&amp;S ICR (August 2011) for HAP. Please also submit the most recent 36-months of Method 9 Opacity results, as applicable, that were generated pursuant to state or Federal agency requirements, or consent decrees, for II&amp;S sources (i.e., BF, BOPF, sinter plant, fenceline, UFIP sources listed above, general facility particulate matter (PM), etc.).
* Provide description(s) and filename(s) in Cell D71.</t>
  </si>
  <si>
    <t>Other (1) (%) - Describe in Comments</t>
  </si>
  <si>
    <t>Other (2) (%) - Describe in Comments</t>
  </si>
  <si>
    <t>6. Production Information - 2010:
* If entering multiple entries for 'Other', please add rows as needed and specify the Input to BF or Fuel to BF Stove in the comments.</t>
  </si>
  <si>
    <t>5. Production Information - 2010:
* If entering multiple entries for 'Other', please add rows as needed and specify the Input to BF or Fuel to BF Stove in the comments.</t>
  </si>
  <si>
    <t>9. Emission Controls for BOPF Slag Processing (Please indicate in comments whether referring to crushing, grinding, material handling, slag runner emissions, slag car emissions, or any other slag processing emisssion sources that use emission controls):</t>
  </si>
  <si>
    <t>Check here if you are providing updated process diagrams and/or plot plans with your submittal:</t>
  </si>
  <si>
    <t>Check here if the process diagrams and plot plans included in Appendix A of this ICR are correct as is:</t>
  </si>
  <si>
    <t>9 (cont'd). Cast Steel Production - 2013:</t>
  </si>
  <si>
    <t>9 (cont'd). Cast Steel Production - 2016:</t>
  </si>
  <si>
    <t>9 (cont'd). Most Recent Typical Year:</t>
  </si>
  <si>
    <t>10. Number of Employees Working at Facility:</t>
  </si>
  <si>
    <t>15 (cont'd). Provide any consent decrees that currently apply to your facility operations for air emissions:</t>
  </si>
  <si>
    <t>5 (cont'd). Feed Composition Data Material Processed in Sinter Plant (Input average or range for percent values):</t>
  </si>
  <si>
    <t>10. Emission Controls - Windboxes:</t>
  </si>
  <si>
    <t>4 (cont'd). If there are no control devices on all stacks and discharge points of this unit, please provide the following information, as available (add rows for other discharge points if needed):</t>
  </si>
  <si>
    <t>6 (cont'd). Production Information - 2013:
* If entering multiple entries for 'Other', please add rows as needed and specify the Input to BF or Fuel to BF Stove in the comments.</t>
  </si>
  <si>
    <t>6 (cont'd). Production Information - 2016:
* If entering multiple entries for 'Other', please add rows as needed and specify the Input to BF or Fuel to BF Stove in the comments.</t>
  </si>
  <si>
    <t>6 (cont'd). Most Recent Typical Year:
* If entering multiple entries for 'Other', please add rows as needed and specify the Input to BF or Fuel to BF Stove in the comments.</t>
  </si>
  <si>
    <t>10. Emission Controls for Slag Processing (Please indicate in comments whether referring to crushing, grinding, material handling, slag runner emissions, slag car emissions, or any other slag processing emisssion sources that use emission controls):</t>
  </si>
  <si>
    <t>10 (cont'd). Third-Party Check:</t>
  </si>
  <si>
    <t xml:space="preserve">10 (cont'd). Third Party Data: </t>
  </si>
  <si>
    <t xml:space="preserve">12 (cont'd). Permit / Consent Decree </t>
  </si>
  <si>
    <t>5 (cont'd). Production Information - 2013:
* If entering multiple entries for 'Other', please add rows as needed and specify the Input to BF or Fuel to BF Stove in the comments.</t>
  </si>
  <si>
    <t>5 (cont'd). Production Information - 2016:
* If entering multiple entries for 'Other', please add rows as needed and specify the Input to BF or Fuel to BF Stove in the comments.</t>
  </si>
  <si>
    <t>5 (cont'd). Most Recent Typical Year:
* If entering multiple entries for 'Other', please add rows as needed and specify the Input to BF or Fuel to BF Stove in the comments.</t>
  </si>
  <si>
    <t>9 (cont'd). Third Party Check:</t>
  </si>
  <si>
    <t xml:space="preserve">9 (cont'd). Third Party Data: </t>
  </si>
  <si>
    <t>10. BOPF Upgrades</t>
  </si>
  <si>
    <t>13. Company Size (&lt;750, ≥750) Note: Approximate number of all employees (worldwide) of the business enterprise that owns this facility, including where applicable, the parent company and all subsidiaries, branches, and unrelated establishments owned by the parent company.</t>
  </si>
  <si>
    <t>15 (cont'd). Provide Estimates (TPY or lb/yr) of HAP Emissions from Following Sources (Please provide details of your estimates including documentation/references, equations and calculations in the comments. If information is submitted in a different file, please provide filename in comments):
* If entering multiple HAPs, please enter emission estimates separated by semicolon (;) and specify the HAPs separated by semicolon in the comments. E.g.: "X TPY; Y TPY; Z TPY" and "Benzene; Toluene; Ethylbenzene"</t>
  </si>
  <si>
    <t>9227 Centre Pointe Drive</t>
  </si>
  <si>
    <t>West Chester</t>
  </si>
  <si>
    <t>OH</t>
  </si>
  <si>
    <t>1801 Crawford Street</t>
  </si>
  <si>
    <t>Middletown</t>
  </si>
  <si>
    <t>Same as physical location</t>
  </si>
  <si>
    <t>Butler</t>
  </si>
  <si>
    <t>Senior Environmental Engineer</t>
  </si>
  <si>
    <t>513-425-2972 Phone (HQ)
513-425-3531 Phone (Middletown Works)</t>
  </si>
  <si>
    <t>N/A</t>
  </si>
  <si>
    <t>No. 3 Blast Furnace</t>
  </si>
  <si>
    <t>486 (two stoves firing)</t>
  </si>
  <si>
    <t>No</t>
  </si>
  <si>
    <t>Yes</t>
  </si>
  <si>
    <t>None</t>
  </si>
  <si>
    <t>No sinter plants</t>
  </si>
  <si>
    <r>
      <t>Stack/discharge Gas Temperature (</t>
    </r>
    <r>
      <rPr>
        <vertAlign val="superscript"/>
        <sz val="10"/>
        <rFont val="Arial"/>
        <family val="2"/>
      </rPr>
      <t>o</t>
    </r>
    <r>
      <rPr>
        <sz val="10"/>
        <rFont val="Arial"/>
        <family val="2"/>
      </rPr>
      <t>F)</t>
    </r>
  </si>
  <si>
    <r>
      <t xml:space="preserve">_____________________________________________________________________________
</t>
    </r>
    <r>
      <rPr>
        <vertAlign val="superscript"/>
        <sz val="10"/>
        <rFont val="Arial"/>
        <family val="2"/>
      </rPr>
      <t>3</t>
    </r>
    <r>
      <rPr>
        <sz val="10"/>
        <rFont val="Arial"/>
        <family val="2"/>
      </rPr>
      <t xml:space="preserve"> For example: Oxygen used in oxy fuel burners or oxygen lancing to improve productivity and reduce energy costs.
</t>
    </r>
  </si>
  <si>
    <t>Top Blown, Closed Hood</t>
  </si>
  <si>
    <t>No. 15 Vessel and No. 16 Vessel</t>
  </si>
  <si>
    <t>Other Location: Main Office Building</t>
  </si>
  <si>
    <t>No. 3 Blast Furnace Stove Stack</t>
  </si>
  <si>
    <t>#3 BlastFurnace Casthouse/Baghouse</t>
  </si>
  <si>
    <t>3. Stack/Discharge Point Data (values as developed for II&amp;S RTR modeling file):</t>
  </si>
  <si>
    <t>BOF #15 Primary System Venturi Scrubber + BOPF No. 15 Vessel Stack Flare</t>
  </si>
  <si>
    <t>BOF #16 Primary System Venturi Scrubber + BOPF No. 16 Vessel Stack Flare</t>
  </si>
  <si>
    <t>BOPF No. 15 Vessel - Charging &amp; Tapping; BOPF No. 16 Vessel - Charging &amp; Tapping; Slag Skimming Station</t>
  </si>
  <si>
    <t>Major</t>
  </si>
  <si>
    <t>AK Steel Middletown.pdf (11/01/2004)</t>
  </si>
  <si>
    <t>Part III: Unmeasurable Fugitive and Intermittent Particulate Emission Information for the Most Recent Typical Year</t>
  </si>
  <si>
    <t>A. BF unplanned bleeder valve openings, i.e., "slips" or other events that cause bleeder valve openings without being initiated by the operator:</t>
  </si>
  <si>
    <t>Facility Response</t>
  </si>
  <si>
    <t>1. For each BF, please provide the following information related to emissions from unplanned bleeder valve openings for the most recent typical year:</t>
  </si>
  <si>
    <t>a. Unplanned Opening Event Date (mm/dd/yyyy)</t>
  </si>
  <si>
    <t>b. Duration of event (min/event)</t>
  </si>
  <si>
    <t>c. Estimated emissions from event (tons PM/event)</t>
  </si>
  <si>
    <t>d. Provide detailed calculations of your emissions estimate, including the equations, emission factors, additional variables, and the source(s) for all equations, emissions factors, and variables. If information is in a different file, please provide filename in comments.</t>
  </si>
  <si>
    <t>e. Indicate whether emissions were controlled with a control device (Yes/No)</t>
  </si>
  <si>
    <t>e (cont'd). If applicable, indicate control device.</t>
  </si>
  <si>
    <t>f. Cause(s) of each unplanned opening, if known.</t>
  </si>
  <si>
    <t>g. For each BF, please provide opacity information related to unplanned bleeder valve openings for the most recent typical year.</t>
  </si>
  <si>
    <t>h. Estimate the annual PM emissions (TPY) from unplanned BF bleeder valve openings.</t>
  </si>
  <si>
    <t>h (cont'd). Assumptions made for annual PM emissions from unplanned BF bleeder valve openings, such as capture and control efficiencies.</t>
  </si>
  <si>
    <t>2. For each BF, please provide information related to unplanned openings:</t>
  </si>
  <si>
    <t>a. Height (ft) from the ground of the casthouse bleeder valve(s).</t>
  </si>
  <si>
    <t>b. Does the BF have a clean/semi-clean bleeder valve? Clean/semi-clean bleeder valve means a bleeder valve after some portion of the BF gas cleaning system.</t>
  </si>
  <si>
    <t>b (cont'd). If BF does not have clean/semi-clean bleeder valve, provide documents that indicate why a clean or semi-clean valve was not available or used.</t>
  </si>
  <si>
    <t>c. Indicate whether a stockline monitor alarm is currently used on any of the BFs.</t>
  </si>
  <si>
    <t>c (cont'd). If so, indicate which furnace(s).</t>
  </si>
  <si>
    <t>c (cont'd). Indicate whether the stockline monitor has reduced the number of unplanned openings due to slips.</t>
  </si>
  <si>
    <t>c (cont'd). If so, by how much, as a percent reduction, or as a reduction in the number of slips per year compared to the previous total per year. Indicate units of measurement.</t>
  </si>
  <si>
    <t>d. Indicate whether you have used a stockline monitor in the past and why it is not used now.</t>
  </si>
  <si>
    <t>e. Have you used or are you currently using a stockline monitor?</t>
  </si>
  <si>
    <t>e (cont'd). If you have the cost to purchase the device and any related equipment, please provide.</t>
  </si>
  <si>
    <t>e (cont'd). If you have the year purchased, please provide.</t>
  </si>
  <si>
    <t>e (cont'd). If you have the name of vendor(s), please provide.</t>
  </si>
  <si>
    <t>e (cont'd). If documentation is available, please also provide the cost to install the device in the BF.</t>
  </si>
  <si>
    <t>f. If applicable, how many labor hours are needed to operate/attend to unplanned BF bleeder valve openings during operation in the BF?</t>
  </si>
  <si>
    <t>g. Is there an alarm that warns operators of discontinuous stockline movement, such as hanging of the burden? (Yes/No)</t>
  </si>
  <si>
    <t>h. Is there an alarm that warns operators of abnormal difference between blast or bottom pressure and top pressure? (Yes/No)</t>
  </si>
  <si>
    <t>*For each potential work practice that EPA considered and described in the EPA’s 2019 proposed rule (or supporting documents available in the docket), published in the Federal Register on August 16, 2019 (84 FR 42704) for unplanned openings listed to the right, answer the following (add columns for additional work practices as necessary):</t>
  </si>
  <si>
    <t>Develop and operate according to a “Slip Avoidance Plan" and modify the plan as appropriate and safe to decrease occurrence of slips.</t>
  </si>
  <si>
    <t>Install additional devices to continuously measure/monitor material levels in furnace (i.e., stockline), with alarms to inform operators of static (i.e., not moving) stockline conditions which increase the likelihood of slips.</t>
  </si>
  <si>
    <t>Install/use instruments on the furnace to monitor temperature and pressure to help determine when a slip has occurred.</t>
  </si>
  <si>
    <t>i. Is the work practice is currently in use?</t>
  </si>
  <si>
    <t>i (cont'd). Provide a detailed explanation of why this work practice is not being applied.</t>
  </si>
  <si>
    <t>i (cont'd). Would it be technically feasible to apply this work practice?</t>
  </si>
  <si>
    <t>i (cont'd). Provide a detailed explanation of why it isn't technically feasible to apply this work practice.</t>
  </si>
  <si>
    <t>i (cont'd). Provide a detailed explanation of the estimated costs of applying this work practice.</t>
  </si>
  <si>
    <t>* For each item in 2j - 2m please provide responses to the items in 2n - 2p provided to the right.</t>
  </si>
  <si>
    <t>n. List or describe practical limitations or safety concerns related to emissions prevention/control and monitoring of emissions from unplanned openings.</t>
  </si>
  <si>
    <t>o. List or describe cost considerations (capital purchases and annual operating expenses) related to the monitoring and control of emissions from unplanned BF bleeder valve openings.</t>
  </si>
  <si>
    <t>p. Estimate the control efficiency and/or PM emission reductions related to any existing monitoring procedures and/or existing controls for emissions from this unplanned BF bleeder valve openings.</t>
  </si>
  <si>
    <t>j. List or describe any other measures, control methods or practices currently applied to prevent or minimize the number of unplanned openings, duration of such openings, and/or amount of emissions that occur during such openings at your facility in Column C (add rows for each control method as needed).</t>
  </si>
  <si>
    <t>k. List or describe all other emissions monitoring procedures currently applied to unplanned BF bleeder valve openings at your facility in Column C (add rows for each emissions monitoring procedure as needed).</t>
  </si>
  <si>
    <t>l. List or describe unique operating conditions related to unplanned BF bleeder valve openings that could help to limit emissions (e.g., efforts taken to load materials at a rate that maximizes smooth landing and avoids bridging of raw materials) in Column C (add rows for each unique operating condition as needed).</t>
  </si>
  <si>
    <t>m. List or describe procedures or devices you currently do not have or implement, but could be technically feasible to use in the future to reduce or control emissions from unplanned BF bleeder valve openings in Column C (add rows for each procedure or device as needed).</t>
  </si>
  <si>
    <t>q. If your facility has a standard operating plan (SOPL) for unplanned BF bleeder valve openings, please submit it with your ICR response.
* Provide description(s) and filename(s) in Column C.</t>
  </si>
  <si>
    <t>r. Do state, permit, or consent decree requirements pertain to opacity or emissions from bleeder valves or from BF slips? If yes, describe here if not described elsewhere in your ICR response.</t>
  </si>
  <si>
    <t>Part III: Unmeasureable Fugitive and Intermittent Particulate Emission Information for the Most Recent Typical Year</t>
  </si>
  <si>
    <t>The purpose of this section is to collect information regarding UFIP emisions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</si>
  <si>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B. BF planned bleeder valve openings, events that cause bleeder valve openings initiated by the operator:</t>
  </si>
  <si>
    <t>1. For each BF, please provide the following information related to emissions from planned bleeder valve openings for the most recent typical year:</t>
  </si>
  <si>
    <t>a. Planned opening event date (mm/dd/yyyy)</t>
  </si>
  <si>
    <t>c. Estimated uncontrolled emissions (tons PM/event)</t>
  </si>
  <si>
    <t>d. Estimated controlled emissions (tons PM/event), indicate control method.</t>
  </si>
  <si>
    <t>e. Estimate annual PM emissions (TPY) from planned openings.</t>
  </si>
  <si>
    <t>e (cont'd). Assumptions made for annual PM emissions estimation, including capture and control efficiencies.</t>
  </si>
  <si>
    <t>f. Provide detailed calculations of your emission estimates from 1.e., including the equations, emission factors, additional variables, and the source(s) for all equations, emissions factors, and variables.</t>
  </si>
  <si>
    <t>2. For each BF, please provide opacity informations related to planned bleeder valve openings for the most recent typical year:</t>
  </si>
  <si>
    <t>a. Average opacity during each planned opening valve period (as %) where “period” is defined for this ICR as time from when valve is first opened to the time when the valve is closed.</t>
  </si>
  <si>
    <t>b. Highest recorded opacity during each planned open valve period (%), where period is defined for this ICR as time from when valve is first opened to the time when the valve is closed.</t>
  </si>
  <si>
    <t xml:space="preserve">3. For each BF, provide information related to planned openings: </t>
  </si>
  <si>
    <t>*For each potential work practice that EPA considered and described in the EPA’s 2019 proposed rule (or supporting documents available in the docket), published in the Federal Register on August 16, 2019 (84 FR 42704) for planned openings listed to the right, answer the following (add columns for additional work practices as necessary):</t>
  </si>
  <si>
    <t>Develop and operate according to a “Dirty Gas Bleeder Valve Opening Plan."</t>
  </si>
  <si>
    <t>Tap as much liquid (iron and slag) out of furnace as possible.</t>
  </si>
  <si>
    <t>Remove fuel and/or stop fuel injection into furnace</t>
  </si>
  <si>
    <t>Establish and use lowest bottom pressure possible, according to EPA-specified procedures</t>
  </si>
  <si>
    <t>a. Is the work practice is currently in use?</t>
  </si>
  <si>
    <t>a (cont'd). Provide a detailed explanation of why this work practice is not being applied.</t>
  </si>
  <si>
    <t>a (cont'd). Would it be technically feasible to apply this work practice?</t>
  </si>
  <si>
    <t>a (cont'd). Provide a detailed explanation of why it isn't technically feasible to apply this work practice.</t>
  </si>
  <si>
    <t>a (cont'd). Provide a detailed explanation of the estimated costs of applying this work practice.</t>
  </si>
  <si>
    <t>* For each item in 3b – 3e, please provide responses to the following items in 3f – 3h provided to the right:</t>
  </si>
  <si>
    <t>f. List or describe practical limitations or safety concerns related to emissions prevention/control and monitoring of emissions from planned openings.</t>
  </si>
  <si>
    <t>g. List or describe cost considerations (capital purchases and annual operating expenses) related to the monitoring and control of emissions from planned BF bleeder valve openings.</t>
  </si>
  <si>
    <t>h. Estimate the control efficiency and/or PM emission reductions related to any existing monitoring procedures and/or existing controls for emissions from this planned BF bleeder valve openings.</t>
  </si>
  <si>
    <t>b. List or describe any other emissions control methods, measures and practices currently applied to prevent/minimize emissions during planned openings at your facility in Column C (add rows for each control method as needed).</t>
  </si>
  <si>
    <t>c. List or describe emissions monitoring procedures currently applied to planned openings at your facility in Column C (add rows for each emissions monitoring procedure as needed).</t>
  </si>
  <si>
    <t>d. List or describe unique operating conditions related to planned openings that may control or limit emissions in Column C (add rows for each unique operating condition as needed).</t>
  </si>
  <si>
    <t>e. List or describe procedures or devices you currently do not have or implement, but could be technically feasible to use in the future to reduce or control emissions from BF planned openings in Column C (add rows for each procedure or device as needed).</t>
  </si>
  <si>
    <t>i. If your facility has a SOPL for planned BF bleeder valve openings, please submit it with your ICR response.
* Provide description(s) and filename(s) in Column C.</t>
  </si>
  <si>
    <t>j. Do state, permit, or consent decree requirements pertain to opacity or emissions from bleeder valves or from BF planned openings? If yes, describe here if not described elsewhere in your ICR response.</t>
  </si>
  <si>
    <t>4. Does your facility take any of the following steps when conducting a planned opening of BF bleeder valves?</t>
  </si>
  <si>
    <t>a. Tap as much liquid (iron and slag) out of the furnace as possible (Yes/No)</t>
  </si>
  <si>
    <t>a (cont'd). If applicable, reason or circumstance of the opening.</t>
  </si>
  <si>
    <t>a (cont'd). If applicable, estimate control efficiency and/or PM emission reductions achieved by taking this step, if known.</t>
  </si>
  <si>
    <t xml:space="preserve">a (cont'd). If applicable, indicate how much labor time (hours per day or shift) is required to perform this step, if not otherwise done during normal operation (approximately). </t>
  </si>
  <si>
    <t>b. Remove fuel and/or stop fuel injection into furnace (Yes/No)</t>
  </si>
  <si>
    <t>b (cont'd). If applicable, reason or circumstance of the opening.</t>
  </si>
  <si>
    <t>b (cont'd). If applicable, estimate control efficiency and/or PM emission reductions achieved by taking this step, if known.</t>
  </si>
  <si>
    <t xml:space="preserve">b (cont'd). If applicable, indicate how much labor time (hours per day or shift) is required to perform this step, if not otherwise done during normal operation (approximately). </t>
  </si>
  <si>
    <t>c. Reduce air/wind to less than 5 pounds per square inch (psi) bottom pressure (Yes/No)</t>
  </si>
  <si>
    <t>c (cont'd). If applicable, specify what bottom pressure level is used (psi) (Default = 5)</t>
  </si>
  <si>
    <t>c (cont'd). If applicable, reason or circumstance of the opening.</t>
  </si>
  <si>
    <t>c (cont'd). If applicable, estimate control efficiency and/or PM emission reductions achieved by taking this step, if known.</t>
  </si>
  <si>
    <t xml:space="preserve">c (cont'd). If applicable, indicate how much labor time (hours per day or shift) is required to perform this step, if not otherwise done during normal operation (approximately). </t>
  </si>
  <si>
    <t>d. Add steam into system at various places when there is insufficient draft, mostly near the scrubber and dust catcher (PM Control) (Yes/No)</t>
  </si>
  <si>
    <t>d (cont'd). If applicable, reason or circumstance of the opening.</t>
  </si>
  <si>
    <t>d (cont'd). If applicable, estimate control efficiency and/or PM emission reductions achieved by taking this step, if known.</t>
  </si>
  <si>
    <t xml:space="preserve">d (cont'd). If applicable, indicate how much labor time (hours per day or shift) is required to perform this step, if not otherwise done during normal operation (approximately). </t>
  </si>
  <si>
    <t>C. BF bell leaks</t>
  </si>
  <si>
    <t>1. For each BF:</t>
  </si>
  <si>
    <t>a. Estimate of fugitive emissions from each small and large bell seal (tons PM/year or lb/hr) in year before seals were replaced.</t>
  </si>
  <si>
    <t>b. Were emissions continuous or intermittent?</t>
  </si>
  <si>
    <t>c. If intermittent, estimate frequency of emissions.</t>
  </si>
  <si>
    <t>d. If intermittent, estimate what event(s) appeared to trigger the emissions.</t>
  </si>
  <si>
    <t>e. Explain and provide an example of the calculation methodology used.</t>
  </si>
  <si>
    <t>2. Due to lack of other information, the EPA estimated emissions from Bell Leaks in Pollution Effects of Abnormal Operations in Iron and Steel Making. Volume III. Blast Furnace Ironmaking, Manual of Practice EPA-600/2-78-118c (https://www.regulations.gov/document/EPA-HQ-OAR-2002-0083-0826) using measured emissions from Japanese BFs, and then adjusted those emissions to reflect United States furnaces. If any of the variables used in those calculations are not appropriate for the bell-top furnaces at your facility, provide data and other evidence of more correct values that you believe should be used in those equations to calculate emissions.</t>
  </si>
  <si>
    <t>3. For each BF, please provide opacity information related to bell leaks. Please include all bell leak opacity data, from direct leaking (small bell), and opacity from the interbell relief valve (large bell leaks):</t>
  </si>
  <si>
    <t>a. Estimate the average opacity (as %) from each small and large bell seal in the year before the seals were replaced (add rows for each bell seal as needed).</t>
  </si>
  <si>
    <t>b. Estimate the maximum observed opacity (as %) from each small and large bell seal in the year before the seals were replaced. What event(s) appeared to trigger the visible emissions (add rows for each bell seal as needed)?</t>
  </si>
  <si>
    <t>c. When measuring opacity from BF bells or the furnace top, explain the reader’s methodology. Is opacity from the leaking small bell, interbell relief valve and burden dump read independently (e.g., on separate Method 9 sheets), or combined into a single (e.g., furnace top) opacity measurement?</t>
  </si>
  <si>
    <t>4. For each BF, please provide information related to bell leaks:</t>
  </si>
  <si>
    <t xml:space="preserve">a. List the quantity and size of each small and large bell seal, and the most recent date of replacement for each small and large bell seal (add rows for each bell seal as needed). </t>
  </si>
  <si>
    <t>b. The typical time period (years) between each small and large seal replacement.</t>
  </si>
  <si>
    <t>c. The typical time period between each of the small and large seal repairs.</t>
  </si>
  <si>
    <t>d. The typical outage time period (hours) for the furnace when repairing/replacing bell seals.</t>
  </si>
  <si>
    <t>e. How do you determine when small and large bell seals should be replaced?</t>
  </si>
  <si>
    <t xml:space="preserve">f. Provide the size of the gaps (micrometers) between sealing surfaces (bell rim and shell housing) prior to performing maintenance, noting whether they were measured or estimated, from the last two seal inspections. </t>
  </si>
  <si>
    <t>g. What are the capital equipment costs for the most recent small and large bell seals purchased? Indicate year and vendor.</t>
  </si>
  <si>
    <t xml:space="preserve">h. Do you monitor the furnace/bell seal interface for visible emissions? </t>
  </si>
  <si>
    <t>h (cont'd). If yes, how often and from what distance, position?</t>
  </si>
  <si>
    <t xml:space="preserve">i. Besides repairing or replacing a bell, what other steps does your facility take to reduce/eliminate visible emissions from the furnace/bell seal interface? </t>
  </si>
  <si>
    <t xml:space="preserve">j. Provide the maximum gap allowed when repairing or replacing the small and large bell seals. If you believe the seals at all times have no gap at any location on either seal, indicate how you confirm that is true. </t>
  </si>
  <si>
    <t>*For each potential work practice that EPA considered and described in the EPA’s 2019 proposed rule (or supporting documents available in the docket), published in the Federal Register on August 16, 2019 (84 FR 42704) for bell leaks listed to the right, answer the following (add columns for additional work practices as necessary):</t>
  </si>
  <si>
    <t>Observe the BF top for VE monthly to identify beginning of leaks and measure opacity if VE are positive.</t>
  </si>
  <si>
    <t>Maintain metal seats of large and small bells to minimize wear on seals.</t>
  </si>
  <si>
    <t>Repair/replace seals within 4 months if opacity &gt;10 percent for &gt;45 seconds total</t>
  </si>
  <si>
    <t>k. Is the work practice is currently in use?</t>
  </si>
  <si>
    <t>k (cont'd). Provide a detailed explanation of why this work practice is not being applied.</t>
  </si>
  <si>
    <t>k (cont'd). Would it be technically feasible to apply this work practice?</t>
  </si>
  <si>
    <t>k (cont'd). Provide a detailed explanation of why it isn't technically feasible to apply this work practice.</t>
  </si>
  <si>
    <t>k (cont'd). Provide a detailed explanation of the estimated costs of applying this work practice.</t>
  </si>
  <si>
    <t>* For each item in 3l – 3o, please provide responses to the following items in 3p – 3r provided to the right:</t>
  </si>
  <si>
    <t xml:space="preserve">p. List or describe safety concerns specific to your facility in regard to emissions control methods, prevention measures, emissions monitoring procedures, and unique operating conditions related to bell seal leaks. </t>
  </si>
  <si>
    <t>q. List or describe cost considerations (capital equipment and annual operating costs) related to the monitoring and/or control and/or reduction of emissions from bell leaks.</t>
  </si>
  <si>
    <t>r. Estimate the control efficiency and/or PM emission reductions related to any monitoring procedures, prevention measures and/or control of emissions from bell leaks.</t>
  </si>
  <si>
    <t>l. List or describe any other emissions control methods or prevention measures currently applied to reduce or eliminate bell leaks at your facility in Column C (add rows for each control method as needed).</t>
  </si>
  <si>
    <t>m. List or describe emissions monitoring procedures currently applied to bell leaks at your facility in Column C (add rows for each emissions monitoring procedure as needed).</t>
  </si>
  <si>
    <t>n. List or describe unique operating conditions related to bell leaks that may limit or reduce emissions in Column C (add rows for each unique operating condition as needed).</t>
  </si>
  <si>
    <t>o. List or describe any procedures or devices you currently do not have or implement, but could be technically feasible to use in the future to reduce or control emissions from bell leaks in Column C (add rows for each procedure or device as needed).</t>
  </si>
  <si>
    <t>s. If you have a SOPL for bell leaks, please submit it with your ICR response.
* Provide description(s) and filename(s) in Column C.</t>
  </si>
  <si>
    <t>t. Do state regulations, consent decrees, or permitting requirements apply to bell leaks specifically or in general? If yes, describe here if not described elsewhere in your ICR response.</t>
  </si>
  <si>
    <t>D. BF casthouse fugitives</t>
  </si>
  <si>
    <t>1. For each BF casthouse, answer the following:</t>
  </si>
  <si>
    <t>a. Estimate annual PM emissions (TPY) from fugitive emissions from casthouse for most recent typical year (add rows for each casthouse as needed).</t>
  </si>
  <si>
    <t>b. Indicate most recent typical year.</t>
  </si>
  <si>
    <t>c. Explain how emissions were estimated including any data or assumptions made including capture and control efficiencies, and emission factors, as well as the source of these data, factors and other relevant information.</t>
  </si>
  <si>
    <t>d. If any of the emission factors that you use are different from those found in EPA’s AP-42 Chapter 12.5, Iron and Steel Production, please provide the evidence to support those differences (see https://www.epa.gov/sites/default/files/2020-11/documents/c12s05.pdf).</t>
  </si>
  <si>
    <t>2. For each BF casthouse, please provide data and information related to opacity from casthouse fugitive emissions for the most recent typical year:</t>
  </si>
  <si>
    <t xml:space="preserve">a. How often is opacity measured from the casthouse on a daily basis? Include all locations measured. When doing so, for example, indicate the door number and the number of measurements per day or other basis. If opacity is not measured daily, indicate the time interval or frequency that measurements are taken (add rows for each casthouse as needed). </t>
  </si>
  <si>
    <t>b. How many opacity readers do you have for each casthouse (add rows for each casthouse as needed)?</t>
  </si>
  <si>
    <t>c. Does your facility use cameras to assist with measuring visible emissions from the casthouse (add rows for each casthouse as needed)?</t>
  </si>
  <si>
    <t>3. For each BF casthouse, please provide information related to the casthouse:</t>
  </si>
  <si>
    <t xml:space="preserve">a. Do you have a cover for every runner? (Yes/No) </t>
  </si>
  <si>
    <t>a (cont'd). Do you have spare covers and, if so, how many?</t>
  </si>
  <si>
    <t>b. Do you remove iron and slage runner covers at times other than during repairs or inspections? (Yes/No)</t>
  </si>
  <si>
    <t>b (cont'd). If yes, list reasons and estimate how long the covers are removed for each event.</t>
  </si>
  <si>
    <t>b (cont'd). Under what conditions do you remove iron and slag runner covers?</t>
  </si>
  <si>
    <t>c. How long do repairs of iron and slag runner covers typically take (in hours)?</t>
  </si>
  <si>
    <t>d. How much total time (in hours) does it take for a worker(s) to retrieve and replace a runner cover on the runners?</t>
  </si>
  <si>
    <t>e. Where are the runner covers (and/or spare covers) located relative to each BF?</t>
  </si>
  <si>
    <t>f. What is the general condition of the runner covers? Answer: mostly new, good, fair, poor, mixture, or do not have runner covers.</t>
  </si>
  <si>
    <t xml:space="preserve">g. What is the purchased cost of a new runner cover? </t>
  </si>
  <si>
    <t>g (cont'd). Provide year of estimate.</t>
  </si>
  <si>
    <t>g (cont'd). Provide vendor of estimate.</t>
  </si>
  <si>
    <t>h. How many openings does each casthouse have at your facility?</t>
  </si>
  <si>
    <t>i. Which opening is typically the one with the highest opacity?</t>
  </si>
  <si>
    <t>j. Does the casthouse have an HVAC unit?</t>
  </si>
  <si>
    <t>*For each potential work practice that EPA considered and described in the EPA’s 2019 proposed rule (or supporting documents available in the docket), published in the Federal Register on August 16, 2019 (84 FR 42704) for BF casthouse fugitives listed to the right, answer the following (add columns for additional work practices as necessary):</t>
  </si>
  <si>
    <t>Keep runner covers in place at all times except when runner or cover is being repaired or removed for inspection purposes</t>
  </si>
  <si>
    <t>Develop and operate according to a “BF Casthouse Operating Plan” to minimize fugitive emissions and detect openings and leaks.</t>
  </si>
  <si>
    <t>Measure opacity frequently during the tapping operation (e.g., during four taps per month) with all openings closed (except for roof monitor) using EPA Method Alt-082 (camera) or EPA Method 9.</t>
  </si>
  <si>
    <t>Keep doors and other openings, except roof monitors, closed during all transfer operations to extent feasible and safe.</t>
  </si>
  <si>
    <t xml:space="preserve">p. List or describe safety concerns specific to your facility in regard to emissions control methods, prevention measures, emissions monitoring procedures, and unique operating conditions related to casthouse fugitive emissions. </t>
  </si>
  <si>
    <t>q. List or describe cost considerations (capital purchases and annual operating expenses) related to the monitoring and control of casthouse fugitive emissions.</t>
  </si>
  <si>
    <t>r. Estimate the control effectiveness and/or PM emission reductions related to any monitoring procedures and/or control of casthouse fugitive emissions.</t>
  </si>
  <si>
    <t>l. List or describe any other emissions control methods, reduction methods and emissions prevention measures currently applied to casthouse fugitive emissions at your facility in Column C (add rows for each control method as needed).</t>
  </si>
  <si>
    <t>m. List or describe emissions monitoring procedures currently applied to casthouse fugitive emissions at your facility in Column C (add rows for each emissions monitoring procedure as needed).</t>
  </si>
  <si>
    <t>n. List or describe unique operating conditions related to casthouse fugitive emissions that may limit or reduce emissions in Column C (add rows for each unique operating condition as needed).</t>
  </si>
  <si>
    <t>o. List or describe procedures or devices you currently do not have or implement, but could be technically feasible to use in the future to reduce or control casthouse fugitive emissions in Column C (add rows for each procedure or device as needed).</t>
  </si>
  <si>
    <t>s. If you have a SOPL for casthouse fugitives, please submit it with your ICR response.
* Provide description(s) and filename(s) in Column C.</t>
  </si>
  <si>
    <t>t. Do state regulations, consent decree, or permitting requirements other than those required in the subpart YYYYY NESHAP apply to casthouse fugitive emissions beyond the NESHAP requirements? If yes, describe here if not described elsewhere in your ICR response.</t>
  </si>
  <si>
    <t>E. Beaching of iron from BFs</t>
  </si>
  <si>
    <t>1. For each BF, please provide information related to emissions from each beaching event for the most recent typical year:</t>
  </si>
  <si>
    <t>a. Indicate most recent typical year.</t>
  </si>
  <si>
    <t>a (cont'd). Duration of event (min/event) (add rows for each BF and beaching event, as needed).</t>
  </si>
  <si>
    <t>b. Estimated uncontrolled emissions (tons PM/event) (add rows for each BF and beaching event, as needed).</t>
  </si>
  <si>
    <t>c. Estimated controlled emissions (tons PM/event) (i.e. emissions that are not released to the atmosphere due to an enclosure or fume suppressants) (add rows for each BF and beaching event, as needed).</t>
  </si>
  <si>
    <t>2. For each BF, please provide opacity information related to beaching events for the most recent typical year:</t>
  </si>
  <si>
    <t>a. Average opacity (%) of each beaching event (add rows for each BF, as needed).</t>
  </si>
  <si>
    <t>b. Highest observed opacity (%) of each bleaching event (add rows for each BF, as needed).</t>
  </si>
  <si>
    <t>c. How many individual 15-second readings exceeded 90% of the value of the highest 6-minute block average opacity during the primary hours of off-gassing of the beaching event, i.e., first 8 hours (add rows for each BF, as needed)?</t>
  </si>
  <si>
    <t xml:space="preserve">3. For beaching events at your facility, please provide information related to beaching fugitive emissions: </t>
  </si>
  <si>
    <t>a. Is your beaching process(es) enclosed? (Yes/No)</t>
  </si>
  <si>
    <t>a (cont'd). If yes, how many sides is the process enclosed (max = 4)?</t>
  </si>
  <si>
    <t>a (cont'd). Is there a cover on the top?</t>
  </si>
  <si>
    <t>b. What materials are used for the current enclosure(s)?</t>
  </si>
  <si>
    <t>b (cont'd). What materials have you used in the past and why are these not being used anymore?</t>
  </si>
  <si>
    <t>c. Approximately how much of the material is needed for the enclosures (sq. ft or other quantitative units; if by piece (sides and or cover), specify size of each piece (length and width))</t>
  </si>
  <si>
    <t>d. What is the cost of the enclosure material?</t>
  </si>
  <si>
    <t>d (cont'd). Specify your vender for the enclosure material.</t>
  </si>
  <si>
    <t xml:space="preserve">e. Were your enclosures constructed by facility personnel or outside contractor? </t>
  </si>
  <si>
    <t>e (cont'd). If outside, specify whether the cost was based on labor hours or a fixed price.</t>
  </si>
  <si>
    <t>e (cont'd). How long did it take to construct the enclosures (hours)?</t>
  </si>
  <si>
    <t>e (cont'd). What was the cost per hour for labor?</t>
  </si>
  <si>
    <t>e (cont'd). Specify price of the enclosure construction.</t>
  </si>
  <si>
    <t>e (cont'd). Describe what is included in the price, i.e., if total cost for materials and labor for specific size enclosure.</t>
  </si>
  <si>
    <t>f. If constructed by plant personnel, specify job title of personnel needed to construct enclosure.</t>
  </si>
  <si>
    <t>f (cont'd). Specify $/hr rate of personnel needed to construct enclosure.</t>
  </si>
  <si>
    <t>f (cont'd). Specify number of total hours needed to construct enclosure.</t>
  </si>
  <si>
    <t xml:space="preserve">f (cont'd). Include additional incidental material costs (other than enclosure wall material). </t>
  </si>
  <si>
    <t>g. Do you use fume suppressants during the beaching process? (Yes/No)</t>
  </si>
  <si>
    <t>g (cont'd). If yes, what kind, how much did it cost per piece?</t>
  </si>
  <si>
    <t>g (cont'd). If yes, what kind, what is the total mass (lbs) used for one beaching event?</t>
  </si>
  <si>
    <t xml:space="preserve">g (cont'd). If yes, who is the vendor? </t>
  </si>
  <si>
    <t>g (cont'd). If applicable, do you keep fume suppressant material on site?</t>
  </si>
  <si>
    <t>g (cont'd). If so, please indicate the amount of fume suppressant material kept on site.</t>
  </si>
  <si>
    <t>h. Do you (or another company) granulate excess hot metal at your facility?</t>
  </si>
  <si>
    <t>h. Is this granulated pig iron then used on site at your facility or sold?</t>
  </si>
  <si>
    <t xml:space="preserve">i. What is the average height (feet) of beaching events at your facility? </t>
  </si>
  <si>
    <t xml:space="preserve">i (cont'd). What is the average slope (degrees) of beaching events at your facility? </t>
  </si>
  <si>
    <t xml:space="preserve">i (cont'd). What is the average weight or volume / # heats (tons) of beaching events at your facility? </t>
  </si>
  <si>
    <t xml:space="preserve">j. What is the approximate distance (ft) of the beaching site to the casthouse? </t>
  </si>
  <si>
    <t>j (cont'd). What is the approximate distance (ft) of the beaching site to the fenceline?</t>
  </si>
  <si>
    <t>*For each potential work practice that EPA considered and described in the EPA’s 2019 proposed rule (or supporting documents available in the docket), published in the Federal Register on August 16, 2019 (84 FR 42704) for beaching listed to the right, answer the following (add columns for additional work practices as necessary):</t>
  </si>
  <si>
    <t>Minimize height, slope, and speed of beaching</t>
  </si>
  <si>
    <t>Use carbon dioxide shielding during beaching event; and/or use full or partial (hoods) enclosures around beached iron</t>
  </si>
  <si>
    <t xml:space="preserve">p. List or describe safety concerns specific to your facility in regard to emissions control methods, emissions monitoring procedures, and unique operating conditions of beaching. </t>
  </si>
  <si>
    <t>q. List or describe cost considerations (capital purchases and annual operating expenses) related to the monitoring and control of beaching emissions.</t>
  </si>
  <si>
    <t>r. Estimate the control efficiency and/or PM emission reductions related to any monitoring procedures and/or control of beaching emissions.</t>
  </si>
  <si>
    <t>l. List or describe any other emissions control methods currently applied to beaching at your facility and any used in the past in Column C (add rows for each control method as needed).</t>
  </si>
  <si>
    <t>l (cont'd). Describe in Column C why each emissions conrol method is not in use now (add rows for each control method as needed).</t>
  </si>
  <si>
    <t>m. List or describe emissions monitoring procedures currently applied to beaching at your facility and any used in the past in Column C (add rows for each emissions monitoring procedure as needed).</t>
  </si>
  <si>
    <t>m (cont'd). Describe in Column C why each emissions monitoring procedure is not in use now (add rows for each emissions monitoring procedure as needed).</t>
  </si>
  <si>
    <t>n. List or describe unique operating conditions related to beaching that may limit the need to beach or that reduce/limit emissions in Column C (add rows for each unique operating condition as needed).</t>
  </si>
  <si>
    <t>o. List or describe procedures or devices you currently do not have or implement, but could be technically feasible to use in the future to reduce or control emissions from beaching in Column C (add rows for each procedure or device as needed).</t>
  </si>
  <si>
    <t>s. If you have a SOPL for beaching events, please submit it with your ICR response.
* Provide description(s) and filename(s) in Column C.</t>
  </si>
  <si>
    <t>t. Do state regulations, consent decrees, or permitting requirements apply to beaching emissions specifically or in general? If yes, describe here if not described elsewhere in your ICR response.</t>
  </si>
  <si>
    <t>F. BOPF shop fugitives</t>
  </si>
  <si>
    <t>1. For each BOPF shop, answer the following:</t>
  </si>
  <si>
    <t>a. Estimate annual PM emissions (TPY) from fugitive emissions from device for most recent typical year.</t>
  </si>
  <si>
    <t>c. Explain any assumptions made including capture and control efficiencies, and emission factors as well as source of data.</t>
  </si>
  <si>
    <t>2. For each BOPF shop, please provide opacity information for BOPF shop fugitives for the most recent typical year:</t>
  </si>
  <si>
    <t>a. Do you continuously monitor opacity from all BOPF shop openings?</t>
  </si>
  <si>
    <t>a (cont'd). If yes, please describe method (e.g., EPA Method-Alt-082).</t>
  </si>
  <si>
    <t>b. Do you re-evaluate the use of the opacity monitor periodically?</t>
  </si>
  <si>
    <t>c. Do you monitor opacity from all BOPF shop openings (using EPA Method 9)? (Yes/No)</t>
  </si>
  <si>
    <t>c (cont'd). If yes, how often per shift/day/year.</t>
  </si>
  <si>
    <t>c (cont'd). If yes, indicate if a state/consent decree/permit/NESHAP requirement.</t>
  </si>
  <si>
    <t>c (cont'd). If yes, indicate if another method is used (i.e., Method 22).</t>
  </si>
  <si>
    <t>d. How often do you monitor opacity beyond the required amount per shift/day/year?</t>
  </si>
  <si>
    <t>d (cont'd). Is this for all openings?</t>
  </si>
  <si>
    <t>d (cont'd). If not, which ones are monitored?</t>
  </si>
  <si>
    <t>e. Which opening tends to be the opening of highest opacity?</t>
  </si>
  <si>
    <t>3. For each BOPF shop, provide information related to BOPF shop fugitive emissions for the most recent typical year:</t>
  </si>
  <si>
    <t xml:space="preserve">a. Does your facility conduct regular inspections of the BOPF shop for openings and leaks above 12 feet high with all openings closed (except for roof monitor)? </t>
  </si>
  <si>
    <t>a (cont'd). If yes, please describe.</t>
  </si>
  <si>
    <t>b. What is the minimum hot iron pour/charge duration (in minutes) at your BOPF?</t>
  </si>
  <si>
    <t>d. Does your facility make efforts to optimize furnace tilt angle during charging? Explain in comments.</t>
  </si>
  <si>
    <t>e. Does your facility prohibit burning material, such as bags, pallets, and other material in the BOPF shop?</t>
  </si>
  <si>
    <t>e (cont'd). If not, where and which materials are burned? How often is material burned and approximately how much material per day or shift?</t>
  </si>
  <si>
    <t>e (cont'd). If not, where are materials burned?</t>
  </si>
  <si>
    <t>e (cont'd). If not, which materials are burned?</t>
  </si>
  <si>
    <t>e (cont'd). How often is material burned?</t>
  </si>
  <si>
    <t>e (cont'd). How much material is burned per day or shift?</t>
  </si>
  <si>
    <t>f. Does your facility keep all openings closed except when in use (excluding roof monitors)?</t>
  </si>
  <si>
    <t>f (cont'd). If not, why?</t>
  </si>
  <si>
    <t>f (cont'd). Does this pertain to all openings?</t>
  </si>
  <si>
    <t>f (cont'd). If not, describe those that can be kept closed except when in use and those that need to be open at times or all the time.</t>
  </si>
  <si>
    <t>g. Provide the number of slopping events (slag forced out of vessel opening) that resulted in excess emissions over the standard exiting the BOF shop for the year.</t>
  </si>
  <si>
    <t>h. Describe how your facility determines that the slag layer is rising and a slopping event may occur without additional input.</t>
  </si>
  <si>
    <t>i. Describe the actions you take if you determine slopping may occur.</t>
  </si>
  <si>
    <t>j. Provide the PM emissions from each slopping event, and explain your calculations (add rows for each slopping event, as needed).</t>
  </si>
  <si>
    <t>k. What is the average draft velocity (fps) of the hoods in the BOPF shop, by hood during typical operation? If no typical periods, please describe a selection of possible circumstances.</t>
  </si>
  <si>
    <t>l. Do you adjust the draft velocity to capture fugitive emissions?</t>
  </si>
  <si>
    <t>m. Do you possess a written ventilation study addressing maximizing secondary fugitive emissions capture by hooding? If so, please submit it.
* Provide description(s) and filename(s) in Column C.</t>
  </si>
  <si>
    <t>n. Does your hood have extensions (flanges) from the primary hood into charging and tapping aisles to improve draft and shorten distance to emission source?</t>
  </si>
  <si>
    <t>n (cont'd). If not, estimate the capital and installation costs associated with adding flanges to your primary hood.</t>
  </si>
  <si>
    <t xml:space="preserve">o. Is your pouring spout on the hot metal charging ladle located under the hood? </t>
  </si>
  <si>
    <t>o (cont'd). If not, estimate the capital and installation costs associated with purchasing an extension to the pouring spout to move the emission point underneath the hood.</t>
  </si>
  <si>
    <t>p. Do the furnace doors contain small openings to allow monitoring of temperature or other parameters without opening the doors?</t>
  </si>
  <si>
    <t>p (cont'd). If not, do you foresee any risks of installing small openings for monitoring of furnace conditions?</t>
  </si>
  <si>
    <t>p (cont'd). Estimate the cost of installing monitoring openings into the furnace doors.</t>
  </si>
  <si>
    <t>q. Are there any wall partitions or ducts located in your BOPF shop that direct air into local hoods to prevent escape from the BOPF shop?</t>
  </si>
  <si>
    <t>q (cont'd). Provide an estimate of the number of partitions/ducts needed to capture fugitive emissions at your BOPF and the associated capital and installation costs, if available.</t>
  </si>
  <si>
    <t>r. Are any of the hoods in your BOPF shop canopy hoods?</t>
  </si>
  <si>
    <t>r (cont'd). Have you ever obtained an estimate of the capital and installation costs of replacing BOPF shop hoods with canopy hoods?</t>
  </si>
  <si>
    <t>r (cont'd). Please provide cost analysis if available.</t>
  </si>
  <si>
    <t>*For each potential work practice that EPA considered and described in the EPA’s 2019 proposed rule (or supporting documents available in the docket), published in the Federal Register on August 16, 2019 (84 FR 42704) for BOPF shop fugitives listed to the right, answer the following (add columns for additional work practices as necessary):</t>
  </si>
  <si>
    <t>Develop and operate according to a “BOPF Shop Operating Plan” to minimize fugitive emissions and detect openings and leaks.</t>
  </si>
  <si>
    <t>Minimize hot iron pour/charge rate.</t>
  </si>
  <si>
    <t>Schedule of regular inspections of BOPF shop structure for openings and leaks to the atmosphere.</t>
  </si>
  <si>
    <t>Optimize positioning of hot metal ladles with respect to hood face and furnace mouth.</t>
  </si>
  <si>
    <t>Optimize furnace tilt angle during charging</t>
  </si>
  <si>
    <t>Keep all openings, except roof monitors, closed, especially during transfer, to extent feasible and safe</t>
  </si>
  <si>
    <t>Use higher draft velocities to capture more fugitives at a given distance from hood, if possible</t>
  </si>
  <si>
    <t>Monitor opacity periodically (e.g., once per month) from all openings with EPA Method Alt-082 (camera) or with EPA Method 9.</t>
  </si>
  <si>
    <t>s. Is the work practice is currently in use?</t>
  </si>
  <si>
    <t>s (cont'd). Provide a detailed explanation of why this work practice is not being applied.</t>
  </si>
  <si>
    <t>s (cont'd). Would it be technically feasible to apply this work practice?</t>
  </si>
  <si>
    <t>s (cont'd). Provide a detailed explanation of why it isn't technically feasible to apply this work practice.</t>
  </si>
  <si>
    <t>s (cont'd). Provide a detailed explanation of the estimated costs of applying this work practice.</t>
  </si>
  <si>
    <t>* For each item in 3t - 3w, please provide responses to the following items in 3x - 3z provided to the right:</t>
  </si>
  <si>
    <t>x. List or describe safety concerns specific to your facility in regard to emissions control methods, prevention measures, emissions monitoring procedures, and unique operating conditions of BOPF shop fugitive emissions.</t>
  </si>
  <si>
    <t>y. List or describe cost considerations (capital purchases and annual operating expenses) related to the monitoring and control of fugitive emissions from the BOPF shop.</t>
  </si>
  <si>
    <t>z. Provide estimates of the control efficiency and/or PM emission reductions related to any monitoring procedures and control of fugitive emissions from the BOPF shop.</t>
  </si>
  <si>
    <t>t. List or describe any other emissions control methods and prevention measures currently applied to the BOPF shop at your facility in Column C (add rows for each control method as needed).</t>
  </si>
  <si>
    <t>u. List or describe emissions monitoring procedures currently applied to the BOPF shop at your facility in Column C (add rows for each emissions monitoring procedure as needed).</t>
  </si>
  <si>
    <t>v. List or describe unique operating conditions related to the BOPF shop that may reduce/limit fugitive emissions in Column C (add rows for each unique operating condition as needed).</t>
  </si>
  <si>
    <t>w. List or describe procedures or devices you currently do not have or implement, but could be technically feasible to use in the future to reduce or control emissions from the BOPF shop in Column C (add rows for each procedure or device as needed).</t>
  </si>
  <si>
    <t>aa. If your facility has a BOPF shop SOPL for fugitive emissions, please submit it with your ICR response.
* Provide description(s) and filename(s) in Column C.</t>
  </si>
  <si>
    <t>bb. Do state regulations, consent decrees, or permitting requirements other than those in the subpart YYYYY NESHAP apply to BOPF shop fugitive emissions specifically or in general? If yes, describe here if not described elsewhere in your ICR response.</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</si>
  <si>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</si>
  <si>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</si>
  <si>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</si>
  <si>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</si>
  <si>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</si>
  <si>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</si>
  <si>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</si>
  <si>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</si>
  <si>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</si>
  <si>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</si>
  <si>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</si>
  <si>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</si>
  <si>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</si>
  <si>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</si>
  <si>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</si>
  <si>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</si>
  <si>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</si>
  <si>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</si>
  <si>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</si>
  <si>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</si>
  <si>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</si>
  <si>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</si>
  <si>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</si>
  <si>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</si>
  <si>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</si>
  <si>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</si>
  <si>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b. What is the approximate distance (ft) of the slag pit border to the closest point at the facility fenceline?</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</si>
  <si>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</si>
  <si>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</si>
  <si>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</si>
  <si>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</si>
  <si>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</si>
  <si>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</si>
  <si>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</si>
  <si>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</si>
  <si>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</si>
  <si>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</si>
  <si>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</si>
  <si>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</si>
  <si>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</si>
  <si>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</si>
  <si>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</si>
  <si>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</si>
  <si>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</si>
  <si>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</si>
  <si>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</si>
  <si>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</si>
  <si>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</si>
  <si>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</si>
  <si>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</si>
  <si>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</si>
  <si>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</si>
  <si>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</si>
  <si>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</si>
  <si>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</si>
  <si>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</si>
  <si>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</si>
  <si>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</si>
  <si>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</si>
  <si>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</si>
  <si>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</si>
  <si>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</si>
  <si>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</si>
  <si>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NA</t>
  </si>
  <si>
    <t>no casthouse bleeder</t>
  </si>
  <si>
    <t>#3 Furnace</t>
  </si>
  <si>
    <t>have used in past and use currently</t>
  </si>
  <si>
    <t>yes</t>
  </si>
  <si>
    <t>Permit condition 23.b)(1)(b) - OAC rule 3745-17-11(B)</t>
  </si>
  <si>
    <t>1/27/21, 3/9/21, 5/12/21, 7/14/21, 9/22/21, 11/15/21</t>
  </si>
  <si>
    <t>1/27/21 - 26 hours, 3/9/21 - 17 days, 5/12/21 - 26 hours, 7/14/21 - 26 hours, 9/22/21 - 26 hours, 11/15/21 - 74 hours</t>
  </si>
  <si>
    <t>unknown</t>
  </si>
  <si>
    <t>Intermittent</t>
  </si>
  <si>
    <t>2.73 tons</t>
  </si>
  <si>
    <t xml:space="preserve">No </t>
  </si>
  <si>
    <t>unkown</t>
  </si>
  <si>
    <t>see spreadsheet "Enclosure 1 Part III A.1"</t>
  </si>
  <si>
    <t>multiple, see spreadsheet "Enclosure 1 Part III A.1"</t>
  </si>
  <si>
    <t>Assume charging capture 99%, tapping capture 95%, overall capture 99%, scrubber capture 95%, CO flaring 99.9%, building control 70%</t>
  </si>
  <si>
    <t>AP-42 Factors used for charging, tapping, reladling (as hot metal transfer), and desulfurization; assumed slag tapping emission factor is same as tapping emission factor. Other emission factors were from stack tests.</t>
  </si>
  <si>
    <t>Opacity is monitored during stack tests</t>
  </si>
  <si>
    <t>BOF Roof</t>
  </si>
  <si>
    <t>Roof</t>
  </si>
  <si>
    <t>Annual infrastructure inspections. Semiannual building inspection. Other inspections based on wind events etc.</t>
  </si>
  <si>
    <t>2 minutes</t>
  </si>
  <si>
    <t>Crane operator makes sure the spout is under hood.  Furnace operator looks for emissions. We train operators to this</t>
  </si>
  <si>
    <t>Angle is between 40 and 45 degrees per procedure</t>
  </si>
  <si>
    <t>No ability to close openings, Need open for heavy equipment and railroad traffic, other openings required for ventilation</t>
  </si>
  <si>
    <t xml:space="preserve">Man doors at various upper levels can be kept closed except when in use. Doors for building traffic and openings for ventilation must be kept open at all times. </t>
  </si>
  <si>
    <t>Not known</t>
  </si>
  <si>
    <t>Tenova system that adjusts lance height automatically</t>
  </si>
  <si>
    <t>Lower Lance, cut Oxygen blow rate, add fluxes</t>
  </si>
  <si>
    <t>Charge hood</t>
  </si>
  <si>
    <t>Work practices are incorporated into relevant procedures. A "Plan" would accomplish nothing for minimizing fugitive emissions and detecting openings / leaks other than adding additional administrative requirements.</t>
  </si>
  <si>
    <t>Openings in the BOF shop structure have not been demonstrated to be a significant source of BOF roof emissions. Inspections for leaks are conducted at points where fugitive emissions can occur (ductwork, expansion joints, relief and dampers).</t>
  </si>
  <si>
    <t>Hot Metal Baghouse</t>
  </si>
  <si>
    <t>Primary OG Scrubbers</t>
  </si>
  <si>
    <t>SEC Baghouse</t>
  </si>
  <si>
    <t>Charging and Tapping</t>
  </si>
  <si>
    <t>Primary Skimmer</t>
  </si>
  <si>
    <t>3rd floor collection system</t>
  </si>
  <si>
    <t>Lance port nitrogen donuts</t>
  </si>
  <si>
    <t>Tenova system</t>
  </si>
  <si>
    <t>Tenova system that adjusts lance height automatically, lance donuts</t>
  </si>
  <si>
    <t>Title V Permit</t>
  </si>
  <si>
    <t>AP-42 12.5 Table 12.5-1 for tapping &amp; 97% capture, 70% for building</t>
  </si>
  <si>
    <t>Existing procedures are already in place to monitor burden descent in the furnace and react to slip events.</t>
  </si>
  <si>
    <t>There is stockline monitoring but there is no alarm</t>
  </si>
  <si>
    <t>Bleeder valves are safety relief devices and are designed to protect the equipment and people operating the equipment.</t>
  </si>
  <si>
    <t>Raw material screening, burden chemistry adjustments, temperature monitoring and leak detection.  No way to reduce amount of emissions once the bleeder valves are open.</t>
  </si>
  <si>
    <t>Unplanned openings are largely unpredictable, bleeder valves operate as a pressure relief device to protect the equipment and people working around the equipment</t>
  </si>
  <si>
    <t>Reducing wind for smooth stockline descent</t>
  </si>
  <si>
    <t>Each casthouse has two capture hoods vented to baghouse to collect emissions from taphole and tilt runner</t>
  </si>
  <si>
    <t>None required</t>
  </si>
  <si>
    <t>Entire building under suction from tilt runner and taphole capture hoods.</t>
  </si>
  <si>
    <t>No requirement to monitor opacity on specified frequency</t>
  </si>
  <si>
    <t>Need for ventilation due to heat in warmer months</t>
  </si>
  <si>
    <t>Do not have runner covers</t>
  </si>
  <si>
    <t>Numerous: roof vents, overhead door, crane bay opening</t>
  </si>
  <si>
    <t>No requirement to monitor opacity on a specified frequency</t>
  </si>
  <si>
    <t>Nitrogen injection into small bell chamber during bell dumps.</t>
  </si>
  <si>
    <t>Unknown</t>
  </si>
  <si>
    <t>None.</t>
  </si>
  <si>
    <t>Bells cannot be accessed except during maintenance outages.  No indication of problematic emissions to justify more frequently.</t>
  </si>
  <si>
    <t>The large bell does not have a sealing gasket. It consists of a metal-to-metal machined seat.  The small bell has a replaceable rubber seat and was last changed on 3/9/22.</t>
  </si>
  <si>
    <t>The small bell rubber seat is changed every 8 weeks during maintenance outages.  No gas seal on large bell.</t>
  </si>
  <si>
    <t xml:space="preserve">Small bell seat is replaced as a preventative measure every 8 weeks.  Small bell lower half assembly is replaced every 18-24 months.  </t>
  </si>
  <si>
    <t>Small bell seat can be replaced in 16 hours during maintenance outage.  Small bell replacement requires 3-day outage.</t>
  </si>
  <si>
    <t>Small bell seat is replaced as a preventative measure every 8 weeks.  Small bell lower half assembly is replaced every 18-24 months.  Lifespan of large bell is 10+ years.</t>
  </si>
  <si>
    <t>Not known, visual inspection only.</t>
  </si>
  <si>
    <t>Small bell and large bell were both replaced (whole unit) in 2017 as capital expenditure.  Small bell lower half is $250k. Small bell seat is $7k.</t>
  </si>
  <si>
    <t>None specified, visual inspection, &amp; holds nitrogen pressure</t>
  </si>
  <si>
    <t>No way to differentiate from small bell and burden dump.  Any reads would have to be conducted as "furnace top".</t>
  </si>
  <si>
    <t>a few seconds over a 30-minute period</t>
  </si>
  <si>
    <t>Wind reduced via snort valve to get to lowest possible pressure (2-4 psi) before bleeders are opened.</t>
  </si>
  <si>
    <t>VE reader must be available 24/7 and on short notice to accommodate unplanned shutdowns</t>
  </si>
  <si>
    <t>none</t>
  </si>
  <si>
    <t>no</t>
  </si>
  <si>
    <t>Enclosures and capture systems would need to be installed and can be costly. Availablility of readers at time of beaching could be problematic.</t>
  </si>
  <si>
    <t>Cost of on call reader to come out when beaching event occurs.</t>
  </si>
  <si>
    <t>not required</t>
  </si>
  <si>
    <t>Uninterrupted ironmaking and steelmaking in the mill limits the need for beaching.</t>
  </si>
  <si>
    <t>Michael Bathe</t>
  </si>
  <si>
    <t>added</t>
  </si>
  <si>
    <t>264 each</t>
  </si>
  <si>
    <t>Two-bell</t>
  </si>
  <si>
    <t>Stein Inc.</t>
  </si>
  <si>
    <t>katie.kistler@aksteel.com</t>
  </si>
  <si>
    <t>AK Steel Corporation</t>
  </si>
  <si>
    <t>Katie Kistler</t>
  </si>
  <si>
    <t>513-425-3479 Middletown</t>
  </si>
  <si>
    <t>Cleveland-Cliffs Middletown Works TV Permit (10/10/2017)</t>
  </si>
  <si>
    <t>Cleveland-Cliffs Holdings Corp.</t>
  </si>
  <si>
    <t>michael.bathe@clevelandcliffs.com</t>
  </si>
  <si>
    <t>pellets+chips</t>
  </si>
  <si>
    <t>39,588(BF), 0 (BOF)</t>
  </si>
  <si>
    <t>pellet chips</t>
  </si>
  <si>
    <t>HBI,DRI,HBS</t>
  </si>
  <si>
    <t>O2</t>
  </si>
  <si>
    <t>gravel</t>
  </si>
  <si>
    <t>34,293(BF), 19,052 (BOF)</t>
  </si>
  <si>
    <t>0(BF), 17,645(BOF)</t>
  </si>
  <si>
    <t>4,041 (BF), 3,031 (BOF)</t>
  </si>
  <si>
    <t>≥750</t>
  </si>
  <si>
    <t>2021 FER</t>
  </si>
  <si>
    <t>2.79 ton/year</t>
  </si>
  <si>
    <t>2021 FEER</t>
  </si>
  <si>
    <t>as of May 2022</t>
  </si>
  <si>
    <t>0.010 ton/year</t>
  </si>
  <si>
    <t>do not beach regularly</t>
  </si>
  <si>
    <t>0.025 ton/year</t>
  </si>
  <si>
    <t>2021 FER, lead only</t>
  </si>
  <si>
    <t>do not produce SS at facility</t>
  </si>
  <si>
    <t>do not produce HA at facility</t>
  </si>
  <si>
    <t>do not produce LS at facility</t>
  </si>
  <si>
    <t>Not located onsite or adjacent</t>
  </si>
  <si>
    <t>Year 2021</t>
  </si>
  <si>
    <t>Not used</t>
  </si>
  <si>
    <t>Stein</t>
  </si>
  <si>
    <t>Venturi scrubber was upgraded in 2005 to comply with Iron and Steel MACT requirements. SEC baghouse</t>
  </si>
  <si>
    <t>2005, 2006</t>
  </si>
  <si>
    <t>Additional hood added to existing SEC baghouse without increasing flow rate</t>
  </si>
  <si>
    <t>Can't be justified considering the insignificance of the emissions based on Method 22 reads.</t>
  </si>
  <si>
    <t>Title V periodic inspections</t>
  </si>
  <si>
    <t xml:space="preserve">Opacity read during MACT stack tests. </t>
  </si>
  <si>
    <t>no beaching in 2019,2020, 2021</t>
  </si>
  <si>
    <t>Installation of enclosures and/or capture systems. The few times the facility has to beach do not merit taking on these costs.</t>
  </si>
  <si>
    <t>No safety concerns for monitoring other than keeping safe distance from the beaching site.</t>
  </si>
  <si>
    <t>Design parameters based on acfm.</t>
  </si>
  <si>
    <t>The doors are the small opening used for sampling.</t>
  </si>
  <si>
    <t>Safety risk</t>
  </si>
  <si>
    <t>Unknown/NA</t>
  </si>
  <si>
    <t>data not available</t>
  </si>
  <si>
    <t>Ensure baghouse is engaged prior to initiating cast to reduce fugitive emissions.</t>
  </si>
  <si>
    <t>Although the bleeders are open for the duration of the outage, venting of any PM only occurs in the first few minutes of opening.</t>
  </si>
  <si>
    <t>Stein operations are located off-site on property that is not contiguous or adjacent to Cliffs Middletown II&amp;S operations.</t>
  </si>
  <si>
    <t>16.2 tons/year</t>
  </si>
  <si>
    <t>0.41 ton/year</t>
  </si>
  <si>
    <t xml:space="preserve">1. If during normal operation, the dirty gas bleeder(s) open the following should take place as soon as practical.   1.1 Reduce current Bosh Gas Mass Flow rate (This can be done by wind rate and/or oxygen rate reductions).   1.2 Reduce wind rate 2,000 scfm to stabalize operating pressure and allow bleeders to close.   1.3 Visually inspect bleeders for leakage and if necessary re-seal.  </t>
  </si>
  <si>
    <t>At 3 PSI of blast pressure, the shift manager will open the East and West bleeders on the furnace top. The center bleeder may also be opened if an additional draft is deemed necessary. Instruct the maintenance turn leader to tie off the bleeders in the open position. With the bleeders open, hold the furnace at 2-4 PSI of blast pressure. The control room operator will then proceed to isolate the gas system.</t>
  </si>
  <si>
    <t>Rotate the vessel between 40 and 50 degrees, rock the vessel then charge hot metal slowly.  Verify that all water flows on the scrubber system and the SEC system are in auto mode prior to the blow.  During the blow process all MACT limits are monitored.  If the heat begins to slop lower the lance, lower the blow rate, and add burnt lime.  If slopping continues the blow is stopped.</t>
  </si>
  <si>
    <t>petcoke, not produced at our coke plant</t>
  </si>
  <si>
    <r>
      <t>This question is unclear as to the meaning of “problems” “encountered during the permitting process of your facility due to the way the rule is written.”  Cliffs would appreciate the opportunity to discuss this question and also appreciates EPA’s desire to address problems that may exist.  Given that the ICR imposed significant obligations in a very short time frame, our focus was necessarily on providing the information that was identified as responsive to the requests (</t>
    </r>
    <r>
      <rPr>
        <i/>
        <sz val="10"/>
        <color rgb="FF000000"/>
        <rFont val="Arial"/>
        <family val="2"/>
      </rPr>
      <t>e.g</t>
    </r>
    <r>
      <rPr>
        <sz val="10"/>
        <color rgb="FF000000"/>
        <rFont val="Arial"/>
        <family val="2"/>
      </rPr>
      <t xml:space="preserve">., existing documents, test results).  Cliffs may still opt to provide additional information, and EPA should not interpret this response as indicating that “problems” with permitting due to the regulation are not present.  </t>
    </r>
  </si>
  <si>
    <r>
      <t>We would appreciate the opportunity to work with EPA on an appropriate evaluation of any proposed regulatory changes to facilitate compliance and economic reasonableness of the regulations.  However, given the extensive resources necessary to respond to the other items in the request, Cliffs is not able to provide such information in the context of this information request.  Our focus has necessarily been on providing the information that was identified as responsive to the requests (</t>
    </r>
    <r>
      <rPr>
        <i/>
        <sz val="10"/>
        <color theme="1"/>
        <rFont val="Arial"/>
        <family val="2"/>
      </rPr>
      <t>e.g</t>
    </r>
    <r>
      <rPr>
        <sz val="10"/>
        <color theme="1"/>
        <rFont val="Arial"/>
        <family val="2"/>
      </rPr>
      <t>., existing documents, test results).  Cliffs may provide additional information voluntarily in the future, including before proposal, during the public comment period, or at other times.  We know that EPA is committed to considering the input of stakeholders throughout the process (not only because of its statutory obligations, but also because it seeks to promote a fair and efficient regulatory structure), even if that input is provided other than through this response.</t>
    </r>
  </si>
  <si>
    <t>200 Public Square, Suite 3300</t>
  </si>
  <si>
    <t>Cleveland</t>
  </si>
  <si>
    <t>44114-2315</t>
  </si>
  <si>
    <t>See Global Comment No. 6 in Facility cover letter submitted with these ICR responses.</t>
  </si>
  <si>
    <t>See also General Objection No. 2 and Global Comment No. 6 in Facility cover letter submitted with these ICR response.</t>
  </si>
  <si>
    <t>Facility uses its own methodology to determine appropriate minimum pressure at which the bleeders can be opened. Facility is unaware of EPA-specified procedures for this application.</t>
  </si>
  <si>
    <t>The amount that a furnace can be depressurized before opening bleeders is the practical limitation to minimizing emissions from the final depressurization step using the bleeders.  By design this pressure varies by furnace.</t>
  </si>
  <si>
    <t>planned shutdown</t>
  </si>
  <si>
    <t>Stein’s (third party contractor who conducts beaching) operations are located off-site on property that is not contiguous or adjacent to Cliffs Middletown II&amp;S operations</t>
  </si>
  <si>
    <t>Stein’s (third party contractor who conducts beaching) operations are located off-site on property that is not contiguous or adjacent to Cliffs Middletown II&amp;S operations.</t>
  </si>
  <si>
    <t>See Global Comment No. 4 in Facility cover letter submitted with these ICR responses.</t>
  </si>
  <si>
    <t>See also Global Comment No. 3 in Facility cover letter submitted with these ICR responses.</t>
  </si>
  <si>
    <t>no requirement to monitor furnace top VE. It is an insignificant source of emissions.</t>
  </si>
  <si>
    <r>
      <t xml:space="preserve">no requirement to monitor furnace top opacity. </t>
    </r>
    <r>
      <rPr>
        <sz val="11"/>
        <rFont val="Calibri"/>
        <family val="2"/>
        <scheme val="minor"/>
      </rPr>
      <t xml:space="preserve"> </t>
    </r>
    <r>
      <rPr>
        <sz val="11"/>
        <rFont val="Arial"/>
        <family val="2"/>
      </rPr>
      <t>It is an insignificant source of emissions</t>
    </r>
  </si>
  <si>
    <t>Cost prohibitive when considering the small amount of associated emissions reductions</t>
  </si>
  <si>
    <t>it is feasible but unnecessary since it is an insignificant source of emissions.</t>
  </si>
  <si>
    <t>there is a monitor but no alarm.   See also Global Comment No. 5 in Facility cover letter submitted with these ICR responses.</t>
  </si>
  <si>
    <t>the monitor does not predict or prevent slips.   See also Global Comment No. 5 in Facility cover letter submitted with these ICR responses.</t>
  </si>
  <si>
    <t>See also Global Comment No. 5 in Facility cover letter submitted with these ICR responses.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</si>
</sst>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000"/>
    <numFmt numFmtId="165" formatCode="_(* #,##0_);_(* \(#,##0\);_(* &quot;-&quot;??_);_(@_)"/>
    <numFmt numFmtId="166" formatCode="#,##0.0"/>
  </numFmts>
  <fonts count="41"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sz val="10"/>
      <color theme="1"/>
      <name val="Arial"/>
      <family val="2"/>
    </font>
    <font>
      <b/>
      <sz val="10"/>
      <color theme="1"/>
      <name val="Arial"/>
      <family val="2"/>
    </font>
    <font>
      <b/>
      <sz val="12"/>
      <color theme="1"/>
      <name val="Arial"/>
      <family val="2"/>
    </font>
    <font>
      <sz val="12"/>
      <color theme="1"/>
      <name val="Arial"/>
      <family val="2"/>
    </font>
    <font>
      <vertAlign val="superscript"/>
      <sz val="10"/>
      <color theme="1"/>
      <name val="Arial"/>
      <family val="2"/>
    </font>
    <font>
      <sz val="10"/>
      <color rgb="FFFF0000"/>
      <name val="Arial"/>
      <family val="2"/>
    </font>
    <font>
      <b/>
      <sz val="10"/>
      <name val="Arial"/>
      <family val="2"/>
    </font>
    <font>
      <sz val="12"/>
      <color theme="1"/>
      <name val="Times New Roman"/>
      <family val="1"/>
    </font>
    <font>
      <b/>
      <sz val="12"/>
      <color theme="1"/>
      <name val="Times New Roman"/>
      <family val="1"/>
    </font>
    <font>
      <vertAlign val="superscript"/>
      <sz val="12"/>
      <color theme="1"/>
      <name val="Times New Roman"/>
      <family val="1"/>
    </font>
    <font>
      <sz val="10"/>
      <color rgb="FF00B050"/>
      <name val="Arial"/>
      <family val="2"/>
    </font>
    <font>
      <b/>
      <u/>
      <sz val="12"/>
      <color rgb="FFFF0000"/>
      <name val="Times New Roman"/>
      <family val="1"/>
    </font>
    <font>
      <i/>
      <sz val="12"/>
      <color theme="1"/>
      <name val="Times New Roman"/>
      <family val="1"/>
    </font>
    <font>
      <sz val="11"/>
      <color rgb="FF00B050"/>
      <name val="Calibri"/>
      <family val="2"/>
      <scheme val="minor"/>
    </font>
    <font>
      <sz val="8"/>
      <name val="Calibri"/>
      <family val="2"/>
      <scheme val="minor"/>
    </font>
    <font>
      <vertAlign val="superscript"/>
      <sz val="10"/>
      <name val="Arial"/>
      <family val="2"/>
    </font>
    <font>
      <sz val="12"/>
      <name val="Times New Roman"/>
      <family val="1"/>
    </font>
    <font>
      <sz val="11"/>
      <name val="Arial"/>
      <family val="2"/>
    </font>
    <font>
      <b/>
      <sz val="12"/>
      <name val="Arial"/>
      <family val="2"/>
    </font>
    <font>
      <sz val="12"/>
      <name val="Arial"/>
      <family val="2"/>
    </font>
    <font>
      <b/>
      <sz val="11"/>
      <name val="Arial"/>
      <family val="2"/>
    </font>
    <font>
      <sz val="11"/>
      <name val="Calibri"/>
      <family val="2"/>
      <scheme val="minor"/>
    </font>
    <font>
      <b/>
      <sz val="9"/>
      <name val="Arial"/>
      <family val="2"/>
    </font>
    <font>
      <i/>
      <sz val="11"/>
      <color rgb="FFC00000"/>
      <name val="Calibri"/>
      <family val="2"/>
      <scheme val="minor"/>
    </font>
    <font>
      <u/>
      <sz val="11"/>
      <color theme="10"/>
      <name val="Calibri"/>
      <family val="2"/>
      <scheme val="minor"/>
    </font>
    <font>
      <sz val="11"/>
      <color theme="1"/>
      <name val="Calibri"/>
      <family val="2"/>
      <scheme val="minor"/>
    </font>
    <font>
      <sz val="10"/>
      <color rgb="FFEDF39B"/>
      <name val="Arial"/>
      <family val="2"/>
    </font>
    <font>
      <sz val="11"/>
      <color rgb="FFFF0000"/>
      <name val="Arial"/>
      <family val="2"/>
    </font>
    <font>
      <b/>
      <sz val="11"/>
      <color rgb="FFFF0000"/>
      <name val="Calibri"/>
      <family val="2"/>
      <scheme val="minor"/>
    </font>
    <font>
      <u/>
      <sz val="11"/>
      <name val="Calibri"/>
      <family val="2"/>
      <scheme val="minor"/>
    </font>
    <font>
      <sz val="10"/>
      <color rgb="FF000000"/>
      <name val="Arial"/>
      <family val="2"/>
    </font>
    <font>
      <i/>
      <sz val="10"/>
      <color rgb="FF000000"/>
      <name val="Arial"/>
      <family val="2"/>
    </font>
    <font>
      <i/>
      <sz val="10"/>
      <color theme="1"/>
      <name val="Arial"/>
      <family val="2"/>
    </font>
    <font>
      <sz val="9"/>
      <name val="Arial"/>
      <family val="2"/>
    </font>
    <font>
      <sz val="11"/>
      <color theme="1"/>
      <name val="Arial"/>
      <family val="2"/>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
      <patternFill patternType="solid">
        <fgColor rgb="FFEDF39B"/>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B7DEE8"/>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s>
  <cellStyleXfs count="9">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xf numFmtId="0" fontId="30" fillId="0" borderId="0" applyNumberFormat="0" applyFill="0" applyBorder="0" applyAlignment="0" applyProtection="0"/>
    <xf numFmtId="43" fontId="31" fillId="0" borderId="0" applyFont="0" applyFill="0" applyBorder="0" applyAlignment="0" applyProtection="0"/>
  </cellStyleXfs>
  <cellXfs count="493">
    <xf numFmtId="0" fontId="0" fillId="0" borderId="0" xfId="0"/>
    <xf numFmtId="0" fontId="6" fillId="0" borderId="0" xfId="0" applyFont="1"/>
    <xf numFmtId="0" fontId="6" fillId="0" borderId="0" xfId="0" applyFont="1" applyAlignment="1">
      <alignment wrapText="1"/>
    </xf>
    <xf numFmtId="0" fontId="6" fillId="2" borderId="1" xfId="0" applyFont="1" applyFill="1" applyBorder="1" applyAlignment="1">
      <alignment wrapText="1"/>
    </xf>
    <xf numFmtId="0" fontId="6" fillId="2" borderId="14" xfId="0" applyFont="1" applyFill="1" applyBorder="1" applyAlignment="1">
      <alignment wrapText="1"/>
    </xf>
    <xf numFmtId="0" fontId="6" fillId="2" borderId="2" xfId="0" applyFont="1" applyFill="1" applyBorder="1" applyAlignment="1">
      <alignment wrapText="1"/>
    </xf>
    <xf numFmtId="0" fontId="6" fillId="2" borderId="1" xfId="0" applyFont="1" applyFill="1" applyBorder="1" applyAlignment="1">
      <alignment horizontal="left" wrapText="1"/>
    </xf>
    <xf numFmtId="0" fontId="6" fillId="4" borderId="14" xfId="0" applyFont="1" applyFill="1" applyBorder="1" applyAlignment="1">
      <alignment wrapText="1"/>
    </xf>
    <xf numFmtId="0" fontId="6" fillId="4" borderId="1" xfId="0" applyFont="1" applyFill="1" applyBorder="1" applyAlignment="1">
      <alignment wrapText="1"/>
    </xf>
    <xf numFmtId="0" fontId="6" fillId="5" borderId="19" xfId="0" applyFont="1" applyFill="1" applyBorder="1"/>
    <xf numFmtId="0" fontId="6" fillId="5" borderId="18" xfId="0" applyFont="1" applyFill="1" applyBorder="1"/>
    <xf numFmtId="0" fontId="6" fillId="5" borderId="16" xfId="0" applyFont="1" applyFill="1" applyBorder="1"/>
    <xf numFmtId="0" fontId="6" fillId="5" borderId="8" xfId="0" applyFont="1" applyFill="1" applyBorder="1"/>
    <xf numFmtId="0" fontId="6" fillId="5" borderId="9" xfId="0" applyFont="1" applyFill="1" applyBorder="1"/>
    <xf numFmtId="0" fontId="6" fillId="5" borderId="24" xfId="0" applyFont="1" applyFill="1" applyBorder="1"/>
    <xf numFmtId="0" fontId="6" fillId="2" borderId="25" xfId="0" applyFont="1" applyFill="1" applyBorder="1" applyAlignment="1">
      <alignment wrapText="1"/>
    </xf>
    <xf numFmtId="0" fontId="6" fillId="5" borderId="26" xfId="0" applyFont="1" applyFill="1" applyBorder="1"/>
    <xf numFmtId="0" fontId="6" fillId="2" borderId="1"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31" xfId="0" applyFont="1" applyFill="1" applyBorder="1" applyAlignment="1">
      <alignment horizontal="left" vertical="center" wrapText="1"/>
    </xf>
    <xf numFmtId="0" fontId="6" fillId="5" borderId="32" xfId="0" applyFont="1" applyFill="1" applyBorder="1"/>
    <xf numFmtId="0" fontId="11" fillId="2" borderId="1" xfId="0" applyFont="1" applyFill="1" applyBorder="1" applyAlignment="1">
      <alignment vertical="center" wrapText="1"/>
    </xf>
    <xf numFmtId="0" fontId="11" fillId="2" borderId="1" xfId="0" applyFont="1" applyFill="1" applyBorder="1" applyAlignment="1">
      <alignment horizontal="left" wrapText="1"/>
    </xf>
    <xf numFmtId="0" fontId="3" fillId="2" borderId="14" xfId="0" applyFont="1" applyFill="1" applyBorder="1" applyAlignment="1">
      <alignment wrapText="1"/>
    </xf>
    <xf numFmtId="0" fontId="3" fillId="2" borderId="1" xfId="0" applyFont="1" applyFill="1" applyBorder="1" applyAlignment="1">
      <alignment wrapText="1"/>
    </xf>
    <xf numFmtId="0" fontId="0" fillId="0" borderId="0" xfId="0" applyFill="1"/>
    <xf numFmtId="0" fontId="6" fillId="0" borderId="0" xfId="0" applyFont="1" applyFill="1"/>
    <xf numFmtId="0" fontId="6" fillId="2" borderId="14" xfId="0" applyFont="1" applyFill="1" applyBorder="1" applyAlignment="1">
      <alignment vertical="center" wrapText="1"/>
    </xf>
    <xf numFmtId="0" fontId="6" fillId="2" borderId="1" xfId="0" applyFont="1" applyFill="1" applyBorder="1" applyAlignment="1">
      <alignment vertical="center" wrapText="1"/>
    </xf>
    <xf numFmtId="0" fontId="6" fillId="3" borderId="8" xfId="0" applyFont="1" applyFill="1" applyBorder="1"/>
    <xf numFmtId="0" fontId="13" fillId="0" borderId="0" xfId="0" applyFont="1"/>
    <xf numFmtId="0" fontId="14" fillId="0" borderId="0" xfId="0" applyFont="1"/>
    <xf numFmtId="0" fontId="6" fillId="2" borderId="28" xfId="0" applyFont="1" applyFill="1" applyBorder="1" applyAlignment="1">
      <alignment horizontal="left" vertical="center" wrapText="1"/>
    </xf>
    <xf numFmtId="0" fontId="6" fillId="2" borderId="2" xfId="0" applyFont="1" applyFill="1" applyBorder="1" applyAlignment="1">
      <alignment horizontal="left" vertical="center" wrapText="1"/>
    </xf>
    <xf numFmtId="0" fontId="0" fillId="0" borderId="0" xfId="0" applyAlignment="1">
      <alignment wrapText="1"/>
    </xf>
    <xf numFmtId="0" fontId="13" fillId="0" borderId="2" xfId="0" applyFont="1" applyBorder="1"/>
    <xf numFmtId="0" fontId="13" fillId="0" borderId="37" xfId="0" applyFont="1" applyBorder="1"/>
    <xf numFmtId="0" fontId="13" fillId="0" borderId="28" xfId="0" applyFont="1" applyBorder="1"/>
    <xf numFmtId="0" fontId="13" fillId="0" borderId="1" xfId="0" applyFont="1" applyBorder="1"/>
    <xf numFmtId="0" fontId="13" fillId="5" borderId="33" xfId="0" applyFont="1" applyFill="1" applyBorder="1"/>
    <xf numFmtId="0" fontId="13" fillId="0" borderId="38" xfId="0" applyFont="1" applyBorder="1"/>
    <xf numFmtId="0" fontId="13" fillId="6" borderId="39" xfId="0" applyFont="1" applyFill="1" applyBorder="1"/>
    <xf numFmtId="0" fontId="13" fillId="0" borderId="40" xfId="0" applyFont="1" applyBorder="1"/>
    <xf numFmtId="0" fontId="13" fillId="2" borderId="39" xfId="0" applyFont="1" applyFill="1" applyBorder="1"/>
    <xf numFmtId="0" fontId="18" fillId="0" borderId="42" xfId="0" applyFont="1" applyBorder="1"/>
    <xf numFmtId="0" fontId="6" fillId="5" borderId="1" xfId="0" applyFont="1" applyFill="1" applyBorder="1"/>
    <xf numFmtId="0" fontId="6" fillId="5" borderId="23" xfId="0" applyFont="1" applyFill="1" applyBorder="1"/>
    <xf numFmtId="0" fontId="6" fillId="5" borderId="25" xfId="0" applyFont="1" applyFill="1" applyBorder="1"/>
    <xf numFmtId="0" fontId="6" fillId="6" borderId="1" xfId="0" applyFont="1" applyFill="1" applyBorder="1" applyAlignment="1">
      <alignment horizontal="left" vertical="center" wrapText="1"/>
    </xf>
    <xf numFmtId="0" fontId="6" fillId="6" borderId="14" xfId="0" applyFont="1" applyFill="1" applyBorder="1" applyAlignment="1">
      <alignment horizontal="left" vertical="center" wrapText="1"/>
    </xf>
    <xf numFmtId="0" fontId="6" fillId="5" borderId="14" xfId="0" applyFont="1" applyFill="1" applyBorder="1"/>
    <xf numFmtId="0" fontId="6" fillId="6" borderId="11" xfId="0" applyFont="1" applyFill="1" applyBorder="1" applyAlignment="1">
      <alignment horizontal="left" vertical="center" wrapText="1"/>
    </xf>
    <xf numFmtId="0" fontId="6" fillId="5" borderId="11" xfId="0" applyFont="1" applyFill="1" applyBorder="1"/>
    <xf numFmtId="0" fontId="6" fillId="6" borderId="2" xfId="0" applyFont="1" applyFill="1" applyBorder="1" applyAlignment="1">
      <alignment horizontal="left" vertical="center" wrapText="1"/>
    </xf>
    <xf numFmtId="0" fontId="6" fillId="5" borderId="2" xfId="0" applyFont="1" applyFill="1" applyBorder="1"/>
    <xf numFmtId="0" fontId="7" fillId="2" borderId="20" xfId="0" applyFont="1" applyFill="1" applyBorder="1" applyAlignment="1">
      <alignment vertical="center" wrapText="1"/>
    </xf>
    <xf numFmtId="0" fontId="7" fillId="2" borderId="21" xfId="0" applyFont="1" applyFill="1" applyBorder="1" applyAlignment="1">
      <alignment vertical="center" wrapText="1"/>
    </xf>
    <xf numFmtId="0" fontId="7" fillId="2" borderId="31" xfId="0" applyFont="1" applyFill="1" applyBorder="1" applyAlignment="1">
      <alignment horizontal="center" vertical="center" wrapText="1"/>
    </xf>
    <xf numFmtId="0" fontId="7" fillId="5" borderId="32" xfId="0" applyFont="1" applyFill="1" applyBorder="1" applyAlignment="1">
      <alignment vertical="center" wrapText="1"/>
    </xf>
    <xf numFmtId="0" fontId="6" fillId="5" borderId="31" xfId="0" applyFont="1" applyFill="1" applyBorder="1"/>
    <xf numFmtId="0" fontId="6" fillId="5" borderId="1" xfId="0" applyFont="1" applyFill="1" applyBorder="1" applyAlignment="1">
      <alignment horizontal="left"/>
    </xf>
    <xf numFmtId="0" fontId="6" fillId="5" borderId="8" xfId="0" applyFont="1" applyFill="1" applyBorder="1" applyAlignment="1">
      <alignment horizontal="left"/>
    </xf>
    <xf numFmtId="0" fontId="6" fillId="5" borderId="11" xfId="0" applyFont="1" applyFill="1" applyBorder="1" applyAlignment="1">
      <alignment horizontal="left"/>
    </xf>
    <xf numFmtId="0" fontId="6" fillId="5" borderId="9" xfId="0" applyFont="1" applyFill="1" applyBorder="1" applyAlignment="1">
      <alignment horizontal="left"/>
    </xf>
    <xf numFmtId="0" fontId="6" fillId="5" borderId="28" xfId="0" applyFont="1" applyFill="1" applyBorder="1" applyAlignment="1">
      <alignment horizontal="left"/>
    </xf>
    <xf numFmtId="0" fontId="6" fillId="5" borderId="19" xfId="0" applyFont="1" applyFill="1" applyBorder="1" applyAlignment="1">
      <alignment horizontal="left"/>
    </xf>
    <xf numFmtId="0" fontId="6" fillId="5" borderId="28" xfId="0" applyFont="1" applyFill="1" applyBorder="1"/>
    <xf numFmtId="0" fontId="6" fillId="6" borderId="28" xfId="0" applyFont="1" applyFill="1" applyBorder="1" applyAlignment="1">
      <alignment horizontal="left" vertical="center" wrapText="1"/>
    </xf>
    <xf numFmtId="0" fontId="12" fillId="0" borderId="4" xfId="0" applyFont="1" applyBorder="1" applyAlignment="1">
      <alignment horizontal="center" vertical="center" wrapText="1"/>
    </xf>
    <xf numFmtId="0" fontId="12" fillId="0" borderId="30" xfId="0" applyFont="1" applyBorder="1" applyAlignment="1">
      <alignment horizontal="center" vertical="center" wrapText="1"/>
    </xf>
    <xf numFmtId="0" fontId="3" fillId="2" borderId="1" xfId="0" applyFont="1" applyFill="1" applyBorder="1" applyAlignment="1">
      <alignment vertical="center" wrapText="1"/>
    </xf>
    <xf numFmtId="0" fontId="6" fillId="6" borderId="1" xfId="0" applyFont="1" applyFill="1" applyBorder="1" applyAlignment="1">
      <alignment wrapText="1"/>
    </xf>
    <xf numFmtId="0" fontId="11" fillId="6" borderId="1" xfId="0" applyFont="1" applyFill="1" applyBorder="1" applyAlignment="1">
      <alignment wrapText="1"/>
    </xf>
    <xf numFmtId="0" fontId="6" fillId="6" borderId="14" xfId="0" applyFont="1" applyFill="1" applyBorder="1" applyAlignment="1">
      <alignment wrapText="1"/>
    </xf>
    <xf numFmtId="0" fontId="6" fillId="6" borderId="2" xfId="0" applyFont="1" applyFill="1" applyBorder="1" applyAlignment="1">
      <alignment wrapText="1"/>
    </xf>
    <xf numFmtId="0" fontId="6" fillId="6" borderId="14" xfId="0" applyFont="1" applyFill="1" applyBorder="1" applyAlignment="1">
      <alignment horizontal="left" wrapText="1"/>
    </xf>
    <xf numFmtId="0" fontId="6" fillId="6" borderId="1" xfId="0" applyFont="1" applyFill="1" applyBorder="1"/>
    <xf numFmtId="0" fontId="3" fillId="4" borderId="2" xfId="0" applyFont="1" applyFill="1" applyBorder="1" applyAlignment="1">
      <alignment wrapText="1"/>
    </xf>
    <xf numFmtId="0" fontId="6" fillId="6" borderId="23" xfId="0" applyFont="1" applyFill="1" applyBorder="1" applyAlignment="1">
      <alignment wrapText="1"/>
    </xf>
    <xf numFmtId="0" fontId="6" fillId="6" borderId="25" xfId="0" applyFont="1" applyFill="1" applyBorder="1" applyAlignment="1">
      <alignment wrapText="1"/>
    </xf>
    <xf numFmtId="0" fontId="16" fillId="6" borderId="1" xfId="0" applyFont="1" applyFill="1" applyBorder="1" applyAlignment="1">
      <alignment vertical="center" wrapText="1"/>
    </xf>
    <xf numFmtId="0" fontId="11" fillId="6" borderId="1" xfId="0" applyFont="1" applyFill="1" applyBorder="1" applyAlignment="1">
      <alignment vertical="center" wrapText="1"/>
    </xf>
    <xf numFmtId="0" fontId="3" fillId="2" borderId="11" xfId="0" applyFont="1" applyFill="1" applyBorder="1" applyAlignment="1">
      <alignment vertical="center" wrapText="1"/>
    </xf>
    <xf numFmtId="0" fontId="3" fillId="2" borderId="2" xfId="0" applyFont="1" applyFill="1" applyBorder="1" applyAlignment="1">
      <alignment vertical="center" wrapText="1"/>
    </xf>
    <xf numFmtId="0" fontId="11" fillId="6" borderId="2" xfId="0" applyFont="1" applyFill="1" applyBorder="1" applyAlignment="1">
      <alignment vertical="center" wrapText="1"/>
    </xf>
    <xf numFmtId="0" fontId="6" fillId="2" borderId="28" xfId="0" applyFont="1" applyFill="1" applyBorder="1" applyAlignment="1">
      <alignment vertical="center" wrapText="1"/>
    </xf>
    <xf numFmtId="0" fontId="3" fillId="2" borderId="25" xfId="0" applyFont="1" applyFill="1" applyBorder="1" applyAlignment="1">
      <alignment wrapText="1"/>
    </xf>
    <xf numFmtId="0" fontId="6" fillId="6" borderId="1" xfId="0" applyFont="1" applyFill="1" applyBorder="1" applyAlignment="1">
      <alignment vertical="center" wrapText="1"/>
    </xf>
    <xf numFmtId="0" fontId="6" fillId="2" borderId="11" xfId="0" applyFont="1" applyFill="1" applyBorder="1" applyAlignment="1">
      <alignment vertical="center" wrapText="1"/>
    </xf>
    <xf numFmtId="0" fontId="6" fillId="6" borderId="11" xfId="0" applyFont="1" applyFill="1" applyBorder="1" applyAlignment="1">
      <alignment vertical="center" wrapText="1"/>
    </xf>
    <xf numFmtId="0" fontId="6" fillId="6" borderId="31" xfId="0" applyFont="1" applyFill="1" applyBorder="1" applyAlignment="1">
      <alignment horizontal="left" wrapText="1"/>
    </xf>
    <xf numFmtId="0" fontId="3" fillId="6" borderId="1" xfId="0" applyFont="1" applyFill="1" applyBorder="1" applyAlignment="1">
      <alignment wrapText="1"/>
    </xf>
    <xf numFmtId="0" fontId="3" fillId="6" borderId="14" xfId="0" applyFont="1" applyFill="1" applyBorder="1" applyAlignment="1">
      <alignment wrapText="1"/>
    </xf>
    <xf numFmtId="0" fontId="3" fillId="2" borderId="2" xfId="0" applyFont="1" applyFill="1" applyBorder="1" applyAlignment="1">
      <alignment wrapText="1"/>
    </xf>
    <xf numFmtId="0" fontId="3" fillId="6" borderId="2" xfId="0" applyFont="1" applyFill="1" applyBorder="1" applyAlignment="1">
      <alignment wrapText="1"/>
    </xf>
    <xf numFmtId="0" fontId="3" fillId="2" borderId="28" xfId="0" applyFont="1" applyFill="1" applyBorder="1" applyAlignment="1">
      <alignment vertical="center" wrapText="1"/>
    </xf>
    <xf numFmtId="0" fontId="6" fillId="2" borderId="1" xfId="0" applyFont="1" applyFill="1" applyBorder="1" applyAlignment="1"/>
    <xf numFmtId="0" fontId="6" fillId="2" borderId="14" xfId="0" applyFont="1" applyFill="1" applyBorder="1" applyAlignment="1">
      <alignment vertical="top" wrapText="1"/>
    </xf>
    <xf numFmtId="0" fontId="12" fillId="2" borderId="22" xfId="0" applyFont="1" applyFill="1" applyBorder="1" applyAlignment="1">
      <alignment vertical="center" wrapText="1"/>
    </xf>
    <xf numFmtId="0" fontId="6" fillId="2" borderId="23" xfId="0" applyFont="1" applyFill="1" applyBorder="1" applyAlignment="1">
      <alignment vertical="center" wrapText="1"/>
    </xf>
    <xf numFmtId="0" fontId="7" fillId="2" borderId="21" xfId="0" applyFont="1" applyFill="1" applyBorder="1" applyAlignment="1">
      <alignment vertical="center"/>
    </xf>
    <xf numFmtId="0" fontId="6" fillId="2" borderId="31" xfId="0" applyFont="1" applyFill="1" applyBorder="1" applyAlignment="1">
      <alignment vertical="center" wrapText="1"/>
    </xf>
    <xf numFmtId="0" fontId="6" fillId="2" borderId="1" xfId="0" applyFont="1" applyFill="1" applyBorder="1" applyAlignment="1">
      <alignment vertical="center"/>
    </xf>
    <xf numFmtId="0" fontId="6" fillId="4" borderId="28" xfId="0" applyFont="1" applyFill="1" applyBorder="1" applyAlignment="1">
      <alignment vertical="center" wrapText="1"/>
    </xf>
    <xf numFmtId="0" fontId="6" fillId="4" borderId="1" xfId="0" applyFont="1" applyFill="1" applyBorder="1" applyAlignment="1">
      <alignment vertical="center" wrapText="1"/>
    </xf>
    <xf numFmtId="0" fontId="12" fillId="2" borderId="21" xfId="0" applyFont="1" applyFill="1" applyBorder="1" applyAlignment="1">
      <alignment vertical="center" wrapText="1"/>
    </xf>
    <xf numFmtId="0" fontId="3" fillId="2" borderId="31" xfId="0" applyFont="1" applyFill="1" applyBorder="1" applyAlignment="1">
      <alignment vertical="center" wrapText="1"/>
    </xf>
    <xf numFmtId="0" fontId="12" fillId="2" borderId="20" xfId="0" applyFont="1" applyFill="1" applyBorder="1" applyAlignment="1">
      <alignment vertical="center" wrapText="1"/>
    </xf>
    <xf numFmtId="0" fontId="13" fillId="0" borderId="41" xfId="0" applyFont="1" applyFill="1" applyBorder="1"/>
    <xf numFmtId="0" fontId="6" fillId="0" borderId="0" xfId="0" applyFont="1" applyFill="1" applyAlignment="1">
      <alignment wrapText="1"/>
    </xf>
    <xf numFmtId="0" fontId="13" fillId="0" borderId="1" xfId="0" applyFont="1" applyBorder="1" applyAlignment="1">
      <alignment vertical="center" wrapText="1"/>
    </xf>
    <xf numFmtId="0" fontId="22" fillId="0" borderId="2" xfId="0" applyFont="1" applyBorder="1"/>
    <xf numFmtId="0" fontId="22" fillId="0" borderId="37" xfId="0" applyFont="1" applyBorder="1"/>
    <xf numFmtId="0" fontId="13" fillId="0" borderId="28" xfId="0" applyFont="1" applyFill="1" applyBorder="1"/>
    <xf numFmtId="0" fontId="0" fillId="0" borderId="1" xfId="0" applyBorder="1"/>
    <xf numFmtId="0" fontId="19" fillId="0" borderId="1" xfId="0" applyFont="1" applyBorder="1"/>
    <xf numFmtId="0" fontId="12" fillId="2" borderId="22" xfId="0" applyFont="1" applyFill="1" applyBorder="1" applyAlignment="1">
      <alignment vertical="center" wrapText="1"/>
    </xf>
    <xf numFmtId="0" fontId="3" fillId="6" borderId="1" xfId="0" applyFont="1" applyFill="1" applyBorder="1" applyAlignment="1">
      <alignment horizontal="left" vertical="top" wrapText="1"/>
    </xf>
    <xf numFmtId="0" fontId="3" fillId="6" borderId="28" xfId="0" applyFont="1" applyFill="1" applyBorder="1" applyAlignment="1">
      <alignment wrapText="1"/>
    </xf>
    <xf numFmtId="0" fontId="3" fillId="6" borderId="11" xfId="0" applyFont="1" applyFill="1" applyBorder="1" applyAlignment="1">
      <alignment wrapText="1"/>
    </xf>
    <xf numFmtId="0" fontId="3" fillId="2" borderId="28" xfId="0" applyFont="1" applyFill="1" applyBorder="1" applyAlignment="1">
      <alignment wrapText="1"/>
    </xf>
    <xf numFmtId="0" fontId="23" fillId="2" borderId="1" xfId="0" applyFont="1" applyFill="1" applyBorder="1" applyAlignment="1">
      <alignment wrapText="1"/>
    </xf>
    <xf numFmtId="0" fontId="3" fillId="2" borderId="11" xfId="0" applyFont="1" applyFill="1" applyBorder="1" applyAlignment="1">
      <alignment wrapText="1"/>
    </xf>
    <xf numFmtId="0" fontId="3" fillId="6" borderId="31" xfId="0" applyFont="1" applyFill="1" applyBorder="1" applyAlignment="1">
      <alignment wrapText="1"/>
    </xf>
    <xf numFmtId="2" fontId="3" fillId="6" borderId="1" xfId="0" applyNumberFormat="1" applyFont="1" applyFill="1" applyBorder="1" applyAlignment="1">
      <alignment wrapText="1"/>
    </xf>
    <xf numFmtId="164" fontId="3" fillId="6" borderId="1" xfId="0" applyNumberFormat="1" applyFont="1" applyFill="1" applyBorder="1" applyAlignment="1">
      <alignment wrapText="1"/>
    </xf>
    <xf numFmtId="164" fontId="3" fillId="6" borderId="28" xfId="0" applyNumberFormat="1" applyFont="1" applyFill="1" applyBorder="1" applyAlignment="1">
      <alignment vertical="top" wrapText="1"/>
    </xf>
    <xf numFmtId="0" fontId="6" fillId="6" borderId="25" xfId="0" applyFont="1" applyFill="1" applyBorder="1" applyAlignment="1">
      <alignment horizontal="center" vertical="center" wrapText="1"/>
    </xf>
    <xf numFmtId="0" fontId="3" fillId="0" borderId="0" xfId="0" applyFont="1"/>
    <xf numFmtId="0" fontId="3" fillId="6" borderId="25" xfId="0" applyFont="1" applyFill="1" applyBorder="1" applyAlignment="1">
      <alignment wrapText="1"/>
    </xf>
    <xf numFmtId="0" fontId="3" fillId="5" borderId="25" xfId="0" applyFont="1" applyFill="1" applyBorder="1"/>
    <xf numFmtId="0" fontId="3" fillId="5" borderId="26" xfId="0" applyFont="1" applyFill="1" applyBorder="1"/>
    <xf numFmtId="0" fontId="3" fillId="6" borderId="25" xfId="0" applyFont="1" applyFill="1" applyBorder="1" applyAlignment="1">
      <alignment horizontal="left" wrapText="1"/>
    </xf>
    <xf numFmtId="0" fontId="3" fillId="5" borderId="14" xfId="0" applyFont="1" applyFill="1" applyBorder="1"/>
    <xf numFmtId="0" fontId="3" fillId="5" borderId="16" xfId="0" applyFont="1" applyFill="1" applyBorder="1"/>
    <xf numFmtId="0" fontId="3" fillId="4" borderId="1" xfId="0" applyFont="1" applyFill="1" applyBorder="1" applyAlignment="1">
      <alignment wrapText="1"/>
    </xf>
    <xf numFmtId="0" fontId="3" fillId="5" borderId="1" xfId="0" applyFont="1" applyFill="1" applyBorder="1"/>
    <xf numFmtId="0" fontId="3" fillId="5" borderId="8" xfId="0" applyFont="1" applyFill="1" applyBorder="1"/>
    <xf numFmtId="0" fontId="3" fillId="5" borderId="2" xfId="0" applyFont="1" applyFill="1" applyBorder="1"/>
    <xf numFmtId="0" fontId="3" fillId="5" borderId="18" xfId="0" applyFont="1" applyFill="1" applyBorder="1"/>
    <xf numFmtId="0" fontId="3" fillId="2" borderId="14" xfId="0" applyFont="1" applyFill="1" applyBorder="1" applyAlignment="1">
      <alignment vertical="center" wrapText="1"/>
    </xf>
    <xf numFmtId="0" fontId="3" fillId="6" borderId="14" xfId="0" applyFont="1" applyFill="1" applyBorder="1" applyAlignment="1">
      <alignment vertical="center" wrapText="1"/>
    </xf>
    <xf numFmtId="0" fontId="3" fillId="2" borderId="23" xfId="0" applyFont="1" applyFill="1" applyBorder="1" applyAlignment="1">
      <alignment wrapText="1"/>
    </xf>
    <xf numFmtId="0" fontId="3" fillId="5" borderId="23" xfId="0" applyFont="1" applyFill="1" applyBorder="1"/>
    <xf numFmtId="0" fontId="3" fillId="5" borderId="24" xfId="0" applyFont="1" applyFill="1" applyBorder="1"/>
    <xf numFmtId="0" fontId="3" fillId="0" borderId="0" xfId="0" applyFont="1" applyAlignment="1">
      <alignment wrapText="1"/>
    </xf>
    <xf numFmtId="164" fontId="3" fillId="6" borderId="14" xfId="0" applyNumberFormat="1" applyFont="1" applyFill="1" applyBorder="1" applyAlignment="1">
      <alignment wrapText="1"/>
    </xf>
    <xf numFmtId="0" fontId="3" fillId="5" borderId="28" xfId="0" applyFont="1" applyFill="1" applyBorder="1"/>
    <xf numFmtId="0" fontId="3" fillId="5" borderId="19" xfId="0" applyFont="1" applyFill="1" applyBorder="1"/>
    <xf numFmtId="0" fontId="3" fillId="5" borderId="11" xfId="0" applyFont="1" applyFill="1" applyBorder="1"/>
    <xf numFmtId="0" fontId="3" fillId="5" borderId="9" xfId="0" applyFont="1" applyFill="1" applyBorder="1"/>
    <xf numFmtId="0" fontId="6" fillId="6" borderId="25" xfId="0" applyFont="1" applyFill="1" applyBorder="1" applyAlignment="1">
      <alignment horizontal="left" vertical="center" wrapText="1"/>
    </xf>
    <xf numFmtId="0" fontId="6" fillId="8" borderId="23" xfId="0" applyFont="1" applyFill="1" applyBorder="1" applyAlignment="1">
      <alignment vertical="center" wrapText="1"/>
    </xf>
    <xf numFmtId="0" fontId="7" fillId="8" borderId="35" xfId="0" applyFont="1" applyFill="1" applyBorder="1" applyAlignment="1">
      <alignment horizontal="center" vertical="center" wrapText="1"/>
    </xf>
    <xf numFmtId="0" fontId="3" fillId="8" borderId="28" xfId="0" applyFont="1" applyFill="1" applyBorder="1" applyAlignment="1">
      <alignment wrapText="1"/>
    </xf>
    <xf numFmtId="0" fontId="3" fillId="8" borderId="1" xfId="0" applyFont="1" applyFill="1" applyBorder="1" applyAlignment="1">
      <alignment wrapText="1"/>
    </xf>
    <xf numFmtId="0" fontId="3" fillId="8" borderId="1" xfId="0" applyFont="1" applyFill="1" applyBorder="1"/>
    <xf numFmtId="0" fontId="3" fillId="8" borderId="11" xfId="0" applyFont="1" applyFill="1" applyBorder="1" applyAlignment="1">
      <alignment wrapText="1"/>
    </xf>
    <xf numFmtId="0" fontId="3" fillId="8" borderId="31" xfId="0" applyFont="1" applyFill="1" applyBorder="1" applyAlignment="1">
      <alignment wrapText="1"/>
    </xf>
    <xf numFmtId="0" fontId="6" fillId="8" borderId="31" xfId="0" applyFont="1" applyFill="1" applyBorder="1" applyAlignment="1">
      <alignment wrapText="1"/>
    </xf>
    <xf numFmtId="0" fontId="3" fillId="8" borderId="14" xfId="0" applyFont="1" applyFill="1" applyBorder="1" applyAlignment="1">
      <alignment wrapText="1"/>
    </xf>
    <xf numFmtId="0" fontId="3" fillId="8" borderId="2" xfId="0" applyFont="1" applyFill="1" applyBorder="1" applyAlignment="1">
      <alignment wrapText="1"/>
    </xf>
    <xf numFmtId="0" fontId="3" fillId="8" borderId="25" xfId="0" applyFont="1" applyFill="1" applyBorder="1" applyAlignment="1">
      <alignment wrapText="1"/>
    </xf>
    <xf numFmtId="0" fontId="6" fillId="6" borderId="36" xfId="0" applyFont="1" applyFill="1" applyBorder="1" applyAlignment="1">
      <alignment horizontal="left" vertical="center" wrapText="1"/>
    </xf>
    <xf numFmtId="0" fontId="6" fillId="8" borderId="34" xfId="0" applyFont="1" applyFill="1" applyBorder="1" applyAlignment="1">
      <alignment horizontal="left" vertical="center" wrapText="1"/>
    </xf>
    <xf numFmtId="0" fontId="25" fillId="0" borderId="0" xfId="0" applyFont="1" applyAlignment="1">
      <alignment horizontal="center" vertical="center"/>
    </xf>
    <xf numFmtId="0" fontId="23" fillId="0" borderId="0" xfId="0" applyFont="1"/>
    <xf numFmtId="0" fontId="3" fillId="0" borderId="0" xfId="0" applyFont="1" applyAlignment="1">
      <alignment horizontal="left" vertical="center" wrapText="1"/>
    </xf>
    <xf numFmtId="0" fontId="3" fillId="2" borderId="51" xfId="0" applyFont="1" applyFill="1" applyBorder="1" applyAlignment="1">
      <alignment vertical="center" wrapText="1"/>
    </xf>
    <xf numFmtId="0" fontId="3" fillId="5" borderId="52" xfId="0" applyFont="1" applyFill="1" applyBorder="1" applyAlignment="1">
      <alignment horizontal="left" wrapText="1"/>
    </xf>
    <xf numFmtId="0" fontId="3" fillId="5" borderId="16" xfId="0" applyFont="1" applyFill="1" applyBorder="1" applyAlignment="1">
      <alignment horizontal="left" wrapText="1"/>
    </xf>
    <xf numFmtId="0" fontId="3" fillId="2" borderId="53" xfId="0" applyFont="1" applyFill="1" applyBorder="1" applyAlignment="1">
      <alignment vertical="center" wrapText="1"/>
    </xf>
    <xf numFmtId="0" fontId="3" fillId="5" borderId="54" xfId="0" applyFont="1" applyFill="1" applyBorder="1" applyAlignment="1">
      <alignment horizontal="left" wrapText="1"/>
    </xf>
    <xf numFmtId="0" fontId="3" fillId="5" borderId="8" xfId="0" applyFont="1" applyFill="1" applyBorder="1" applyAlignment="1">
      <alignment horizontal="left" wrapText="1"/>
    </xf>
    <xf numFmtId="0" fontId="23" fillId="5" borderId="55" xfId="0" applyFont="1" applyFill="1" applyBorder="1" applyAlignment="1">
      <alignment horizontal="left" wrapText="1"/>
    </xf>
    <xf numFmtId="0" fontId="23" fillId="5" borderId="8" xfId="0" applyFont="1" applyFill="1" applyBorder="1" applyAlignment="1">
      <alignment horizontal="left" wrapText="1"/>
    </xf>
    <xf numFmtId="0" fontId="23" fillId="5" borderId="56" xfId="0" applyFont="1" applyFill="1" applyBorder="1" applyAlignment="1">
      <alignment horizontal="left" wrapText="1"/>
    </xf>
    <xf numFmtId="0" fontId="23" fillId="5" borderId="54" xfId="0" applyFont="1" applyFill="1" applyBorder="1" applyAlignment="1">
      <alignment horizontal="left" wrapText="1"/>
    </xf>
    <xf numFmtId="0" fontId="3" fillId="2" borderId="33" xfId="0" applyFont="1" applyFill="1" applyBorder="1" applyAlignment="1">
      <alignment vertical="center" wrapText="1"/>
    </xf>
    <xf numFmtId="0" fontId="23" fillId="5" borderId="18" xfId="0" applyFont="1" applyFill="1" applyBorder="1" applyAlignment="1">
      <alignment horizontal="left" wrapText="1"/>
    </xf>
    <xf numFmtId="0" fontId="23" fillId="5" borderId="30" xfId="0" applyFont="1" applyFill="1" applyBorder="1" applyAlignment="1">
      <alignment horizontal="left" wrapText="1"/>
    </xf>
    <xf numFmtId="0" fontId="23" fillId="5" borderId="26" xfId="0" applyFont="1" applyFill="1" applyBorder="1" applyAlignment="1">
      <alignment horizontal="left" wrapText="1"/>
    </xf>
    <xf numFmtId="0" fontId="3" fillId="0" borderId="48" xfId="0" applyFont="1" applyBorder="1" applyAlignment="1">
      <alignment vertical="center" wrapText="1"/>
    </xf>
    <xf numFmtId="0" fontId="23" fillId="0" borderId="57" xfId="0" applyFont="1" applyBorder="1"/>
    <xf numFmtId="0" fontId="23" fillId="0" borderId="57" xfId="0" applyFont="1" applyBorder="1" applyAlignment="1">
      <alignment horizontal="left"/>
    </xf>
    <xf numFmtId="0" fontId="12" fillId="4" borderId="51" xfId="0" applyFont="1" applyFill="1" applyBorder="1" applyAlignment="1">
      <alignment vertical="center" wrapText="1"/>
    </xf>
    <xf numFmtId="0" fontId="3" fillId="4" borderId="22" xfId="0" applyFont="1" applyFill="1" applyBorder="1" applyAlignment="1">
      <alignment vertical="center" wrapText="1"/>
    </xf>
    <xf numFmtId="0" fontId="3" fillId="4" borderId="23"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12" fillId="0" borderId="58" xfId="0" applyFont="1" applyBorder="1" applyAlignment="1">
      <alignment horizontal="center" vertical="center" wrapText="1"/>
    </xf>
    <xf numFmtId="0" fontId="3" fillId="2" borderId="59" xfId="0" applyFont="1" applyFill="1" applyBorder="1" applyAlignment="1">
      <alignment vertical="center" wrapText="1"/>
    </xf>
    <xf numFmtId="0" fontId="3" fillId="5" borderId="27" xfId="0" applyFont="1" applyFill="1" applyBorder="1" applyAlignment="1">
      <alignment horizontal="left" wrapText="1"/>
    </xf>
    <xf numFmtId="0" fontId="3" fillId="2" borderId="28" xfId="0" applyFont="1" applyFill="1" applyBorder="1" applyAlignment="1">
      <alignment horizontal="left" wrapText="1"/>
    </xf>
    <xf numFmtId="0" fontId="3" fillId="5" borderId="19" xfId="0" applyFont="1" applyFill="1" applyBorder="1" applyAlignment="1">
      <alignment horizontal="left" wrapText="1"/>
    </xf>
    <xf numFmtId="0" fontId="23" fillId="5" borderId="17" xfId="0" applyFont="1" applyFill="1" applyBorder="1" applyAlignment="1">
      <alignment horizontal="left" wrapText="1"/>
    </xf>
    <xf numFmtId="0" fontId="23" fillId="5" borderId="2" xfId="0" applyFont="1" applyFill="1" applyBorder="1" applyAlignment="1">
      <alignment horizontal="left" wrapText="1"/>
    </xf>
    <xf numFmtId="0" fontId="3" fillId="5" borderId="15" xfId="0" applyFont="1" applyFill="1" applyBorder="1" applyAlignment="1">
      <alignment horizontal="left" wrapText="1"/>
    </xf>
    <xf numFmtId="0" fontId="3" fillId="5" borderId="1" xfId="0" applyFont="1" applyFill="1" applyBorder="1" applyAlignment="1">
      <alignment horizontal="left" wrapText="1"/>
    </xf>
    <xf numFmtId="0" fontId="23" fillId="5" borderId="15" xfId="0" applyFont="1" applyFill="1" applyBorder="1" applyAlignment="1">
      <alignment horizontal="left" wrapText="1"/>
    </xf>
    <xf numFmtId="0" fontId="3" fillId="0" borderId="36" xfId="0" applyFont="1" applyBorder="1" applyAlignment="1">
      <alignment vertical="center" wrapText="1"/>
    </xf>
    <xf numFmtId="0" fontId="23" fillId="0" borderId="60" xfId="0" applyFont="1" applyBorder="1"/>
    <xf numFmtId="0" fontId="3" fillId="2" borderId="23" xfId="0" applyFont="1" applyFill="1" applyBorder="1" applyAlignment="1">
      <alignment vertical="center" wrapText="1"/>
    </xf>
    <xf numFmtId="0" fontId="3" fillId="2" borderId="50" xfId="0" applyFont="1" applyFill="1" applyBorder="1" applyAlignment="1">
      <alignment vertical="center" wrapText="1"/>
    </xf>
    <xf numFmtId="0" fontId="23" fillId="5" borderId="7" xfId="0" applyFont="1" applyFill="1" applyBorder="1" applyAlignment="1">
      <alignment horizontal="left" wrapText="1"/>
    </xf>
    <xf numFmtId="0" fontId="3" fillId="5" borderId="61" xfId="0" applyFont="1" applyFill="1" applyBorder="1" applyAlignment="1">
      <alignment horizontal="left" wrapText="1"/>
    </xf>
    <xf numFmtId="0" fontId="23" fillId="5" borderId="1" xfId="0" applyFont="1" applyFill="1" applyBorder="1" applyAlignment="1">
      <alignment horizontal="left" wrapText="1"/>
    </xf>
    <xf numFmtId="0" fontId="23" fillId="5" borderId="62" xfId="0" applyFont="1" applyFill="1" applyBorder="1" applyAlignment="1">
      <alignment horizontal="left" wrapText="1"/>
    </xf>
    <xf numFmtId="0" fontId="3" fillId="0" borderId="34" xfId="0" applyFont="1" applyBorder="1" applyAlignment="1">
      <alignment vertical="center" wrapText="1"/>
    </xf>
    <xf numFmtId="0" fontId="12" fillId="0" borderId="0" xfId="0" applyFont="1" applyAlignment="1">
      <alignment horizontal="center" vertical="center" wrapText="1"/>
    </xf>
    <xf numFmtId="0" fontId="3" fillId="2" borderId="16" xfId="0" applyFont="1" applyFill="1" applyBorder="1" applyAlignment="1">
      <alignment vertical="center" wrapText="1"/>
    </xf>
    <xf numFmtId="0" fontId="23" fillId="5" borderId="52" xfId="0" applyFont="1" applyFill="1" applyBorder="1" applyAlignment="1">
      <alignment horizontal="left" wrapText="1"/>
    </xf>
    <xf numFmtId="0" fontId="3" fillId="2" borderId="8" xfId="0" applyFont="1" applyFill="1" applyBorder="1" applyAlignment="1">
      <alignment vertical="center" wrapText="1"/>
    </xf>
    <xf numFmtId="0" fontId="23" fillId="5" borderId="16" xfId="0" applyFont="1" applyFill="1" applyBorder="1" applyAlignment="1">
      <alignment horizontal="left" wrapText="1"/>
    </xf>
    <xf numFmtId="0" fontId="23" fillId="0" borderId="60" xfId="0" applyFont="1" applyBorder="1" applyAlignment="1">
      <alignment horizontal="left"/>
    </xf>
    <xf numFmtId="0" fontId="3" fillId="4" borderId="13" xfId="0" applyFont="1" applyFill="1" applyBorder="1" applyAlignment="1">
      <alignment vertical="center" wrapText="1"/>
    </xf>
    <xf numFmtId="0" fontId="3" fillId="4" borderId="14" xfId="0" applyFont="1" applyFill="1" applyBorder="1" applyAlignment="1">
      <alignment vertical="center" wrapText="1"/>
    </xf>
    <xf numFmtId="0" fontId="3" fillId="4" borderId="16" xfId="0" applyFont="1" applyFill="1" applyBorder="1" applyAlignment="1">
      <alignment vertical="center" wrapText="1"/>
    </xf>
    <xf numFmtId="0" fontId="3" fillId="5" borderId="28" xfId="0" applyFont="1" applyFill="1" applyBorder="1" applyAlignment="1">
      <alignment horizontal="left" wrapText="1"/>
    </xf>
    <xf numFmtId="0" fontId="3" fillId="2" borderId="25" xfId="0" applyFont="1" applyFill="1" applyBorder="1" applyAlignment="1">
      <alignment vertical="center" wrapText="1"/>
    </xf>
    <xf numFmtId="0" fontId="3" fillId="2" borderId="4" xfId="0" applyFont="1" applyFill="1" applyBorder="1" applyAlignment="1">
      <alignment vertical="center" wrapText="1"/>
    </xf>
    <xf numFmtId="0" fontId="23" fillId="5" borderId="13" xfId="0" applyFont="1" applyFill="1" applyBorder="1" applyAlignment="1">
      <alignment horizontal="left" wrapText="1"/>
    </xf>
    <xf numFmtId="0" fontId="23" fillId="5" borderId="14" xfId="0" applyFont="1" applyFill="1" applyBorder="1" applyAlignment="1">
      <alignment horizontal="left" wrapText="1"/>
    </xf>
    <xf numFmtId="0" fontId="23" fillId="5" borderId="51" xfId="0" applyFont="1" applyFill="1" applyBorder="1" applyAlignment="1">
      <alignment horizontal="left" wrapText="1"/>
    </xf>
    <xf numFmtId="0" fontId="3" fillId="5" borderId="63" xfId="0" applyFont="1" applyFill="1" applyBorder="1" applyAlignment="1">
      <alignment horizontal="left" wrapText="1"/>
    </xf>
    <xf numFmtId="0" fontId="23" fillId="5" borderId="53" xfId="0" applyFont="1" applyFill="1" applyBorder="1" applyAlignment="1">
      <alignment horizontal="left" wrapText="1"/>
    </xf>
    <xf numFmtId="0" fontId="3" fillId="2" borderId="52" xfId="0" applyFont="1" applyFill="1" applyBorder="1" applyAlignment="1">
      <alignment horizontal="left" wrapText="1"/>
    </xf>
    <xf numFmtId="0" fontId="3" fillId="2" borderId="54" xfId="0" applyFont="1" applyFill="1" applyBorder="1" applyAlignment="1">
      <alignment horizontal="left" wrapText="1"/>
    </xf>
    <xf numFmtId="0" fontId="3" fillId="2" borderId="48" xfId="0" applyFont="1" applyFill="1" applyBorder="1" applyAlignment="1">
      <alignment vertical="center" wrapText="1"/>
    </xf>
    <xf numFmtId="0" fontId="23" fillId="5" borderId="64" xfId="0" applyFont="1" applyFill="1" applyBorder="1" applyAlignment="1">
      <alignment horizontal="left" wrapText="1"/>
    </xf>
    <xf numFmtId="0" fontId="23" fillId="5" borderId="9" xfId="0" applyFont="1" applyFill="1" applyBorder="1" applyAlignment="1">
      <alignment horizontal="left" wrapText="1"/>
    </xf>
    <xf numFmtId="0" fontId="23" fillId="5" borderId="58" xfId="0" applyFont="1" applyFill="1" applyBorder="1" applyAlignment="1">
      <alignment horizontal="left" wrapText="1"/>
    </xf>
    <xf numFmtId="0" fontId="3" fillId="2" borderId="51"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3" fillId="4" borderId="34" xfId="0" applyFont="1" applyFill="1" applyBorder="1" applyAlignment="1">
      <alignment horizontal="left" vertical="center" wrapText="1"/>
    </xf>
    <xf numFmtId="0" fontId="3" fillId="5" borderId="59" xfId="0" applyFont="1" applyFill="1" applyBorder="1" applyAlignment="1">
      <alignment horizontal="left" wrapText="1"/>
    </xf>
    <xf numFmtId="0" fontId="23" fillId="5" borderId="33" xfId="0" applyFont="1" applyFill="1" applyBorder="1" applyAlignment="1">
      <alignment horizontal="left" wrapText="1"/>
    </xf>
    <xf numFmtId="0" fontId="3" fillId="5" borderId="53" xfId="0" applyFont="1" applyFill="1" applyBorder="1" applyAlignment="1">
      <alignment horizontal="left" wrapText="1"/>
    </xf>
    <xf numFmtId="0" fontId="3" fillId="0" borderId="39" xfId="0" applyFont="1" applyBorder="1" applyAlignment="1">
      <alignment vertical="center" wrapText="1"/>
    </xf>
    <xf numFmtId="0" fontId="3" fillId="2" borderId="34" xfId="0" applyFont="1" applyFill="1" applyBorder="1" applyAlignment="1">
      <alignment vertical="center" wrapText="1"/>
    </xf>
    <xf numFmtId="0" fontId="23" fillId="5" borderId="52" xfId="0" applyFont="1" applyFill="1" applyBorder="1" applyAlignment="1">
      <alignment horizontal="left"/>
    </xf>
    <xf numFmtId="0" fontId="23" fillId="5" borderId="1" xfId="0" applyFont="1" applyFill="1" applyBorder="1" applyAlignment="1">
      <alignment horizontal="left"/>
    </xf>
    <xf numFmtId="0" fontId="23" fillId="5" borderId="53" xfId="0" applyFont="1" applyFill="1" applyBorder="1" applyAlignment="1">
      <alignment horizontal="left"/>
    </xf>
    <xf numFmtId="0" fontId="23" fillId="5" borderId="54" xfId="0" applyFont="1" applyFill="1" applyBorder="1" applyAlignment="1">
      <alignment horizontal="left"/>
    </xf>
    <xf numFmtId="0" fontId="27" fillId="0" borderId="0" xfId="0" applyFont="1"/>
    <xf numFmtId="0" fontId="27" fillId="5" borderId="64" xfId="0" applyFont="1" applyFill="1" applyBorder="1" applyAlignment="1">
      <alignment horizontal="left" wrapText="1"/>
    </xf>
    <xf numFmtId="0" fontId="27" fillId="5" borderId="9" xfId="0" applyFont="1" applyFill="1" applyBorder="1" applyAlignment="1">
      <alignment horizontal="left" wrapText="1"/>
    </xf>
    <xf numFmtId="0" fontId="27" fillId="5" borderId="52" xfId="0" applyFont="1" applyFill="1" applyBorder="1" applyAlignment="1">
      <alignment horizontal="left" wrapText="1"/>
    </xf>
    <xf numFmtId="0" fontId="27" fillId="5" borderId="16" xfId="0" applyFont="1" applyFill="1" applyBorder="1" applyAlignment="1">
      <alignment horizontal="left" wrapText="1"/>
    </xf>
    <xf numFmtId="0" fontId="27" fillId="5" borderId="54" xfId="0" applyFont="1" applyFill="1" applyBorder="1" applyAlignment="1">
      <alignment horizontal="left" wrapText="1"/>
    </xf>
    <xf numFmtId="0" fontId="27" fillId="5" borderId="8" xfId="0" applyFont="1" applyFill="1" applyBorder="1" applyAlignment="1">
      <alignment horizontal="left" wrapText="1"/>
    </xf>
    <xf numFmtId="0" fontId="27" fillId="5" borderId="18" xfId="0" applyFont="1" applyFill="1" applyBorder="1" applyAlignment="1">
      <alignment horizontal="left" wrapText="1"/>
    </xf>
    <xf numFmtId="0" fontId="27" fillId="0" borderId="60" xfId="0" applyFont="1" applyBorder="1"/>
    <xf numFmtId="0" fontId="27" fillId="0" borderId="57" xfId="0" applyFont="1" applyBorder="1" applyAlignment="1">
      <alignment horizontal="left"/>
    </xf>
    <xf numFmtId="0" fontId="3" fillId="4" borderId="29" xfId="0" applyFont="1" applyFill="1" applyBorder="1" applyAlignment="1">
      <alignment vertical="center" wrapText="1"/>
    </xf>
    <xf numFmtId="0" fontId="3" fillId="4" borderId="50" xfId="0" applyFont="1" applyFill="1" applyBorder="1" applyAlignment="1">
      <alignment horizontal="left" vertical="center" wrapText="1"/>
    </xf>
    <xf numFmtId="0" fontId="27" fillId="5" borderId="2" xfId="0" applyFont="1" applyFill="1" applyBorder="1" applyAlignment="1">
      <alignment horizontal="left" wrapText="1"/>
    </xf>
    <xf numFmtId="0" fontId="27" fillId="5" borderId="62" xfId="0" applyFont="1" applyFill="1" applyBorder="1" applyAlignment="1">
      <alignment horizontal="left" wrapText="1"/>
    </xf>
    <xf numFmtId="0" fontId="3" fillId="5" borderId="56" xfId="0" applyFont="1" applyFill="1" applyBorder="1" applyAlignment="1">
      <alignment horizontal="left" wrapText="1"/>
    </xf>
    <xf numFmtId="0" fontId="27" fillId="5" borderId="1" xfId="0" applyFont="1" applyFill="1" applyBorder="1" applyAlignment="1">
      <alignment horizontal="left" wrapText="1"/>
    </xf>
    <xf numFmtId="0" fontId="27" fillId="5" borderId="56" xfId="0" applyFont="1" applyFill="1" applyBorder="1" applyAlignment="1">
      <alignment horizontal="left" wrapText="1"/>
    </xf>
    <xf numFmtId="0" fontId="3" fillId="2" borderId="24" xfId="0" applyFont="1" applyFill="1" applyBorder="1" applyAlignment="1">
      <alignment vertical="center" wrapText="1"/>
    </xf>
    <xf numFmtId="0" fontId="27" fillId="5" borderId="53" xfId="0" applyFont="1" applyFill="1" applyBorder="1" applyAlignment="1">
      <alignment horizontal="left" wrapText="1"/>
    </xf>
    <xf numFmtId="0" fontId="27" fillId="5" borderId="67" xfId="0" applyFont="1" applyFill="1" applyBorder="1" applyAlignment="1">
      <alignment horizontal="left" wrapText="1"/>
    </xf>
    <xf numFmtId="0" fontId="3" fillId="5" borderId="9" xfId="0" applyFont="1" applyFill="1" applyBorder="1" applyAlignment="1">
      <alignment horizontal="left" wrapText="1"/>
    </xf>
    <xf numFmtId="0" fontId="3" fillId="2" borderId="0" xfId="0" applyFont="1" applyFill="1" applyAlignment="1">
      <alignment vertical="center" wrapText="1"/>
    </xf>
    <xf numFmtId="0" fontId="23" fillId="5" borderId="19" xfId="0" applyFont="1" applyFill="1" applyBorder="1" applyAlignment="1">
      <alignment horizontal="left" wrapText="1"/>
    </xf>
    <xf numFmtId="0" fontId="23" fillId="5" borderId="27" xfId="0" applyFont="1" applyFill="1" applyBorder="1" applyAlignment="1">
      <alignment horizontal="left" wrapText="1"/>
    </xf>
    <xf numFmtId="0" fontId="23" fillId="5" borderId="28" xfId="0" applyFont="1" applyFill="1" applyBorder="1" applyAlignment="1">
      <alignment horizontal="left" wrapText="1"/>
    </xf>
    <xf numFmtId="0" fontId="23" fillId="5" borderId="59" xfId="0" applyFont="1" applyFill="1" applyBorder="1" applyAlignment="1">
      <alignment horizontal="left" wrapText="1"/>
    </xf>
    <xf numFmtId="0" fontId="23" fillId="5" borderId="63" xfId="0" applyFont="1" applyFill="1" applyBorder="1" applyAlignment="1">
      <alignment horizontal="left" wrapText="1"/>
    </xf>
    <xf numFmtId="0" fontId="26" fillId="2" borderId="46" xfId="0" applyFont="1" applyFill="1" applyBorder="1" applyAlignment="1">
      <alignment horizontal="left" vertical="top" wrapText="1"/>
    </xf>
    <xf numFmtId="0" fontId="3" fillId="4" borderId="23" xfId="0" applyFont="1" applyFill="1" applyBorder="1" applyAlignment="1">
      <alignment vertical="center" wrapText="1"/>
    </xf>
    <xf numFmtId="0" fontId="3" fillId="4" borderId="24" xfId="0" applyFont="1" applyFill="1" applyBorder="1" applyAlignment="1">
      <alignment vertical="center" wrapText="1"/>
    </xf>
    <xf numFmtId="0" fontId="12" fillId="0" borderId="50" xfId="0" applyFont="1" applyBorder="1" applyAlignment="1">
      <alignment horizontal="center" vertical="center" wrapText="1"/>
    </xf>
    <xf numFmtId="0" fontId="23" fillId="5" borderId="68" xfId="0" applyFont="1" applyFill="1" applyBorder="1" applyAlignment="1">
      <alignment horizontal="left" wrapText="1"/>
    </xf>
    <xf numFmtId="0" fontId="3" fillId="2" borderId="1" xfId="0" applyFont="1" applyFill="1" applyBorder="1" applyAlignment="1">
      <alignment horizontal="left" wrapText="1"/>
    </xf>
    <xf numFmtId="0" fontId="3" fillId="2" borderId="35" xfId="0" applyFont="1" applyFill="1" applyBorder="1" applyAlignment="1">
      <alignment vertical="center" wrapText="1"/>
    </xf>
    <xf numFmtId="0" fontId="3" fillId="5" borderId="30" xfId="0" applyFont="1" applyFill="1" applyBorder="1" applyAlignment="1">
      <alignment horizontal="left" wrapText="1"/>
    </xf>
    <xf numFmtId="0" fontId="3" fillId="5" borderId="64" xfId="0" applyFont="1" applyFill="1" applyBorder="1" applyAlignment="1">
      <alignment horizontal="left" wrapText="1"/>
    </xf>
    <xf numFmtId="0" fontId="3" fillId="5" borderId="18" xfId="0" applyFont="1" applyFill="1" applyBorder="1" applyAlignment="1">
      <alignment horizontal="left" wrapText="1"/>
    </xf>
    <xf numFmtId="0" fontId="3" fillId="5" borderId="55" xfId="0" applyFont="1" applyFill="1" applyBorder="1" applyAlignment="1">
      <alignment horizontal="left"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5" borderId="13" xfId="0" applyFont="1" applyFill="1" applyBorder="1" applyAlignment="1">
      <alignment horizontal="left" wrapText="1"/>
    </xf>
    <xf numFmtId="0" fontId="3" fillId="5" borderId="14" xfId="0" applyFont="1" applyFill="1" applyBorder="1" applyAlignment="1">
      <alignment horizontal="left" wrapText="1"/>
    </xf>
    <xf numFmtId="0" fontId="3" fillId="5" borderId="51" xfId="0" applyFont="1" applyFill="1" applyBorder="1" applyAlignment="1">
      <alignment horizontal="left" wrapText="1"/>
    </xf>
    <xf numFmtId="0" fontId="3" fillId="0" borderId="33" xfId="0" applyFont="1" applyBorder="1" applyAlignment="1">
      <alignment vertical="center" wrapText="1"/>
    </xf>
    <xf numFmtId="0" fontId="23" fillId="0" borderId="70" xfId="0" applyFont="1" applyBorder="1" applyAlignment="1">
      <alignment horizontal="left"/>
    </xf>
    <xf numFmtId="0" fontId="12" fillId="4" borderId="12" xfId="0" applyFont="1" applyFill="1" applyBorder="1" applyAlignment="1">
      <alignment vertical="center" wrapText="1"/>
    </xf>
    <xf numFmtId="0" fontId="3" fillId="2" borderId="22" xfId="0" applyFont="1" applyFill="1" applyBorder="1" applyAlignment="1">
      <alignment wrapText="1"/>
    </xf>
    <xf numFmtId="0" fontId="3" fillId="2" borderId="23" xfId="0" applyFont="1" applyFill="1" applyBorder="1"/>
    <xf numFmtId="0" fontId="12" fillId="0" borderId="24" xfId="0" applyFont="1" applyBorder="1" applyAlignment="1">
      <alignment horizontal="center"/>
    </xf>
    <xf numFmtId="0" fontId="3" fillId="2" borderId="71" xfId="0" applyFont="1" applyFill="1" applyBorder="1" applyAlignment="1">
      <alignment horizontal="left" wrapText="1"/>
    </xf>
    <xf numFmtId="0" fontId="3" fillId="2" borderId="14" xfId="0" applyFont="1" applyFill="1" applyBorder="1" applyAlignment="1">
      <alignment horizontal="left" wrapText="1"/>
    </xf>
    <xf numFmtId="0" fontId="27" fillId="2" borderId="72" xfId="0" applyFont="1" applyFill="1" applyBorder="1" applyAlignment="1">
      <alignment horizontal="left" wrapText="1"/>
    </xf>
    <xf numFmtId="0" fontId="3" fillId="5" borderId="67" xfId="0" applyFont="1" applyFill="1" applyBorder="1" applyAlignment="1">
      <alignment horizontal="left" wrapText="1"/>
    </xf>
    <xf numFmtId="0" fontId="27" fillId="5" borderId="72" xfId="0" applyFont="1" applyFill="1" applyBorder="1" applyAlignment="1">
      <alignment horizontal="left" wrapText="1"/>
    </xf>
    <xf numFmtId="0" fontId="3" fillId="2" borderId="18" xfId="0" applyFont="1" applyFill="1" applyBorder="1" applyAlignment="1">
      <alignment vertical="center" wrapText="1"/>
    </xf>
    <xf numFmtId="0" fontId="23" fillId="0" borderId="0" xfId="0" applyFont="1" applyAlignment="1">
      <alignment horizontal="left"/>
    </xf>
    <xf numFmtId="0" fontId="26" fillId="0" borderId="0" xfId="0" applyFont="1" applyAlignment="1">
      <alignment vertical="center" wrapText="1"/>
    </xf>
    <xf numFmtId="0" fontId="3" fillId="0" borderId="0" xfId="0" applyFont="1" applyAlignment="1">
      <alignment vertical="center" wrapText="1"/>
    </xf>
    <xf numFmtId="0" fontId="29" fillId="5" borderId="38" xfId="0" applyFont="1" applyFill="1" applyBorder="1" applyAlignment="1">
      <alignment horizontal="left" wrapText="1"/>
    </xf>
    <xf numFmtId="0" fontId="29" fillId="5" borderId="2" xfId="0" applyFont="1" applyFill="1" applyBorder="1" applyAlignment="1">
      <alignment horizontal="left" wrapText="1"/>
    </xf>
    <xf numFmtId="0" fontId="29" fillId="5" borderId="62" xfId="0" applyFont="1" applyFill="1" applyBorder="1" applyAlignment="1">
      <alignment horizontal="left" wrapText="1"/>
    </xf>
    <xf numFmtId="0" fontId="29" fillId="5" borderId="66" xfId="0" applyFont="1" applyFill="1" applyBorder="1" applyAlignment="1">
      <alignment horizontal="left" wrapText="1"/>
    </xf>
    <xf numFmtId="0" fontId="29" fillId="5" borderId="1" xfId="0" applyFont="1" applyFill="1" applyBorder="1" applyAlignment="1">
      <alignment horizontal="left" wrapText="1"/>
    </xf>
    <xf numFmtId="0" fontId="29" fillId="5" borderId="56" xfId="0" applyFont="1" applyFill="1" applyBorder="1" applyAlignment="1">
      <alignment horizontal="left" wrapText="1"/>
    </xf>
    <xf numFmtId="0" fontId="23" fillId="5" borderId="20" xfId="0" applyFont="1" applyFill="1" applyBorder="1" applyAlignment="1">
      <alignment horizontal="left" wrapText="1"/>
    </xf>
    <xf numFmtId="0" fontId="23" fillId="5" borderId="37" xfId="0" applyFont="1" applyFill="1" applyBorder="1" applyAlignment="1">
      <alignment horizontal="left" wrapText="1"/>
    </xf>
    <xf numFmtId="0" fontId="23" fillId="2" borderId="1" xfId="0" applyFont="1" applyFill="1" applyBorder="1" applyAlignment="1">
      <alignment horizontal="left" wrapText="1"/>
    </xf>
    <xf numFmtId="0" fontId="23" fillId="5" borderId="13" xfId="0" applyFont="1" applyFill="1" applyBorder="1" applyAlignment="1">
      <alignment horizontal="left"/>
    </xf>
    <xf numFmtId="0" fontId="23" fillId="5" borderId="14" xfId="0" applyFont="1" applyFill="1" applyBorder="1" applyAlignment="1">
      <alignment horizontal="left"/>
    </xf>
    <xf numFmtId="0" fontId="23" fillId="5" borderId="51" xfId="0" applyFont="1" applyFill="1" applyBorder="1" applyAlignment="1">
      <alignment horizontal="left"/>
    </xf>
    <xf numFmtId="0" fontId="23" fillId="5" borderId="15" xfId="0" applyFont="1" applyFill="1" applyBorder="1" applyAlignment="1">
      <alignment horizontal="left"/>
    </xf>
    <xf numFmtId="0" fontId="27" fillId="5" borderId="13" xfId="0" applyFont="1" applyFill="1" applyBorder="1" applyAlignment="1">
      <alignment horizontal="left" wrapText="1"/>
    </xf>
    <xf numFmtId="0" fontId="27" fillId="5" borderId="14" xfId="0" applyFont="1" applyFill="1" applyBorder="1" applyAlignment="1">
      <alignment horizontal="left" wrapText="1"/>
    </xf>
    <xf numFmtId="0" fontId="27" fillId="5" borderId="51" xfId="0" applyFont="1" applyFill="1" applyBorder="1" applyAlignment="1">
      <alignment horizontal="left" wrapText="1"/>
    </xf>
    <xf numFmtId="0" fontId="27" fillId="5" borderId="15" xfId="0" applyFont="1" applyFill="1" applyBorder="1" applyAlignment="1">
      <alignment horizontal="left" wrapText="1"/>
    </xf>
    <xf numFmtId="0" fontId="3" fillId="5" borderId="41" xfId="0" applyFont="1" applyFill="1" applyBorder="1" applyAlignment="1">
      <alignment horizontal="left" wrapText="1"/>
    </xf>
    <xf numFmtId="0" fontId="3" fillId="5" borderId="65" xfId="0" applyFont="1" applyFill="1" applyBorder="1" applyAlignment="1">
      <alignment horizontal="left" wrapText="1"/>
    </xf>
    <xf numFmtId="0" fontId="27" fillId="5" borderId="38" xfId="0" applyFont="1" applyFill="1" applyBorder="1" applyAlignment="1">
      <alignment horizontal="left" wrapText="1"/>
    </xf>
    <xf numFmtId="0" fontId="3" fillId="5" borderId="66" xfId="0" applyFont="1" applyFill="1" applyBorder="1" applyAlignment="1">
      <alignment horizontal="left" wrapText="1"/>
    </xf>
    <xf numFmtId="0" fontId="30" fillId="6" borderId="11" xfId="7" applyFill="1" applyBorder="1" applyAlignment="1">
      <alignment horizontal="left" vertical="center" wrapText="1"/>
    </xf>
    <xf numFmtId="3" fontId="6" fillId="5" borderId="28" xfId="0" applyNumberFormat="1" applyFont="1" applyFill="1" applyBorder="1"/>
    <xf numFmtId="3" fontId="6" fillId="5" borderId="1" xfId="0" applyNumberFormat="1" applyFont="1" applyFill="1" applyBorder="1"/>
    <xf numFmtId="165" fontId="6" fillId="5" borderId="1" xfId="8" applyNumberFormat="1" applyFont="1" applyFill="1" applyBorder="1"/>
    <xf numFmtId="3" fontId="6" fillId="5" borderId="11" xfId="0" applyNumberFormat="1" applyFont="1" applyFill="1" applyBorder="1"/>
    <xf numFmtId="166" fontId="6" fillId="5" borderId="1" xfId="0" applyNumberFormat="1" applyFont="1" applyFill="1" applyBorder="1"/>
    <xf numFmtId="0" fontId="6" fillId="5" borderId="28" xfId="8" applyNumberFormat="1" applyFont="1" applyFill="1" applyBorder="1"/>
    <xf numFmtId="0" fontId="6" fillId="5" borderId="24" xfId="0" applyFont="1" applyFill="1" applyBorder="1" applyAlignment="1">
      <alignment horizontal="left"/>
    </xf>
    <xf numFmtId="0" fontId="6" fillId="5" borderId="31" xfId="0" applyFont="1" applyFill="1" applyBorder="1" applyAlignment="1">
      <alignment vertical="center" wrapText="1"/>
    </xf>
    <xf numFmtId="0" fontId="6" fillId="5" borderId="14" xfId="0" applyFont="1" applyFill="1" applyBorder="1" applyAlignment="1">
      <alignment horizontal="left" vertical="center" wrapText="1"/>
    </xf>
    <xf numFmtId="0" fontId="6" fillId="5" borderId="1" xfId="0" applyFont="1" applyFill="1" applyBorder="1" applyAlignment="1">
      <alignment horizontal="left" vertical="center" wrapText="1"/>
    </xf>
    <xf numFmtId="0" fontId="6" fillId="5" borderId="2" xfId="0" applyFont="1" applyFill="1" applyBorder="1" applyAlignment="1">
      <alignment horizontal="left" vertical="center" wrapText="1"/>
    </xf>
    <xf numFmtId="164" fontId="3" fillId="5" borderId="28" xfId="0" applyNumberFormat="1" applyFont="1" applyFill="1" applyBorder="1" applyAlignment="1">
      <alignment vertical="top" wrapText="1"/>
    </xf>
    <xf numFmtId="164" fontId="3" fillId="5" borderId="1" xfId="0" applyNumberFormat="1" applyFont="1" applyFill="1" applyBorder="1" applyAlignment="1">
      <alignment wrapText="1"/>
    </xf>
    <xf numFmtId="2" fontId="3" fillId="5" borderId="1" xfId="0" applyNumberFormat="1" applyFont="1" applyFill="1" applyBorder="1" applyAlignment="1">
      <alignment wrapText="1"/>
    </xf>
    <xf numFmtId="0" fontId="3" fillId="5" borderId="1" xfId="0" applyFont="1" applyFill="1" applyBorder="1" applyAlignment="1">
      <alignment wrapText="1"/>
    </xf>
    <xf numFmtId="0" fontId="3" fillId="5" borderId="11" xfId="0" applyFont="1" applyFill="1" applyBorder="1" applyAlignment="1">
      <alignment wrapText="1"/>
    </xf>
    <xf numFmtId="3" fontId="3" fillId="5" borderId="14" xfId="0" applyNumberFormat="1" applyFont="1" applyFill="1" applyBorder="1"/>
    <xf numFmtId="3" fontId="3" fillId="5" borderId="1" xfId="0" applyNumberFormat="1" applyFont="1" applyFill="1" applyBorder="1"/>
    <xf numFmtId="0" fontId="32" fillId="5" borderId="1" xfId="0" applyFont="1" applyFill="1" applyBorder="1"/>
    <xf numFmtId="3" fontId="3" fillId="6" borderId="23" xfId="0" applyNumberFormat="1" applyFont="1" applyFill="1" applyBorder="1" applyAlignment="1">
      <alignment wrapText="1"/>
    </xf>
    <xf numFmtId="0" fontId="3" fillId="5" borderId="25" xfId="0" applyFont="1" applyFill="1" applyBorder="1" applyAlignment="1">
      <alignment wrapText="1"/>
    </xf>
    <xf numFmtId="4" fontId="3" fillId="5" borderId="1" xfId="0" applyNumberFormat="1" applyFont="1" applyFill="1" applyBorder="1"/>
    <xf numFmtId="3" fontId="3" fillId="5" borderId="2" xfId="0" applyNumberFormat="1" applyFont="1" applyFill="1" applyBorder="1"/>
    <xf numFmtId="0" fontId="33" fillId="0" borderId="0" xfId="0" applyFont="1"/>
    <xf numFmtId="0" fontId="34" fillId="0" borderId="0" xfId="0" applyFont="1"/>
    <xf numFmtId="0" fontId="3" fillId="5" borderId="1" xfId="0" applyFont="1" applyFill="1" applyBorder="1" applyAlignment="1">
      <alignment horizontal="left" vertical="center" wrapText="1"/>
    </xf>
    <xf numFmtId="0" fontId="3" fillId="5" borderId="11" xfId="0" applyFont="1" applyFill="1" applyBorder="1" applyAlignment="1">
      <alignment horizontal="left" vertical="center" wrapText="1"/>
    </xf>
    <xf numFmtId="0" fontId="35" fillId="5" borderId="11" xfId="7" applyFont="1" applyFill="1" applyBorder="1"/>
    <xf numFmtId="3" fontId="3" fillId="5" borderId="28" xfId="0" applyNumberFormat="1" applyFont="1" applyFill="1" applyBorder="1"/>
    <xf numFmtId="0" fontId="3" fillId="5" borderId="32" xfId="0" applyFont="1" applyFill="1" applyBorder="1"/>
    <xf numFmtId="0" fontId="12" fillId="5" borderId="23" xfId="0" applyFont="1" applyFill="1" applyBorder="1" applyAlignment="1">
      <alignment vertical="center" wrapText="1"/>
    </xf>
    <xf numFmtId="0" fontId="36" fillId="5" borderId="0" xfId="0" applyFont="1" applyFill="1" applyAlignment="1">
      <alignment horizontal="justify" vertical="center"/>
    </xf>
    <xf numFmtId="0" fontId="6" fillId="5" borderId="1" xfId="0" applyFont="1" applyFill="1" applyBorder="1" applyAlignment="1">
      <alignment horizontal="left" vertical="top"/>
    </xf>
    <xf numFmtId="0" fontId="6" fillId="5" borderId="0" xfId="0" applyFont="1" applyFill="1" applyAlignment="1">
      <alignment horizontal="justify" vertical="center"/>
    </xf>
    <xf numFmtId="0" fontId="23" fillId="5" borderId="69" xfId="0" applyFont="1" applyFill="1" applyBorder="1" applyAlignment="1">
      <alignment horizontal="left" wrapText="1"/>
    </xf>
    <xf numFmtId="0" fontId="23" fillId="5" borderId="0" xfId="0" applyFont="1" applyFill="1" applyAlignment="1">
      <alignment vertical="center" wrapText="1"/>
    </xf>
    <xf numFmtId="0" fontId="3" fillId="5" borderId="14" xfId="0" applyFont="1" applyFill="1" applyBorder="1" applyAlignment="1">
      <alignment horizontal="left" vertical="center" wrapText="1"/>
    </xf>
    <xf numFmtId="0" fontId="13" fillId="0" borderId="1" xfId="0" applyFont="1" applyBorder="1" applyAlignment="1">
      <alignment vertical="center" wrapText="1"/>
    </xf>
    <xf numFmtId="0" fontId="13" fillId="0" borderId="1" xfId="0" applyFont="1" applyBorder="1" applyAlignment="1">
      <alignment wrapText="1"/>
    </xf>
    <xf numFmtId="0" fontId="7" fillId="2" borderId="13"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12" fillId="2" borderId="13"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12" fillId="2" borderId="17" xfId="0" applyFont="1" applyFill="1" applyBorder="1" applyAlignment="1">
      <alignment horizontal="left" vertical="center" wrapText="1"/>
    </xf>
    <xf numFmtId="0" fontId="7" fillId="2" borderId="13" xfId="0" applyFont="1" applyFill="1" applyBorder="1" applyAlignment="1">
      <alignment vertical="center" wrapText="1"/>
    </xf>
    <xf numFmtId="0" fontId="7" fillId="2" borderId="15" xfId="0" applyFont="1" applyFill="1" applyBorder="1" applyAlignment="1">
      <alignment vertical="center" wrapText="1"/>
    </xf>
    <xf numFmtId="0" fontId="8"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9" fillId="0" borderId="7" xfId="0" applyFont="1" applyBorder="1" applyAlignment="1">
      <alignment horizontal="center"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3" xfId="0" applyFont="1" applyBorder="1" applyAlignment="1">
      <alignment horizontal="left" vertical="center" wrapText="1"/>
    </xf>
    <xf numFmtId="0" fontId="3" fillId="0" borderId="18" xfId="0" applyFont="1" applyBorder="1" applyAlignment="1">
      <alignment horizontal="lef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7" fillId="2" borderId="20"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43" xfId="0" applyFont="1" applyFill="1" applyBorder="1" applyAlignment="1">
      <alignment vertical="center" wrapText="1"/>
    </xf>
    <xf numFmtId="0" fontId="7" fillId="2" borderId="44" xfId="0" applyFont="1" applyFill="1" applyBorder="1" applyAlignment="1">
      <alignment vertical="center" wrapText="1"/>
    </xf>
    <xf numFmtId="0" fontId="12" fillId="2" borderId="12" xfId="0" applyFont="1" applyFill="1" applyBorder="1" applyAlignment="1">
      <alignment vertical="center" wrapText="1"/>
    </xf>
    <xf numFmtId="0" fontId="12" fillId="2" borderId="29" xfId="0" applyFont="1" applyFill="1" applyBorder="1" applyAlignment="1">
      <alignment vertical="center" wrapText="1"/>
    </xf>
    <xf numFmtId="0" fontId="7" fillId="2" borderId="12" xfId="0" applyFont="1" applyFill="1" applyBorder="1" applyAlignment="1">
      <alignment vertical="center" wrapText="1"/>
    </xf>
    <xf numFmtId="0" fontId="7" fillId="2" borderId="29" xfId="0" applyFont="1" applyFill="1" applyBorder="1" applyAlignment="1">
      <alignment vertical="center" wrapText="1"/>
    </xf>
    <xf numFmtId="0" fontId="12" fillId="2" borderId="3" xfId="0" applyFont="1" applyFill="1" applyBorder="1" applyAlignment="1">
      <alignment vertical="center" wrapText="1"/>
    </xf>
    <xf numFmtId="0" fontId="12" fillId="2" borderId="45" xfId="0" applyFont="1" applyFill="1" applyBorder="1" applyAlignment="1">
      <alignment vertical="center" wrapText="1"/>
    </xf>
    <xf numFmtId="0" fontId="7" fillId="2" borderId="10" xfId="0" applyFont="1" applyFill="1" applyBorder="1" applyAlignment="1">
      <alignment vertical="center" wrapText="1"/>
    </xf>
    <xf numFmtId="0" fontId="7" fillId="2" borderId="27" xfId="0" applyFont="1" applyFill="1" applyBorder="1" applyAlignment="1">
      <alignment vertical="center" wrapText="1"/>
    </xf>
    <xf numFmtId="0" fontId="12" fillId="2" borderId="27" xfId="0" applyFont="1" applyFill="1" applyBorder="1" applyAlignment="1">
      <alignment vertical="center" wrapText="1"/>
    </xf>
    <xf numFmtId="0" fontId="12" fillId="2" borderId="15" xfId="0" applyFont="1" applyFill="1" applyBorder="1" applyAlignment="1">
      <alignment vertical="center" wrapText="1"/>
    </xf>
    <xf numFmtId="0" fontId="12" fillId="2" borderId="10" xfId="0" applyFont="1" applyFill="1" applyBorder="1" applyAlignment="1">
      <alignment vertical="center" wrapText="1"/>
    </xf>
    <xf numFmtId="0" fontId="12" fillId="2" borderId="22" xfId="0" applyFont="1" applyFill="1" applyBorder="1" applyAlignment="1">
      <alignment vertical="center" wrapText="1"/>
    </xf>
    <xf numFmtId="0" fontId="12" fillId="2" borderId="23" xfId="0" applyFont="1" applyFill="1" applyBorder="1" applyAlignment="1">
      <alignment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7" fillId="2" borderId="17" xfId="0" applyFont="1" applyFill="1" applyBorder="1" applyAlignment="1">
      <alignment vertical="center" wrapText="1"/>
    </xf>
    <xf numFmtId="0" fontId="12" fillId="2" borderId="21" xfId="0" applyFont="1" applyFill="1" applyBorder="1" applyAlignment="1">
      <alignment horizontal="left" vertical="center" wrapText="1"/>
    </xf>
    <xf numFmtId="0" fontId="12" fillId="2" borderId="13" xfId="0" applyFont="1" applyFill="1" applyBorder="1" applyAlignment="1">
      <alignment vertical="center" wrapText="1"/>
    </xf>
    <xf numFmtId="0" fontId="12" fillId="2" borderId="17" xfId="0" applyFont="1" applyFill="1" applyBorder="1" applyAlignment="1">
      <alignment vertical="center" wrapText="1"/>
    </xf>
    <xf numFmtId="0" fontId="12" fillId="2" borderId="20" xfId="0" applyFont="1" applyFill="1" applyBorder="1" applyAlignment="1">
      <alignment horizontal="left" vertical="center" wrapText="1"/>
    </xf>
    <xf numFmtId="0" fontId="12" fillId="2" borderId="46" xfId="0" applyFont="1" applyFill="1" applyBorder="1" applyAlignment="1">
      <alignment horizontal="left" vertical="center" wrapText="1"/>
    </xf>
    <xf numFmtId="0" fontId="12" fillId="2" borderId="27" xfId="0" applyFont="1" applyFill="1" applyBorder="1" applyAlignment="1">
      <alignment horizontal="left" vertical="center" wrapText="1"/>
    </xf>
    <xf numFmtId="0" fontId="6" fillId="7" borderId="3" xfId="0" applyFont="1" applyFill="1" applyBorder="1" applyAlignment="1">
      <alignment horizontal="left" vertical="top" wrapText="1"/>
    </xf>
    <xf numFmtId="0" fontId="6" fillId="7" borderId="5" xfId="0" applyFont="1" applyFill="1" applyBorder="1" applyAlignment="1">
      <alignment horizontal="left" vertical="top"/>
    </xf>
    <xf numFmtId="0" fontId="6" fillId="7" borderId="6" xfId="0" applyFont="1" applyFill="1" applyBorder="1" applyAlignment="1">
      <alignment horizontal="left" vertical="top"/>
    </xf>
    <xf numFmtId="0" fontId="6" fillId="7" borderId="7" xfId="0" applyFont="1" applyFill="1" applyBorder="1" applyAlignment="1">
      <alignment horizontal="left" vertical="top"/>
    </xf>
    <xf numFmtId="0" fontId="6" fillId="7" borderId="43" xfId="0" applyFont="1" applyFill="1" applyBorder="1" applyAlignment="1">
      <alignment horizontal="left" vertical="top"/>
    </xf>
    <xf numFmtId="0" fontId="6" fillId="7" borderId="47" xfId="0" applyFont="1" applyFill="1" applyBorder="1" applyAlignment="1">
      <alignment horizontal="left" vertical="top"/>
    </xf>
    <xf numFmtId="0" fontId="8"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7" xfId="0" applyFont="1" applyFill="1" applyBorder="1" applyAlignment="1">
      <alignment horizontal="center" vertical="center"/>
    </xf>
    <xf numFmtId="0" fontId="7" fillId="2" borderId="27" xfId="0" applyFont="1" applyFill="1" applyBorder="1" applyAlignment="1">
      <alignment vertical="center"/>
    </xf>
    <xf numFmtId="0" fontId="7" fillId="2" borderId="15" xfId="0" applyFont="1" applyFill="1" applyBorder="1" applyAlignment="1">
      <alignment vertical="center"/>
    </xf>
    <xf numFmtId="0" fontId="7" fillId="2" borderId="10" xfId="0" applyFont="1" applyFill="1" applyBorder="1" applyAlignment="1">
      <alignment vertical="center"/>
    </xf>
    <xf numFmtId="0" fontId="24" fillId="0" borderId="3" xfId="0" applyFont="1" applyFill="1" applyBorder="1" applyAlignment="1">
      <alignment horizontal="center" vertical="center"/>
    </xf>
    <xf numFmtId="0" fontId="25" fillId="0" borderId="4" xfId="0" applyFont="1" applyFill="1" applyBorder="1" applyAlignment="1">
      <alignment horizontal="center" vertical="center"/>
    </xf>
    <xf numFmtId="0" fontId="25" fillId="0" borderId="5" xfId="0" applyFont="1" applyFill="1" applyBorder="1" applyAlignment="1">
      <alignment horizontal="center" vertical="center"/>
    </xf>
    <xf numFmtId="0" fontId="25" fillId="0" borderId="6" xfId="0" applyFont="1" applyFill="1" applyBorder="1" applyAlignment="1">
      <alignment horizontal="center" vertical="center"/>
    </xf>
    <xf numFmtId="0" fontId="25" fillId="0" borderId="0" xfId="0" applyFont="1" applyFill="1" applyBorder="1" applyAlignment="1">
      <alignment horizontal="center" vertical="center"/>
    </xf>
    <xf numFmtId="0" fontId="25" fillId="0" borderId="7" xfId="0" applyFont="1" applyFill="1" applyBorder="1" applyAlignment="1">
      <alignment horizontal="center" vertical="center"/>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7" borderId="3" xfId="0" applyFont="1" applyFill="1" applyBorder="1" applyAlignment="1">
      <alignment horizontal="left" vertical="top" wrapText="1"/>
    </xf>
    <xf numFmtId="0" fontId="3" fillId="7" borderId="5" xfId="0" applyFont="1" applyFill="1" applyBorder="1" applyAlignment="1">
      <alignment horizontal="left" vertical="top"/>
    </xf>
    <xf numFmtId="0" fontId="3" fillId="7" borderId="6" xfId="0" applyFont="1" applyFill="1" applyBorder="1" applyAlignment="1">
      <alignment horizontal="left" vertical="top"/>
    </xf>
    <xf numFmtId="0" fontId="3" fillId="7" borderId="7" xfId="0" applyFont="1" applyFill="1" applyBorder="1" applyAlignment="1">
      <alignment horizontal="left" vertical="top"/>
    </xf>
    <xf numFmtId="0" fontId="3" fillId="7" borderId="43" xfId="0" applyFont="1" applyFill="1" applyBorder="1" applyAlignment="1">
      <alignment horizontal="left" vertical="top"/>
    </xf>
    <xf numFmtId="0" fontId="3" fillId="7" borderId="47" xfId="0" applyFont="1" applyFill="1" applyBorder="1" applyAlignment="1">
      <alignment horizontal="left" vertical="top"/>
    </xf>
    <xf numFmtId="0" fontId="26" fillId="2" borderId="45" xfId="0" applyFont="1" applyFill="1" applyBorder="1" applyAlignment="1">
      <alignment horizontal="left" vertical="top" wrapText="1"/>
    </xf>
    <xf numFmtId="0" fontId="26" fillId="2" borderId="40" xfId="0" applyFont="1" applyFill="1" applyBorder="1" applyAlignment="1">
      <alignment horizontal="left" vertical="top" wrapText="1"/>
    </xf>
    <xf numFmtId="0" fontId="26" fillId="2" borderId="41" xfId="0" applyFont="1" applyFill="1" applyBorder="1" applyAlignment="1">
      <alignment horizontal="left" vertical="top" wrapText="1"/>
    </xf>
    <xf numFmtId="0" fontId="12" fillId="2" borderId="34" xfId="0" applyFont="1" applyFill="1" applyBorder="1" applyAlignment="1">
      <alignment horizontal="center" vertical="center" wrapText="1"/>
    </xf>
    <xf numFmtId="0" fontId="12" fillId="2" borderId="49" xfId="0" applyFont="1" applyFill="1" applyBorder="1" applyAlignment="1">
      <alignment horizontal="center" vertical="center" wrapText="1"/>
    </xf>
    <xf numFmtId="0" fontId="24" fillId="0" borderId="3" xfId="0" applyFont="1" applyBorder="1" applyAlignment="1">
      <alignment horizontal="left" vertical="center"/>
    </xf>
    <xf numFmtId="0" fontId="25" fillId="0" borderId="4" xfId="0" applyFont="1" applyBorder="1" applyAlignment="1">
      <alignment horizontal="left"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0" xfId="0" applyFont="1" applyAlignment="1">
      <alignment horizontal="left" vertical="center"/>
    </xf>
    <xf numFmtId="0" fontId="25" fillId="0" borderId="7" xfId="0" applyFont="1" applyBorder="1" applyAlignment="1">
      <alignment horizontal="left" vertical="center"/>
    </xf>
    <xf numFmtId="0" fontId="3" fillId="0" borderId="48" xfId="0" applyFont="1" applyBorder="1" applyAlignment="1">
      <alignment horizontal="left" vertical="center" wrapText="1"/>
    </xf>
    <xf numFmtId="0" fontId="3" fillId="0" borderId="9" xfId="0" applyFont="1" applyBorder="1" applyAlignment="1">
      <alignment horizontal="left" vertical="center" wrapText="1"/>
    </xf>
    <xf numFmtId="0" fontId="24" fillId="2" borderId="12" xfId="0" applyFont="1" applyFill="1" applyBorder="1" applyAlignment="1">
      <alignment horizontal="left" vertical="center" wrapText="1"/>
    </xf>
    <xf numFmtId="0" fontId="24" fillId="2" borderId="49" xfId="0" applyFont="1" applyFill="1" applyBorder="1" applyAlignment="1">
      <alignment horizontal="left" vertical="center" wrapText="1"/>
    </xf>
    <xf numFmtId="0" fontId="24" fillId="2" borderId="50" xfId="0" applyFont="1" applyFill="1" applyBorder="1" applyAlignment="1">
      <alignment horizontal="left" vertical="center" wrapText="1"/>
    </xf>
    <xf numFmtId="0" fontId="26" fillId="2" borderId="20" xfId="0" applyFont="1" applyFill="1" applyBorder="1" applyAlignment="1">
      <alignment horizontal="left" vertical="top" wrapText="1"/>
    </xf>
    <xf numFmtId="0" fontId="26" fillId="2" borderId="46" xfId="0" applyFont="1" applyFill="1" applyBorder="1" applyAlignment="1">
      <alignment horizontal="left" vertical="top" wrapText="1"/>
    </xf>
    <xf numFmtId="0" fontId="26" fillId="2" borderId="21" xfId="0" applyFont="1" applyFill="1" applyBorder="1" applyAlignment="1">
      <alignment horizontal="left" vertical="top" wrapText="1"/>
    </xf>
    <xf numFmtId="0" fontId="12" fillId="2" borderId="51" xfId="0" applyFont="1" applyFill="1" applyBorder="1" applyAlignment="1">
      <alignment horizontal="center" vertical="center"/>
    </xf>
    <xf numFmtId="0" fontId="12" fillId="2" borderId="4" xfId="0" applyFont="1" applyFill="1" applyBorder="1" applyAlignment="1">
      <alignment horizontal="center" vertical="center"/>
    </xf>
    <xf numFmtId="0" fontId="26" fillId="2" borderId="13" xfId="0" applyFont="1" applyFill="1" applyBorder="1" applyAlignment="1">
      <alignment horizontal="left" vertical="top" wrapText="1"/>
    </xf>
    <xf numFmtId="0" fontId="26" fillId="2" borderId="15" xfId="0" applyFont="1" applyFill="1" applyBorder="1" applyAlignment="1">
      <alignment horizontal="left" vertical="top" wrapText="1"/>
    </xf>
    <xf numFmtId="0" fontId="26" fillId="2" borderId="27" xfId="0" applyFont="1" applyFill="1" applyBorder="1" applyAlignment="1">
      <alignment horizontal="left" vertical="top" wrapText="1"/>
    </xf>
    <xf numFmtId="0" fontId="26" fillId="2" borderId="17" xfId="0" applyFont="1" applyFill="1" applyBorder="1" applyAlignment="1">
      <alignment horizontal="left" vertical="top" wrapText="1"/>
    </xf>
    <xf numFmtId="0" fontId="12" fillId="2" borderId="34" xfId="0" applyFont="1" applyFill="1" applyBorder="1" applyAlignment="1">
      <alignment horizontal="center" vertical="center"/>
    </xf>
    <xf numFmtId="0" fontId="12" fillId="2" borderId="49" xfId="0" applyFont="1" applyFill="1" applyBorder="1" applyAlignment="1">
      <alignment horizontal="center" vertical="center"/>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26" fillId="2" borderId="10" xfId="0" applyFont="1" applyFill="1" applyBorder="1" applyAlignment="1">
      <alignment horizontal="left" vertical="top" wrapText="1"/>
    </xf>
    <xf numFmtId="0" fontId="26" fillId="2" borderId="67" xfId="0" applyFont="1" applyFill="1" applyBorder="1" applyAlignment="1">
      <alignment horizontal="left" vertical="top" wrapText="1"/>
    </xf>
    <xf numFmtId="0" fontId="12" fillId="2" borderId="22" xfId="0" applyFont="1" applyFill="1" applyBorder="1" applyAlignment="1">
      <alignment horizontal="left" vertical="center" wrapText="1"/>
    </xf>
    <xf numFmtId="0" fontId="12" fillId="2" borderId="34" xfId="0" applyFont="1" applyFill="1" applyBorder="1" applyAlignment="1">
      <alignment horizontal="left" vertical="center" wrapText="1"/>
    </xf>
    <xf numFmtId="0" fontId="23" fillId="5" borderId="0" xfId="0" applyFont="1" applyFill="1" applyAlignment="1">
      <alignment wrapText="1"/>
    </xf>
    <xf numFmtId="0" fontId="23" fillId="5" borderId="67" xfId="0" applyFont="1" applyFill="1" applyBorder="1" applyAlignment="1">
      <alignment wrapText="1"/>
    </xf>
    <xf numFmtId="0" fontId="23" fillId="5" borderId="15" xfId="0" applyFont="1" applyFill="1" applyBorder="1" applyAlignment="1">
      <alignment horizontal="left" vertical="center" wrapText="1" indent="1"/>
    </xf>
    <xf numFmtId="0" fontId="39" fillId="5" borderId="0" xfId="0" applyFont="1" applyFill="1"/>
    <xf numFmtId="0" fontId="23" fillId="5" borderId="0" xfId="0" applyFont="1" applyFill="1"/>
    <xf numFmtId="0" fontId="23" fillId="5" borderId="15" xfId="0" applyFont="1" applyFill="1" applyBorder="1"/>
    <xf numFmtId="0" fontId="40" fillId="5" borderId="0" xfId="0" applyFont="1" applyFill="1" applyAlignment="1">
      <alignment wrapText="1"/>
    </xf>
    <xf numFmtId="0" fontId="40" fillId="5" borderId="15" xfId="0" applyFont="1" applyFill="1" applyBorder="1" applyAlignment="1">
      <alignment wrapText="1"/>
    </xf>
    <xf numFmtId="0" fontId="3" fillId="5" borderId="54" xfId="0" applyFont="1" applyFill="1" applyBorder="1" applyAlignment="1">
      <alignment horizontal="left"/>
    </xf>
    <xf numFmtId="0" fontId="40" fillId="5" borderId="0" xfId="0" applyFont="1" applyFill="1" applyAlignment="1">
      <alignment horizontal="left" vertical="center" wrapText="1" indent="1"/>
    </xf>
    <xf numFmtId="0" fontId="40" fillId="5" borderId="14" xfId="0" applyFont="1" applyFill="1" applyBorder="1" applyAlignment="1">
      <alignment horizontal="left" vertical="center" wrapText="1" indent="1"/>
    </xf>
    <xf numFmtId="0" fontId="40" fillId="5" borderId="13" xfId="0" applyFont="1" applyFill="1" applyBorder="1" applyAlignment="1">
      <alignment horizontal="left" vertical="center" wrapText="1" indent="1"/>
    </xf>
    <xf numFmtId="0" fontId="23" fillId="5" borderId="1" xfId="0" applyFont="1" applyFill="1" applyBorder="1" applyAlignment="1">
      <alignment wrapText="1"/>
    </xf>
    <xf numFmtId="0" fontId="40" fillId="5" borderId="67" xfId="0" applyFont="1" applyFill="1" applyBorder="1" applyAlignment="1">
      <alignment horizontal="left" vertical="center" wrapText="1" indent="1"/>
    </xf>
    <xf numFmtId="0" fontId="40" fillId="5" borderId="72" xfId="0" applyFont="1" applyFill="1" applyBorder="1" applyAlignment="1">
      <alignment horizontal="left" vertical="center" wrapText="1" indent="1"/>
    </xf>
  </cellXfs>
  <cellStyles count="9">
    <cellStyle name="Comma" xfId="8" builtinId="3"/>
    <cellStyle name="Comma 2" xfId="1"/>
    <cellStyle name="Comma 3" xfId="2"/>
    <cellStyle name="Hyperlink" xfId="7" builtinId="8"/>
    <cellStyle name="Hyperlink 2" xfId="3"/>
    <cellStyle name="Normal" xfId="0" builtinId="0"/>
    <cellStyle name="Normal 2" xfId="4"/>
    <cellStyle name="Normal 2 2" xfId="5"/>
    <cellStyle name="Normal 3" xfId="6"/>
  </cellStyles>
  <dxfs count="38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s>
  <tableStyles count="0" defaultTableStyle="TableStyleMedium9" defaultPivotStyle="PivotStyleLight16"/>
  <colors>
    <mruColors>
      <color rgb="FFEDF39B"/>
      <color rgb="FFB7DEE8"/>
      <color rgb="FFE6EB15"/>
      <color rgb="FFCC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184150</xdr:colOff>
          <xdr:row>2</xdr:row>
          <xdr:rowOff>12700</xdr:rowOff>
        </xdr:from>
        <xdr:to>
          <xdr:col>2</xdr:col>
          <xdr:colOff>431800</xdr:colOff>
          <xdr:row>2</xdr:row>
          <xdr:rowOff>241300</xdr:rowOff>
        </xdr:to>
        <xdr:sp macro="" textlink="">
          <xdr:nvSpPr>
            <xdr:cNvPr id="74753" name="Check Box 1" hidden="1">
              <a:extLst>
                <a:ext uri="{63B3BB69-23CF-44E3-9099-C40C66FF867C}">
                  <a14:compatExt spid="_x0000_s74753"/>
                </a:ext>
                <a:ext uri="{FF2B5EF4-FFF2-40B4-BE49-F238E27FC236}">
                  <a16:creationId xmlns:a16="http://schemas.microsoft.com/office/drawing/2014/main" xmlns="" id="{00000000-0008-0000-0600-00000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3</xdr:row>
          <xdr:rowOff>50800</xdr:rowOff>
        </xdr:from>
        <xdr:to>
          <xdr:col>2</xdr:col>
          <xdr:colOff>431800</xdr:colOff>
          <xdr:row>3</xdr:row>
          <xdr:rowOff>279400</xdr:rowOff>
        </xdr:to>
        <xdr:sp macro="" textlink="">
          <xdr:nvSpPr>
            <xdr:cNvPr id="74754" name="Check Box 2" hidden="1">
              <a:extLst>
                <a:ext uri="{63B3BB69-23CF-44E3-9099-C40C66FF867C}">
                  <a14:compatExt spid="_x0000_s74754"/>
                </a:ext>
                <a:ext uri="{FF2B5EF4-FFF2-40B4-BE49-F238E27FC236}">
                  <a16:creationId xmlns:a16="http://schemas.microsoft.com/office/drawing/2014/main" xmlns="" id="{00000000-0008-0000-0600-00000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michael.bathe@clevelandcliffs.com" TargetMode="External"/><Relationship Id="rId1" Type="http://schemas.openxmlformats.org/officeDocument/2006/relationships/hyperlink" Target="mailto:michael.bathe@clevelandcliff.co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7"/>
  <sheetViews>
    <sheetView showGridLines="0" zoomScale="80" zoomScaleNormal="80" workbookViewId="0"/>
  </sheetViews>
  <sheetFormatPr defaultColWidth="9.1796875" defaultRowHeight="15.5" x14ac:dyDescent="0.35"/>
  <cols>
    <col min="1" max="1" width="4.453125" style="31" customWidth="1"/>
    <col min="2" max="2" width="9.1796875" style="31"/>
    <col min="3" max="3" width="56.54296875" style="31" customWidth="1"/>
    <col min="4" max="4" width="54.453125" style="31" customWidth="1"/>
    <col min="5" max="16384" width="9.1796875" style="31"/>
  </cols>
  <sheetData>
    <row r="2" spans="2:4" x14ac:dyDescent="0.35">
      <c r="B2" s="32" t="s">
        <v>262</v>
      </c>
      <c r="D2" s="45" t="s">
        <v>143</v>
      </c>
    </row>
    <row r="3" spans="2:4" x14ac:dyDescent="0.35">
      <c r="B3" s="36" t="s">
        <v>127</v>
      </c>
      <c r="C3" s="36" t="s">
        <v>128</v>
      </c>
      <c r="D3" s="112" t="s">
        <v>315</v>
      </c>
    </row>
    <row r="4" spans="2:4" x14ac:dyDescent="0.35">
      <c r="B4" s="36" t="s">
        <v>129</v>
      </c>
      <c r="C4" s="36" t="s">
        <v>130</v>
      </c>
      <c r="D4" s="112"/>
    </row>
    <row r="5" spans="2:4" x14ac:dyDescent="0.35">
      <c r="B5" s="37"/>
      <c r="C5" s="37" t="s">
        <v>131</v>
      </c>
      <c r="D5" s="113" t="s">
        <v>316</v>
      </c>
    </row>
    <row r="6" spans="2:4" x14ac:dyDescent="0.35">
      <c r="B6" s="37"/>
      <c r="C6" s="37" t="s">
        <v>132</v>
      </c>
      <c r="D6" s="113" t="s">
        <v>317</v>
      </c>
    </row>
    <row r="7" spans="2:4" x14ac:dyDescent="0.35">
      <c r="B7" s="37"/>
      <c r="C7" s="37" t="s">
        <v>133</v>
      </c>
      <c r="D7" s="113" t="s">
        <v>318</v>
      </c>
    </row>
    <row r="8" spans="2:4" x14ac:dyDescent="0.35">
      <c r="B8" s="38"/>
      <c r="C8" s="38" t="s">
        <v>134</v>
      </c>
      <c r="D8" s="114" t="s">
        <v>264</v>
      </c>
    </row>
    <row r="9" spans="2:4" x14ac:dyDescent="0.35">
      <c r="B9" s="37" t="s">
        <v>135</v>
      </c>
      <c r="C9" s="37" t="s">
        <v>136</v>
      </c>
      <c r="D9" s="37"/>
    </row>
    <row r="10" spans="2:4" x14ac:dyDescent="0.35">
      <c r="B10" s="37"/>
      <c r="C10" s="37" t="s">
        <v>137</v>
      </c>
      <c r="D10" s="37"/>
    </row>
    <row r="11" spans="2:4" x14ac:dyDescent="0.35">
      <c r="B11" s="37"/>
      <c r="C11" s="37" t="s">
        <v>138</v>
      </c>
      <c r="D11" s="37"/>
    </row>
    <row r="12" spans="2:4" x14ac:dyDescent="0.35">
      <c r="B12" s="37"/>
      <c r="C12" s="37" t="s">
        <v>139</v>
      </c>
      <c r="D12" s="37"/>
    </row>
    <row r="13" spans="2:4" x14ac:dyDescent="0.35">
      <c r="B13" s="37"/>
      <c r="C13" s="37" t="s">
        <v>140</v>
      </c>
      <c r="D13" s="37"/>
    </row>
    <row r="14" spans="2:4" x14ac:dyDescent="0.35">
      <c r="B14" s="37"/>
      <c r="C14" s="37" t="s">
        <v>141</v>
      </c>
      <c r="D14" s="37"/>
    </row>
    <row r="15" spans="2:4" x14ac:dyDescent="0.35">
      <c r="B15" s="37"/>
      <c r="C15" s="37" t="s">
        <v>265</v>
      </c>
      <c r="D15" s="37"/>
    </row>
    <row r="16" spans="2:4" x14ac:dyDescent="0.35">
      <c r="B16" s="38"/>
      <c r="C16" s="38" t="s">
        <v>142</v>
      </c>
      <c r="D16" s="38"/>
    </row>
    <row r="18" spans="2:4" x14ac:dyDescent="0.35">
      <c r="B18" s="32" t="s">
        <v>243</v>
      </c>
    </row>
    <row r="19" spans="2:4" x14ac:dyDescent="0.35">
      <c r="B19" s="40"/>
      <c r="C19" s="41" t="s">
        <v>244</v>
      </c>
    </row>
    <row r="20" spans="2:4" x14ac:dyDescent="0.35">
      <c r="B20" s="42"/>
      <c r="C20" s="43" t="s">
        <v>247</v>
      </c>
    </row>
    <row r="21" spans="2:4" x14ac:dyDescent="0.35">
      <c r="B21" s="44"/>
      <c r="C21" s="43" t="s">
        <v>245</v>
      </c>
    </row>
    <row r="22" spans="2:4" x14ac:dyDescent="0.35">
      <c r="B22" s="30"/>
      <c r="C22" s="109" t="s">
        <v>258</v>
      </c>
    </row>
    <row r="24" spans="2:4" x14ac:dyDescent="0.35">
      <c r="B24" s="32" t="s">
        <v>263</v>
      </c>
    </row>
    <row r="25" spans="2:4" ht="108" customHeight="1" x14ac:dyDescent="0.35">
      <c r="B25" s="39" t="s">
        <v>256</v>
      </c>
      <c r="C25" s="363" t="s">
        <v>260</v>
      </c>
      <c r="D25" s="363"/>
    </row>
    <row r="26" spans="2:4" ht="96.65" customHeight="1" x14ac:dyDescent="0.35">
      <c r="B26" s="39" t="s">
        <v>129</v>
      </c>
      <c r="C26" s="364" t="s">
        <v>257</v>
      </c>
      <c r="D26" s="364"/>
    </row>
    <row r="27" spans="2:4" ht="68.5" customHeight="1" x14ac:dyDescent="0.35">
      <c r="B27" s="39" t="s">
        <v>135</v>
      </c>
      <c r="C27" s="364" t="s">
        <v>261</v>
      </c>
      <c r="D27" s="364"/>
    </row>
  </sheetData>
  <mergeCells count="3">
    <mergeCell ref="C25:D25"/>
    <mergeCell ref="C26:D26"/>
    <mergeCell ref="C27:D27"/>
  </mergeCells>
  <conditionalFormatting sqref="B22">
    <cfRule type="expression" dxfId="380" priority="1">
      <formula>$D$134 &lt;&gt; "Yes"</formula>
    </cfRule>
    <cfRule type="expression" priority="2">
      <formula>$D$134 &lt;&gt; "Yes"</formula>
    </cfRule>
  </conditionalFormatting>
  <dataValidations count="1">
    <dataValidation type="list" allowBlank="1" showInputMessage="1" showErrorMessage="1" errorTitle="Incorrect Input Value" error="Please enter 'Yes', 'No', or 'N/A'." sqref="B22">
      <formula1>"Yes, No, N/A"</formula1>
    </dataValidation>
  </dataValidation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3"/>
  <sheetViews>
    <sheetView zoomScale="90" zoomScaleNormal="90" workbookViewId="0">
      <pane xSplit="2" ySplit="4" topLeftCell="C38" activePane="bottomRight" state="frozen"/>
      <selection pane="topRight" activeCell="C1" sqref="C1"/>
      <selection pane="bottomLeft" activeCell="A5" sqref="A5"/>
      <selection pane="bottomRight" activeCell="E38" sqref="E38"/>
    </sheetView>
  </sheetViews>
  <sheetFormatPr defaultColWidth="9.1796875" defaultRowHeight="14" x14ac:dyDescent="0.3"/>
  <cols>
    <col min="1" max="1" width="31.1796875" style="167" customWidth="1"/>
    <col min="2" max="2" width="59.54296875" style="167" customWidth="1"/>
    <col min="3" max="7" width="60.54296875" style="167" customWidth="1"/>
    <col min="8" max="16384" width="9.1796875" style="167"/>
  </cols>
  <sheetData>
    <row r="1" spans="1:4" x14ac:dyDescent="0.3">
      <c r="A1" s="450" t="s">
        <v>491</v>
      </c>
      <c r="B1" s="451"/>
      <c r="C1" s="451"/>
      <c r="D1" s="452"/>
    </row>
    <row r="2" spans="1:4" x14ac:dyDescent="0.3">
      <c r="A2" s="453"/>
      <c r="B2" s="454"/>
      <c r="C2" s="454"/>
      <c r="D2" s="455"/>
    </row>
    <row r="3" spans="1:4" ht="38.5" customHeight="1" thickBot="1" x14ac:dyDescent="0.35">
      <c r="A3" s="378" t="s">
        <v>492</v>
      </c>
      <c r="B3" s="379"/>
      <c r="C3" s="456"/>
      <c r="D3" s="457"/>
    </row>
    <row r="4" spans="1:4" ht="47.25" customHeight="1" thickBot="1" x14ac:dyDescent="0.35">
      <c r="A4" s="458" t="s">
        <v>543</v>
      </c>
      <c r="B4" s="459"/>
      <c r="C4" s="459"/>
      <c r="D4" s="460"/>
    </row>
    <row r="5" spans="1:4" ht="14.9" customHeight="1" thickBot="1" x14ac:dyDescent="0.35">
      <c r="A5" s="437"/>
      <c r="B5" s="438"/>
      <c r="C5" s="70" t="s">
        <v>443</v>
      </c>
      <c r="D5" s="70" t="s">
        <v>248</v>
      </c>
    </row>
    <row r="6" spans="1:4" ht="27" customHeight="1" x14ac:dyDescent="0.3">
      <c r="A6" s="461" t="s">
        <v>544</v>
      </c>
      <c r="B6" s="169" t="s">
        <v>545</v>
      </c>
      <c r="C6" s="170" t="s">
        <v>827</v>
      </c>
      <c r="D6" s="171"/>
    </row>
    <row r="7" spans="1:4" x14ac:dyDescent="0.3">
      <c r="A7" s="462"/>
      <c r="B7" s="172" t="s">
        <v>546</v>
      </c>
      <c r="C7" s="173" t="s">
        <v>828</v>
      </c>
      <c r="D7" s="174"/>
    </row>
    <row r="8" spans="1:4" x14ac:dyDescent="0.3">
      <c r="A8" s="462"/>
      <c r="B8" s="172" t="s">
        <v>547</v>
      </c>
      <c r="C8" s="175" t="s">
        <v>889</v>
      </c>
      <c r="D8" s="174"/>
    </row>
    <row r="9" spans="1:4" ht="27" customHeight="1" x14ac:dyDescent="0.3">
      <c r="A9" s="462"/>
      <c r="B9" s="172" t="s">
        <v>548</v>
      </c>
      <c r="C9" s="175" t="s">
        <v>845</v>
      </c>
      <c r="D9" s="176"/>
    </row>
    <row r="10" spans="1:4" ht="14.5" thickBot="1" x14ac:dyDescent="0.35">
      <c r="A10" s="463"/>
      <c r="B10" s="228" t="s">
        <v>549</v>
      </c>
      <c r="C10" s="229" t="s">
        <v>426</v>
      </c>
      <c r="D10" s="230"/>
    </row>
    <row r="11" spans="1:4" ht="116.5" customHeight="1" thickBot="1" x14ac:dyDescent="0.35">
      <c r="A11" s="472" t="s">
        <v>550</v>
      </c>
      <c r="B11" s="473"/>
      <c r="C11" s="231" t="s">
        <v>827</v>
      </c>
      <c r="D11" s="481" t="s">
        <v>970</v>
      </c>
    </row>
    <row r="12" spans="1:4" ht="37.5" x14ac:dyDescent="0.3">
      <c r="A12" s="466" t="s">
        <v>551</v>
      </c>
      <c r="B12" s="232" t="s">
        <v>552</v>
      </c>
      <c r="C12" s="211" t="s">
        <v>827</v>
      </c>
      <c r="D12" s="213"/>
    </row>
    <row r="13" spans="1:4" ht="50" x14ac:dyDescent="0.3">
      <c r="A13" s="467"/>
      <c r="B13" s="233" t="s">
        <v>553</v>
      </c>
      <c r="C13" s="178" t="s">
        <v>827</v>
      </c>
      <c r="D13" s="176"/>
    </row>
    <row r="14" spans="1:4" ht="63" thickBot="1" x14ac:dyDescent="0.35">
      <c r="A14" s="469"/>
      <c r="B14" s="234" t="s">
        <v>554</v>
      </c>
      <c r="C14" s="229" t="s">
        <v>888</v>
      </c>
      <c r="D14" s="180"/>
    </row>
    <row r="15" spans="1:4" ht="42" x14ac:dyDescent="0.3">
      <c r="A15" s="466" t="s">
        <v>555</v>
      </c>
      <c r="B15" s="169" t="s">
        <v>556</v>
      </c>
      <c r="C15" s="211" t="s">
        <v>880</v>
      </c>
      <c r="D15" s="213"/>
    </row>
    <row r="16" spans="1:4" ht="28" x14ac:dyDescent="0.3">
      <c r="A16" s="467"/>
      <c r="B16" s="172" t="s">
        <v>557</v>
      </c>
      <c r="C16" s="178" t="s">
        <v>881</v>
      </c>
      <c r="D16" s="176"/>
    </row>
    <row r="17" spans="1:6" ht="42" x14ac:dyDescent="0.3">
      <c r="A17" s="467"/>
      <c r="B17" s="172" t="s">
        <v>558</v>
      </c>
      <c r="C17" s="178" t="s">
        <v>882</v>
      </c>
      <c r="D17" s="176"/>
    </row>
    <row r="18" spans="1:6" ht="28" x14ac:dyDescent="0.3">
      <c r="A18" s="467"/>
      <c r="B18" s="172" t="s">
        <v>559</v>
      </c>
      <c r="C18" s="178" t="s">
        <v>883</v>
      </c>
      <c r="D18" s="176"/>
    </row>
    <row r="19" spans="1:6" ht="42" x14ac:dyDescent="0.3">
      <c r="A19" s="467"/>
      <c r="B19" s="172" t="s">
        <v>560</v>
      </c>
      <c r="C19" s="178" t="s">
        <v>884</v>
      </c>
      <c r="D19" s="176"/>
    </row>
    <row r="20" spans="1:6" ht="56.15" customHeight="1" x14ac:dyDescent="0.3">
      <c r="A20" s="467"/>
      <c r="B20" s="172" t="s">
        <v>561</v>
      </c>
      <c r="C20" s="178" t="s">
        <v>885</v>
      </c>
      <c r="D20" s="176"/>
    </row>
    <row r="21" spans="1:6" ht="27" customHeight="1" x14ac:dyDescent="0.3">
      <c r="A21" s="467"/>
      <c r="B21" s="172" t="s">
        <v>562</v>
      </c>
      <c r="C21" s="178" t="s">
        <v>886</v>
      </c>
      <c r="D21" s="482" t="s">
        <v>971</v>
      </c>
    </row>
    <row r="22" spans="1:6" x14ac:dyDescent="0.3">
      <c r="A22" s="467"/>
      <c r="B22" s="172" t="s">
        <v>563</v>
      </c>
      <c r="C22" s="173" t="s">
        <v>424</v>
      </c>
      <c r="D22" s="174"/>
    </row>
    <row r="23" spans="1:6" x14ac:dyDescent="0.3">
      <c r="A23" s="467"/>
      <c r="B23" s="172" t="s">
        <v>564</v>
      </c>
      <c r="C23" s="175" t="s">
        <v>819</v>
      </c>
      <c r="D23" s="176"/>
    </row>
    <row r="24" spans="1:6" ht="37.5" x14ac:dyDescent="0.3">
      <c r="A24" s="467"/>
      <c r="B24" s="172" t="s">
        <v>565</v>
      </c>
      <c r="C24" s="178" t="s">
        <v>876</v>
      </c>
      <c r="D24" s="176"/>
    </row>
    <row r="25" spans="1:6" ht="44.5" customHeight="1" x14ac:dyDescent="0.3">
      <c r="A25" s="467"/>
      <c r="B25" s="179" t="s">
        <v>566</v>
      </c>
      <c r="C25" s="178" t="s">
        <v>887</v>
      </c>
      <c r="D25" s="180"/>
    </row>
    <row r="26" spans="1:6" ht="10.4" customHeight="1" thickBot="1" x14ac:dyDescent="0.35">
      <c r="A26" s="467"/>
      <c r="B26" s="183"/>
      <c r="C26" s="201"/>
      <c r="D26" s="185"/>
    </row>
    <row r="27" spans="1:6" ht="78.5" thickBot="1" x14ac:dyDescent="0.35">
      <c r="A27" s="467"/>
      <c r="B27" s="186" t="s">
        <v>567</v>
      </c>
      <c r="C27" s="187" t="s">
        <v>568</v>
      </c>
      <c r="D27" s="235" t="s">
        <v>569</v>
      </c>
      <c r="E27" s="189" t="s">
        <v>570</v>
      </c>
      <c r="F27" s="190" t="s">
        <v>248</v>
      </c>
    </row>
    <row r="28" spans="1:6" x14ac:dyDescent="0.3">
      <c r="A28" s="467"/>
      <c r="B28" s="191" t="s">
        <v>571</v>
      </c>
      <c r="C28" s="192" t="s">
        <v>424</v>
      </c>
      <c r="D28" s="236" t="s">
        <v>424</v>
      </c>
      <c r="E28" s="194" t="s">
        <v>424</v>
      </c>
      <c r="F28" s="213"/>
    </row>
    <row r="29" spans="1:6" ht="28.5" x14ac:dyDescent="0.3">
      <c r="A29" s="467"/>
      <c r="B29" s="172" t="s">
        <v>572</v>
      </c>
      <c r="C29" s="478" t="s">
        <v>972</v>
      </c>
      <c r="D29" s="237" t="s">
        <v>879</v>
      </c>
      <c r="E29" s="490" t="s">
        <v>973</v>
      </c>
      <c r="F29" s="176"/>
    </row>
    <row r="30" spans="1:6" x14ac:dyDescent="0.3">
      <c r="A30" s="467"/>
      <c r="B30" s="172" t="s">
        <v>573</v>
      </c>
      <c r="C30" s="197" t="s">
        <v>421</v>
      </c>
      <c r="D30" s="238" t="s">
        <v>421</v>
      </c>
      <c r="E30" s="174" t="s">
        <v>421</v>
      </c>
      <c r="F30" s="176"/>
    </row>
    <row r="31" spans="1:6" ht="28" x14ac:dyDescent="0.3">
      <c r="A31" s="467"/>
      <c r="B31" s="172" t="s">
        <v>574</v>
      </c>
      <c r="C31" s="195" t="s">
        <v>975</v>
      </c>
      <c r="D31" s="237" t="s">
        <v>827</v>
      </c>
      <c r="E31" s="478" t="s">
        <v>974</v>
      </c>
      <c r="F31" s="176"/>
    </row>
    <row r="32" spans="1:6" ht="25" x14ac:dyDescent="0.3">
      <c r="A32" s="467"/>
      <c r="B32" s="212" t="s">
        <v>575</v>
      </c>
      <c r="C32" s="199" t="s">
        <v>827</v>
      </c>
      <c r="D32" s="225" t="s">
        <v>827</v>
      </c>
      <c r="E32" s="176" t="s">
        <v>831</v>
      </c>
      <c r="F32" s="176"/>
    </row>
    <row r="33" spans="1:7" ht="12" customHeight="1" thickBot="1" x14ac:dyDescent="0.35">
      <c r="A33" s="467"/>
      <c r="B33" s="239"/>
    </row>
    <row r="34" spans="1:7" ht="38" thickBot="1" x14ac:dyDescent="0.35">
      <c r="A34" s="467"/>
      <c r="B34" s="470" t="s">
        <v>576</v>
      </c>
      <c r="C34" s="471"/>
      <c r="D34" s="202" t="s">
        <v>577</v>
      </c>
      <c r="E34" s="202" t="s">
        <v>578</v>
      </c>
      <c r="F34" s="240" t="s">
        <v>579</v>
      </c>
      <c r="G34" s="190" t="s">
        <v>248</v>
      </c>
    </row>
    <row r="35" spans="1:7" ht="50.25" customHeight="1" x14ac:dyDescent="0.3">
      <c r="A35" s="467"/>
      <c r="B35" s="191" t="s">
        <v>580</v>
      </c>
      <c r="C35" s="313" t="s">
        <v>876</v>
      </c>
      <c r="D35" s="314" t="s">
        <v>845</v>
      </c>
      <c r="E35" s="222" t="s">
        <v>938</v>
      </c>
      <c r="F35" s="315" t="s">
        <v>877</v>
      </c>
      <c r="G35" s="241"/>
    </row>
    <row r="36" spans="1:7" ht="37.5" x14ac:dyDescent="0.3">
      <c r="A36" s="467"/>
      <c r="B36" s="172" t="s">
        <v>581</v>
      </c>
      <c r="C36" s="316" t="s">
        <v>426</v>
      </c>
      <c r="D36" s="242"/>
      <c r="E36" s="242"/>
      <c r="F36" s="243"/>
      <c r="G36" s="244"/>
    </row>
    <row r="37" spans="1:7" ht="37.5" x14ac:dyDescent="0.3">
      <c r="A37" s="467"/>
      <c r="B37" s="172" t="s">
        <v>582</v>
      </c>
      <c r="C37" s="316" t="s">
        <v>878</v>
      </c>
      <c r="D37" s="242"/>
      <c r="E37" s="242"/>
      <c r="F37" s="243"/>
      <c r="G37" s="244"/>
    </row>
    <row r="38" spans="1:7" ht="50" x14ac:dyDescent="0.3">
      <c r="A38" s="467"/>
      <c r="B38" s="172" t="s">
        <v>583</v>
      </c>
      <c r="C38" s="316" t="s">
        <v>845</v>
      </c>
      <c r="D38" s="242" t="s">
        <v>845</v>
      </c>
      <c r="E38" s="242"/>
      <c r="F38" s="243"/>
      <c r="G38" s="244"/>
    </row>
    <row r="39" spans="1:7" ht="9.65" customHeight="1" thickBot="1" x14ac:dyDescent="0.35">
      <c r="A39" s="467"/>
      <c r="B39" s="200"/>
      <c r="C39" s="201"/>
    </row>
    <row r="40" spans="1:7" ht="14.5" thickBot="1" x14ac:dyDescent="0.35">
      <c r="A40" s="467"/>
      <c r="B40" s="208"/>
      <c r="C40" s="190" t="s">
        <v>443</v>
      </c>
      <c r="D40" s="190" t="s">
        <v>248</v>
      </c>
      <c r="E40" s="209"/>
    </row>
    <row r="41" spans="1:7" ht="50" x14ac:dyDescent="0.3">
      <c r="A41" s="467"/>
      <c r="B41" s="172" t="s">
        <v>584</v>
      </c>
      <c r="C41" s="211" t="s">
        <v>426</v>
      </c>
      <c r="D41" s="211"/>
    </row>
    <row r="42" spans="1:7" ht="42" customHeight="1" x14ac:dyDescent="0.3">
      <c r="A42" s="467"/>
      <c r="B42" s="172" t="s">
        <v>585</v>
      </c>
      <c r="C42" s="178" t="s">
        <v>939</v>
      </c>
      <c r="D42" s="178"/>
    </row>
    <row r="43" spans="1:7" ht="37.5" customHeight="1" x14ac:dyDescent="0.3"/>
  </sheetData>
  <mergeCells count="9">
    <mergeCell ref="A12:A14"/>
    <mergeCell ref="A15:A42"/>
    <mergeCell ref="B34:C34"/>
    <mergeCell ref="A1:D2"/>
    <mergeCell ref="A3:D3"/>
    <mergeCell ref="A4:D4"/>
    <mergeCell ref="A5:B5"/>
    <mergeCell ref="A6:A10"/>
    <mergeCell ref="A11:B11"/>
  </mergeCells>
  <conditionalFormatting sqref="C7">
    <cfRule type="containsBlanks" dxfId="256" priority="65">
      <formula>LEN(TRIM(C7))=0</formula>
    </cfRule>
  </conditionalFormatting>
  <conditionalFormatting sqref="C33">
    <cfRule type="expression" dxfId="255" priority="43" stopIfTrue="1">
      <formula>OR($C29="Yes",$C29="N/A")</formula>
    </cfRule>
    <cfRule type="expression" dxfId="254" priority="44">
      <formula>OR($C31="Yes",$C31="N/A")</formula>
    </cfRule>
  </conditionalFormatting>
  <conditionalFormatting sqref="C39">
    <cfRule type="expression" dxfId="253" priority="41" stopIfTrue="1">
      <formula>OR($C34="Yes",$C34="N/A")</formula>
    </cfRule>
    <cfRule type="expression" dxfId="252" priority="42">
      <formula>OR($C37="Yes",$C37="N/A")</formula>
    </cfRule>
  </conditionalFormatting>
  <conditionalFormatting sqref="D39">
    <cfRule type="expression" dxfId="251" priority="39" stopIfTrue="1">
      <formula>OR($C34="Yes",$C34="N/A")</formula>
    </cfRule>
    <cfRule type="expression" dxfId="250" priority="40">
      <formula>OR($C37="Yes",$C37="N/A")</formula>
    </cfRule>
  </conditionalFormatting>
  <conditionalFormatting sqref="D28">
    <cfRule type="containsBlanks" dxfId="249" priority="26">
      <formula>LEN(TRIM(D28))=0</formula>
    </cfRule>
  </conditionalFormatting>
  <conditionalFormatting sqref="D31">
    <cfRule type="expression" dxfId="248" priority="22" stopIfTrue="1">
      <formula>OR(D28="Yes",D28="N/A")</formula>
    </cfRule>
    <cfRule type="expression" dxfId="247" priority="25">
      <formula>OR(D30="Yes",D30="N/A")</formula>
    </cfRule>
  </conditionalFormatting>
  <conditionalFormatting sqref="D30">
    <cfRule type="expression" dxfId="246" priority="27" stopIfTrue="1">
      <formula>OR(D28="Yes",D28="N/A")</formula>
    </cfRule>
    <cfRule type="containsBlanks" dxfId="245" priority="28">
      <formula>LEN(TRIM(D30))=0</formula>
    </cfRule>
  </conditionalFormatting>
  <conditionalFormatting sqref="D29">
    <cfRule type="expression" dxfId="244" priority="24" stopIfTrue="1">
      <formula>OR(D28="Yes",D28="N/A")</formula>
    </cfRule>
  </conditionalFormatting>
  <conditionalFormatting sqref="D32">
    <cfRule type="expression" dxfId="243" priority="21" stopIfTrue="1">
      <formula>OR(D28="Yes",D28="N/A")</formula>
    </cfRule>
    <cfRule type="expression" dxfId="242" priority="23">
      <formula>OR(D30="No",D30="N/A")</formula>
    </cfRule>
  </conditionalFormatting>
  <conditionalFormatting sqref="C28">
    <cfRule type="containsBlanks" dxfId="241" priority="18">
      <formula>LEN(TRIM(C28))=0</formula>
    </cfRule>
  </conditionalFormatting>
  <conditionalFormatting sqref="C31">
    <cfRule type="expression" dxfId="240" priority="14" stopIfTrue="1">
      <formula>OR(C28="Yes",C28="N/A")</formula>
    </cfRule>
    <cfRule type="expression" dxfId="239" priority="17">
      <formula>OR(C30="Yes",C30="N/A")</formula>
    </cfRule>
  </conditionalFormatting>
  <conditionalFormatting sqref="C30">
    <cfRule type="expression" dxfId="238" priority="19" stopIfTrue="1">
      <formula>OR(C28="Yes",C28="N/A")</formula>
    </cfRule>
    <cfRule type="containsBlanks" dxfId="237" priority="20">
      <formula>LEN(TRIM(C30))=0</formula>
    </cfRule>
  </conditionalFormatting>
  <conditionalFormatting sqref="C32">
    <cfRule type="expression" dxfId="235" priority="13" stopIfTrue="1">
      <formula>OR(C28="Yes",C28="N/A")</formula>
    </cfRule>
    <cfRule type="expression" dxfId="234" priority="15">
      <formula>OR(C30="No",C30="N/A")</formula>
    </cfRule>
  </conditionalFormatting>
  <conditionalFormatting sqref="E28">
    <cfRule type="containsBlanks" dxfId="233" priority="10">
      <formula>LEN(TRIM(E28))=0</formula>
    </cfRule>
  </conditionalFormatting>
  <conditionalFormatting sqref="E30">
    <cfRule type="expression" dxfId="232" priority="11" stopIfTrue="1">
      <formula>OR(E28="Yes",E28="N/A")</formula>
    </cfRule>
    <cfRule type="containsBlanks" dxfId="231" priority="12">
      <formula>LEN(TRIM(E30))=0</formula>
    </cfRule>
  </conditionalFormatting>
  <conditionalFormatting sqref="E32">
    <cfRule type="expression" dxfId="230" priority="8" stopIfTrue="1">
      <formula>OR(E28="Yes",E28="N/A")</formula>
    </cfRule>
    <cfRule type="expression" dxfId="229" priority="9">
      <formula>OR(E30="No",E30="N/A")</formula>
    </cfRule>
  </conditionalFormatting>
  <conditionalFormatting sqref="C22">
    <cfRule type="containsBlanks" dxfId="225" priority="4">
      <formula>LEN(TRIM(C22))=0</formula>
    </cfRule>
  </conditionalFormatting>
  <conditionalFormatting sqref="C23">
    <cfRule type="expression" dxfId="224" priority="3">
      <formula>OR($C22="No",$C22="N/A")</formula>
    </cfRule>
  </conditionalFormatting>
  <conditionalFormatting sqref="C8">
    <cfRule type="expression" dxfId="223" priority="2">
      <formula>C7="Continuous"</formula>
    </cfRule>
  </conditionalFormatting>
  <conditionalFormatting sqref="C9">
    <cfRule type="expression" dxfId="222" priority="1">
      <formula>C7="Continuous"</formula>
    </cfRule>
  </conditionalFormatting>
  <dataValidations count="3">
    <dataValidation type="list" allowBlank="1" showInputMessage="1" showErrorMessage="1" errorTitle="Incorrect Input Value" error="Please enter 'Yes', 'No', or 'N/A'." sqref="C7">
      <formula1>"Continuous,Intermittent"</formula1>
    </dataValidation>
    <dataValidation type="list" allowBlank="1" showInputMessage="1" showErrorMessage="1" errorTitle="Incorrect Input Value" error="Please enter 'Yes', 'No', or 'N/A'." sqref="C28:E28 C30:E30 C22">
      <formula1>"Yes, No, N/A"</formula1>
    </dataValidation>
    <dataValidation type="list" allowBlank="1" showInputMessage="1" showErrorMessage="1" error="Please enter 'Yes', 'No', or 'N/A'." sqref="D22">
      <formula1>"Yes,No,N/A"</formula1>
    </dataValidation>
  </dataValidations>
  <pageMargins left="0.7" right="0.7" top="0.75" bottom="0.75" header="0.3" footer="0.3"/>
  <pageSetup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4"/>
  <sheetViews>
    <sheetView zoomScale="90" zoomScaleNormal="90" workbookViewId="0">
      <pane xSplit="2" ySplit="4" topLeftCell="C5" activePane="bottomRight" state="frozen"/>
      <selection pane="topRight" activeCell="C1" sqref="C1"/>
      <selection pane="bottomLeft" activeCell="A5" sqref="A5"/>
      <selection pane="bottomRight" activeCell="C43" sqref="C43"/>
    </sheetView>
  </sheetViews>
  <sheetFormatPr defaultColWidth="8.81640625" defaultRowHeight="14.5" x14ac:dyDescent="0.35"/>
  <cols>
    <col min="1" max="1" width="31.1796875" style="245" customWidth="1"/>
    <col min="2" max="2" width="59.54296875" style="245" customWidth="1"/>
    <col min="3" max="7" width="60.54296875" style="245" customWidth="1"/>
    <col min="8" max="16384" width="8.81640625" style="245"/>
  </cols>
  <sheetData>
    <row r="1" spans="1:4" x14ac:dyDescent="0.35">
      <c r="A1" s="450" t="s">
        <v>491</v>
      </c>
      <c r="B1" s="451"/>
      <c r="C1" s="451"/>
      <c r="D1" s="452"/>
    </row>
    <row r="2" spans="1:4" x14ac:dyDescent="0.35">
      <c r="A2" s="453"/>
      <c r="B2" s="454"/>
      <c r="C2" s="454"/>
      <c r="D2" s="455"/>
    </row>
    <row r="3" spans="1:4" ht="41.5" customHeight="1" thickBot="1" x14ac:dyDescent="0.4">
      <c r="A3" s="378" t="s">
        <v>492</v>
      </c>
      <c r="B3" s="379"/>
      <c r="C3" s="456"/>
      <c r="D3" s="457"/>
    </row>
    <row r="4" spans="1:4" ht="47.25" customHeight="1" thickBot="1" x14ac:dyDescent="0.4">
      <c r="A4" s="458" t="s">
        <v>586</v>
      </c>
      <c r="B4" s="459"/>
      <c r="C4" s="459"/>
      <c r="D4" s="460"/>
    </row>
    <row r="5" spans="1:4" ht="14.9" customHeight="1" thickBot="1" x14ac:dyDescent="0.4">
      <c r="A5" s="437"/>
      <c r="B5" s="438"/>
      <c r="C5" s="70" t="s">
        <v>443</v>
      </c>
      <c r="D5" s="70" t="s">
        <v>248</v>
      </c>
    </row>
    <row r="6" spans="1:4" ht="37.5" x14ac:dyDescent="0.35">
      <c r="A6" s="461" t="s">
        <v>587</v>
      </c>
      <c r="B6" s="169" t="s">
        <v>588</v>
      </c>
      <c r="C6" s="170" t="s">
        <v>829</v>
      </c>
      <c r="D6" s="171"/>
    </row>
    <row r="7" spans="1:4" x14ac:dyDescent="0.35">
      <c r="A7" s="462"/>
      <c r="B7" s="172" t="s">
        <v>589</v>
      </c>
      <c r="C7" s="173">
        <v>2021</v>
      </c>
      <c r="D7" s="174"/>
    </row>
    <row r="8" spans="1:4" ht="50" x14ac:dyDescent="0.35">
      <c r="A8" s="462"/>
      <c r="B8" s="172" t="s">
        <v>590</v>
      </c>
      <c r="C8" s="173" t="s">
        <v>861</v>
      </c>
      <c r="D8" s="174"/>
    </row>
    <row r="9" spans="1:4" ht="50.5" thickBot="1" x14ac:dyDescent="0.4">
      <c r="A9" s="463"/>
      <c r="B9" s="228" t="s">
        <v>591</v>
      </c>
      <c r="C9" s="246" t="s">
        <v>819</v>
      </c>
      <c r="D9" s="247"/>
    </row>
    <row r="10" spans="1:4" ht="75" x14ac:dyDescent="0.35">
      <c r="A10" s="461" t="s">
        <v>592</v>
      </c>
      <c r="B10" s="169" t="s">
        <v>593</v>
      </c>
      <c r="C10" s="248" t="s">
        <v>940</v>
      </c>
      <c r="D10" s="249"/>
    </row>
    <row r="11" spans="1:4" ht="25" x14ac:dyDescent="0.35">
      <c r="A11" s="462"/>
      <c r="B11" s="172" t="s">
        <v>594</v>
      </c>
      <c r="C11" s="250">
        <v>1</v>
      </c>
      <c r="D11" s="251"/>
    </row>
    <row r="12" spans="1:4" ht="38" thickBot="1" x14ac:dyDescent="0.4">
      <c r="A12" s="462"/>
      <c r="B12" s="179" t="s">
        <v>595</v>
      </c>
      <c r="C12" s="246" t="s">
        <v>830</v>
      </c>
      <c r="D12" s="252"/>
    </row>
    <row r="13" spans="1:4" ht="17.25" customHeight="1" x14ac:dyDescent="0.35">
      <c r="A13" s="466" t="s">
        <v>596</v>
      </c>
      <c r="B13" s="169" t="s">
        <v>597</v>
      </c>
      <c r="C13" s="170" t="s">
        <v>424</v>
      </c>
      <c r="D13" s="249"/>
    </row>
    <row r="14" spans="1:4" x14ac:dyDescent="0.35">
      <c r="A14" s="467"/>
      <c r="B14" s="172" t="s">
        <v>598</v>
      </c>
      <c r="C14" s="250" t="s">
        <v>421</v>
      </c>
      <c r="D14" s="251"/>
    </row>
    <row r="15" spans="1:4" ht="30.75" customHeight="1" x14ac:dyDescent="0.35">
      <c r="A15" s="467"/>
      <c r="B15" s="172" t="s">
        <v>599</v>
      </c>
      <c r="C15" s="173" t="s">
        <v>421</v>
      </c>
      <c r="D15" s="251"/>
    </row>
    <row r="16" spans="1:4" ht="25" x14ac:dyDescent="0.35">
      <c r="A16" s="467"/>
      <c r="B16" s="172" t="s">
        <v>600</v>
      </c>
      <c r="C16" s="250"/>
      <c r="D16" s="251"/>
    </row>
    <row r="17" spans="1:7" ht="25" x14ac:dyDescent="0.35">
      <c r="A17" s="467"/>
      <c r="B17" s="172" t="s">
        <v>601</v>
      </c>
      <c r="C17" s="250"/>
      <c r="D17" s="251"/>
    </row>
    <row r="18" spans="1:7" ht="25" x14ac:dyDescent="0.35">
      <c r="A18" s="467"/>
      <c r="B18" s="172" t="s">
        <v>602</v>
      </c>
      <c r="C18" s="250" t="s">
        <v>421</v>
      </c>
      <c r="D18" s="251"/>
    </row>
    <row r="19" spans="1:7" ht="27" customHeight="1" x14ac:dyDescent="0.35">
      <c r="A19" s="467"/>
      <c r="B19" s="172" t="s">
        <v>603</v>
      </c>
      <c r="C19" s="250" t="s">
        <v>421</v>
      </c>
      <c r="D19" s="251"/>
    </row>
    <row r="20" spans="1:7" ht="25" x14ac:dyDescent="0.35">
      <c r="A20" s="467"/>
      <c r="B20" s="172" t="s">
        <v>604</v>
      </c>
      <c r="C20" s="250" t="s">
        <v>421</v>
      </c>
      <c r="D20" s="251"/>
    </row>
    <row r="21" spans="1:7" ht="25" x14ac:dyDescent="0.35">
      <c r="A21" s="467"/>
      <c r="B21" s="172" t="s">
        <v>605</v>
      </c>
      <c r="C21" s="173" t="s">
        <v>873</v>
      </c>
      <c r="D21" s="251"/>
    </row>
    <row r="22" spans="1:7" ht="16.5" customHeight="1" x14ac:dyDescent="0.35">
      <c r="A22" s="467"/>
      <c r="B22" s="172" t="s">
        <v>606</v>
      </c>
      <c r="C22" s="250" t="s">
        <v>845</v>
      </c>
      <c r="D22" s="251"/>
    </row>
    <row r="23" spans="1:7" ht="15.75" customHeight="1" x14ac:dyDescent="0.35">
      <c r="A23" s="467"/>
      <c r="B23" s="172" t="s">
        <v>607</v>
      </c>
      <c r="C23" s="250" t="s">
        <v>421</v>
      </c>
      <c r="D23" s="251"/>
    </row>
    <row r="24" spans="1:7" x14ac:dyDescent="0.35">
      <c r="A24" s="467"/>
      <c r="B24" s="172" t="s">
        <v>608</v>
      </c>
      <c r="C24" s="250" t="s">
        <v>421</v>
      </c>
      <c r="D24" s="251"/>
    </row>
    <row r="25" spans="1:7" x14ac:dyDescent="0.35">
      <c r="A25" s="467"/>
      <c r="B25" s="172" t="s">
        <v>609</v>
      </c>
      <c r="C25" s="250" t="s">
        <v>874</v>
      </c>
      <c r="D25" s="251"/>
    </row>
    <row r="26" spans="1:7" x14ac:dyDescent="0.35">
      <c r="A26" s="467"/>
      <c r="B26" s="172" t="s">
        <v>610</v>
      </c>
      <c r="C26" s="250" t="s">
        <v>875</v>
      </c>
      <c r="D26" s="251"/>
    </row>
    <row r="27" spans="1:7" x14ac:dyDescent="0.35">
      <c r="A27" s="467"/>
      <c r="B27" s="172" t="s">
        <v>611</v>
      </c>
      <c r="C27" s="250" t="s">
        <v>424</v>
      </c>
      <c r="D27" s="251"/>
    </row>
    <row r="28" spans="1:7" ht="10.4" customHeight="1" thickBot="1" x14ac:dyDescent="0.4">
      <c r="A28" s="467"/>
      <c r="B28" s="183"/>
      <c r="C28" s="253"/>
      <c r="D28" s="254"/>
    </row>
    <row r="29" spans="1:7" ht="78.5" thickBot="1" x14ac:dyDescent="0.4">
      <c r="A29" s="467"/>
      <c r="B29" s="186" t="s">
        <v>612</v>
      </c>
      <c r="C29" s="187" t="s">
        <v>613</v>
      </c>
      <c r="D29" s="255" t="s">
        <v>614</v>
      </c>
      <c r="E29" s="188" t="s">
        <v>615</v>
      </c>
      <c r="F29" s="256" t="s">
        <v>616</v>
      </c>
      <c r="G29" s="190" t="s">
        <v>248</v>
      </c>
    </row>
    <row r="30" spans="1:7" x14ac:dyDescent="0.35">
      <c r="A30" s="467"/>
      <c r="B30" s="191" t="s">
        <v>571</v>
      </c>
      <c r="C30" s="321" t="s">
        <v>424</v>
      </c>
      <c r="D30" s="218" t="s">
        <v>424</v>
      </c>
      <c r="E30" s="322" t="s">
        <v>424</v>
      </c>
      <c r="F30" s="251"/>
      <c r="G30" s="251"/>
    </row>
    <row r="31" spans="1:7" ht="29" x14ac:dyDescent="0.35">
      <c r="A31" s="467"/>
      <c r="B31" s="172" t="s">
        <v>572</v>
      </c>
      <c r="C31" s="323" t="s">
        <v>870</v>
      </c>
      <c r="D31" s="257" t="s">
        <v>871</v>
      </c>
      <c r="E31" s="258" t="s">
        <v>872</v>
      </c>
      <c r="F31" s="251"/>
      <c r="G31" s="251"/>
    </row>
    <row r="32" spans="1:7" x14ac:dyDescent="0.35">
      <c r="A32" s="467"/>
      <c r="B32" s="172" t="s">
        <v>573</v>
      </c>
      <c r="C32" s="324" t="s">
        <v>421</v>
      </c>
      <c r="D32" s="198" t="s">
        <v>421</v>
      </c>
      <c r="E32" s="259" t="s">
        <v>421</v>
      </c>
      <c r="F32" s="251"/>
      <c r="G32" s="251"/>
    </row>
    <row r="33" spans="1:7" ht="25" x14ac:dyDescent="0.35">
      <c r="A33" s="467"/>
      <c r="B33" s="172" t="s">
        <v>574</v>
      </c>
      <c r="C33" s="304"/>
      <c r="D33" s="305"/>
      <c r="E33" s="306"/>
      <c r="F33" s="251"/>
      <c r="G33" s="251"/>
    </row>
    <row r="34" spans="1:7" ht="25" x14ac:dyDescent="0.35">
      <c r="A34" s="467"/>
      <c r="B34" s="212" t="s">
        <v>575</v>
      </c>
      <c r="C34" s="307"/>
      <c r="D34" s="308"/>
      <c r="E34" s="309"/>
      <c r="F34" s="251"/>
      <c r="G34" s="251"/>
    </row>
    <row r="35" spans="1:7" ht="11.5" customHeight="1" thickBot="1" x14ac:dyDescent="0.4">
      <c r="A35" s="467"/>
      <c r="B35" s="239"/>
    </row>
    <row r="36" spans="1:7" ht="50.5" thickBot="1" x14ac:dyDescent="0.4">
      <c r="A36" s="467"/>
      <c r="B36" s="470" t="s">
        <v>576</v>
      </c>
      <c r="C36" s="471"/>
      <c r="D36" s="202" t="s">
        <v>617</v>
      </c>
      <c r="E36" s="202" t="s">
        <v>618</v>
      </c>
      <c r="F36" s="262" t="s">
        <v>619</v>
      </c>
      <c r="G36" s="190" t="s">
        <v>248</v>
      </c>
    </row>
    <row r="37" spans="1:7" ht="50" x14ac:dyDescent="0.35">
      <c r="A37" s="467"/>
      <c r="B37" s="71" t="s">
        <v>620</v>
      </c>
      <c r="C37" s="317" t="s">
        <v>868</v>
      </c>
      <c r="D37" s="318" t="s">
        <v>421</v>
      </c>
      <c r="E37" s="318" t="s">
        <v>421</v>
      </c>
      <c r="F37" s="319" t="s">
        <v>845</v>
      </c>
      <c r="G37" s="248"/>
    </row>
    <row r="38" spans="1:7" ht="37.5" x14ac:dyDescent="0.35">
      <c r="A38" s="467"/>
      <c r="B38" s="71" t="s">
        <v>621</v>
      </c>
      <c r="C38" s="320" t="s">
        <v>869</v>
      </c>
      <c r="D38" s="260"/>
      <c r="E38" s="260"/>
      <c r="F38" s="263"/>
      <c r="G38" s="250"/>
    </row>
    <row r="39" spans="1:7" ht="37.5" x14ac:dyDescent="0.35">
      <c r="A39" s="467"/>
      <c r="B39" s="71" t="s">
        <v>622</v>
      </c>
      <c r="C39" s="320" t="s">
        <v>421</v>
      </c>
      <c r="D39" s="260"/>
      <c r="E39" s="260"/>
      <c r="F39" s="263"/>
      <c r="G39" s="250"/>
    </row>
    <row r="40" spans="1:7" ht="50" x14ac:dyDescent="0.35">
      <c r="A40" s="467"/>
      <c r="B40" s="71" t="s">
        <v>623</v>
      </c>
      <c r="C40" s="320" t="s">
        <v>845</v>
      </c>
      <c r="D40" s="260"/>
      <c r="E40" s="260"/>
      <c r="F40" s="263"/>
      <c r="G40" s="250"/>
    </row>
    <row r="41" spans="1:7" ht="9.65" customHeight="1" thickBot="1" x14ac:dyDescent="0.4">
      <c r="A41" s="467"/>
      <c r="B41" s="200"/>
      <c r="C41" s="253"/>
    </row>
    <row r="42" spans="1:7" ht="15" thickBot="1" x14ac:dyDescent="0.4">
      <c r="A42" s="467"/>
      <c r="B42" s="208"/>
      <c r="C42" s="190" t="s">
        <v>443</v>
      </c>
      <c r="D42" s="190" t="s">
        <v>248</v>
      </c>
      <c r="E42" s="209"/>
    </row>
    <row r="43" spans="1:7" ht="50" x14ac:dyDescent="0.35">
      <c r="A43" s="467"/>
      <c r="B43" s="71" t="s">
        <v>624</v>
      </c>
      <c r="C43" s="248" t="s">
        <v>949</v>
      </c>
    </row>
    <row r="44" spans="1:7" ht="66" customHeight="1" x14ac:dyDescent="0.35">
      <c r="A44" s="467"/>
      <c r="B44" s="212" t="s">
        <v>625</v>
      </c>
      <c r="C44" s="250" t="s">
        <v>425</v>
      </c>
      <c r="D44" s="251" t="s">
        <v>824</v>
      </c>
    </row>
  </sheetData>
  <mergeCells count="8">
    <mergeCell ref="A13:A44"/>
    <mergeCell ref="B36:C36"/>
    <mergeCell ref="A1:D2"/>
    <mergeCell ref="A3:D3"/>
    <mergeCell ref="A4:D4"/>
    <mergeCell ref="A5:B5"/>
    <mergeCell ref="A6:A9"/>
    <mergeCell ref="A10:A12"/>
  </mergeCells>
  <conditionalFormatting sqref="C41">
    <cfRule type="expression" dxfId="221" priority="38" stopIfTrue="1">
      <formula>OR($C36="Yes",$C36="N/A")</formula>
    </cfRule>
    <cfRule type="expression" dxfId="220" priority="39">
      <formula>OR($C39="Yes",$C39="N/A")</formula>
    </cfRule>
  </conditionalFormatting>
  <conditionalFormatting sqref="D41">
    <cfRule type="expression" dxfId="219" priority="36" stopIfTrue="1">
      <formula>OR($C36="Yes",$C36="N/A")</formula>
    </cfRule>
    <cfRule type="expression" dxfId="218" priority="37">
      <formula>OR($C39="Yes",$C39="N/A")</formula>
    </cfRule>
  </conditionalFormatting>
  <conditionalFormatting sqref="C35">
    <cfRule type="expression" dxfId="217" priority="68" stopIfTrue="1">
      <formula>OR($D31="Yes",$D31="N/A")</formula>
    </cfRule>
    <cfRule type="expression" dxfId="216" priority="69">
      <formula>OR($D33="Yes",$D33="N/A")</formula>
    </cfRule>
  </conditionalFormatting>
  <conditionalFormatting sqref="D30">
    <cfRule type="containsBlanks" dxfId="215" priority="26">
      <formula>LEN(TRIM(D30))=0</formula>
    </cfRule>
  </conditionalFormatting>
  <conditionalFormatting sqref="D33">
    <cfRule type="expression" dxfId="214" priority="22" stopIfTrue="1">
      <formula>OR(D30="Yes",D30="N/A")</formula>
    </cfRule>
    <cfRule type="expression" dxfId="213" priority="25">
      <formula>OR(D32="Yes",D32="N/A")</formula>
    </cfRule>
  </conditionalFormatting>
  <conditionalFormatting sqref="D32">
    <cfRule type="expression" dxfId="212" priority="27" stopIfTrue="1">
      <formula>OR(D30="Yes",D30="N/A")</formula>
    </cfRule>
    <cfRule type="containsBlanks" dxfId="211" priority="28">
      <formula>LEN(TRIM(D32))=0</formula>
    </cfRule>
  </conditionalFormatting>
  <conditionalFormatting sqref="D31">
    <cfRule type="expression" dxfId="210" priority="24" stopIfTrue="1">
      <formula>OR(D30="Yes",D30="N/A")</formula>
    </cfRule>
  </conditionalFormatting>
  <conditionalFormatting sqref="D34">
    <cfRule type="expression" dxfId="209" priority="21" stopIfTrue="1">
      <formula>OR(D30="Yes",D30="N/A")</formula>
    </cfRule>
    <cfRule type="expression" dxfId="208" priority="23">
      <formula>OR(D32="No",D32="N/A")</formula>
    </cfRule>
  </conditionalFormatting>
  <conditionalFormatting sqref="C30">
    <cfRule type="containsBlanks" dxfId="207" priority="18">
      <formula>LEN(TRIM(C30))=0</formula>
    </cfRule>
  </conditionalFormatting>
  <conditionalFormatting sqref="C33">
    <cfRule type="expression" dxfId="206" priority="14" stopIfTrue="1">
      <formula>OR(C30="Yes",C30="N/A")</formula>
    </cfRule>
    <cfRule type="expression" dxfId="205" priority="17">
      <formula>OR(C32="Yes",C32="N/A")</formula>
    </cfRule>
  </conditionalFormatting>
  <conditionalFormatting sqref="C32">
    <cfRule type="expression" dxfId="204" priority="19" stopIfTrue="1">
      <formula>OR(C30="Yes",C30="N/A")</formula>
    </cfRule>
    <cfRule type="containsBlanks" dxfId="203" priority="20">
      <formula>LEN(TRIM(C32))=0</formula>
    </cfRule>
  </conditionalFormatting>
  <conditionalFormatting sqref="C31">
    <cfRule type="expression" dxfId="202" priority="16" stopIfTrue="1">
      <formula>OR(C30="Yes",C30="N/A")</formula>
    </cfRule>
  </conditionalFormatting>
  <conditionalFormatting sqref="C34">
    <cfRule type="expression" dxfId="201" priority="13" stopIfTrue="1">
      <formula>OR(C30="Yes",C30="N/A")</formula>
    </cfRule>
    <cfRule type="expression" dxfId="200" priority="15">
      <formula>OR(C32="No",C32="N/A")</formula>
    </cfRule>
  </conditionalFormatting>
  <conditionalFormatting sqref="E30">
    <cfRule type="containsBlanks" dxfId="199" priority="10">
      <formula>LEN(TRIM(E30))=0</formula>
    </cfRule>
  </conditionalFormatting>
  <conditionalFormatting sqref="E33">
    <cfRule type="expression" dxfId="198" priority="6" stopIfTrue="1">
      <formula>OR(E30="Yes",E30="N/A")</formula>
    </cfRule>
    <cfRule type="expression" dxfId="197" priority="9">
      <formula>OR(E32="Yes",E32="N/A")</formula>
    </cfRule>
  </conditionalFormatting>
  <conditionalFormatting sqref="E32">
    <cfRule type="expression" dxfId="196" priority="11" stopIfTrue="1">
      <formula>OR(E30="Yes",E30="N/A")</formula>
    </cfRule>
    <cfRule type="containsBlanks" dxfId="195" priority="12">
      <formula>LEN(TRIM(E32))=0</formula>
    </cfRule>
  </conditionalFormatting>
  <conditionalFormatting sqref="E31">
    <cfRule type="expression" dxfId="194" priority="8" stopIfTrue="1">
      <formula>OR(E30="Yes",E30="N/A")</formula>
    </cfRule>
  </conditionalFormatting>
  <conditionalFormatting sqref="E34">
    <cfRule type="expression" dxfId="193" priority="5" stopIfTrue="1">
      <formula>OR(E30="Yes",E30="N/A")</formula>
    </cfRule>
    <cfRule type="expression" dxfId="192" priority="7">
      <formula>OR(E32="No",E32="N/A")</formula>
    </cfRule>
  </conditionalFormatting>
  <conditionalFormatting sqref="C13">
    <cfRule type="containsBlanks" dxfId="191" priority="4">
      <formula>LEN(TRIM(C13))=0</formula>
    </cfRule>
  </conditionalFormatting>
  <conditionalFormatting sqref="C15">
    <cfRule type="containsBlanks" dxfId="190" priority="3">
      <formula>LEN(TRIM(C15))=0</formula>
    </cfRule>
  </conditionalFormatting>
  <conditionalFormatting sqref="C16:C17">
    <cfRule type="expression" dxfId="189" priority="2">
      <formula>OR(C$15="No",C$15="N/A")</formula>
    </cfRule>
  </conditionalFormatting>
  <conditionalFormatting sqref="C21">
    <cfRule type="containsBlanks" dxfId="188" priority="1">
      <formula>LEN(TRIM(C21))=0</formula>
    </cfRule>
  </conditionalFormatting>
  <dataValidations count="2">
    <dataValidation type="list" allowBlank="1" showInputMessage="1" showErrorMessage="1" errorTitle="Incorrect Input Value" error="Please enter 'Yes', 'No', or 'N/A'." sqref="C21">
      <formula1>"Mostly new,Good,Fair,Poor,Mixture,Do not have runner covers"</formula1>
    </dataValidation>
    <dataValidation type="list" allowBlank="1" showInputMessage="1" showErrorMessage="1" errorTitle="Incorrect Input Value" error="Please enter 'Yes', 'No', or 'N/A'." sqref="C32:E32 C30:E30 C13 C15">
      <formula1>"Yes, No, N/A"</formula1>
    </dataValidation>
  </dataValidation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62"/>
  <sheetViews>
    <sheetView zoomScale="90" zoomScaleNormal="90" workbookViewId="0">
      <pane xSplit="2" ySplit="4" topLeftCell="C56" activePane="bottomRight" state="frozen"/>
      <selection pane="topRight" activeCell="C1" sqref="C1"/>
      <selection pane="bottomLeft" activeCell="A5" sqref="A5"/>
      <selection pane="bottomRight" activeCell="B67" sqref="B67"/>
    </sheetView>
  </sheetViews>
  <sheetFormatPr defaultColWidth="8.81640625" defaultRowHeight="14" x14ac:dyDescent="0.3"/>
  <cols>
    <col min="1" max="1" width="31.1796875" style="167" customWidth="1"/>
    <col min="2" max="2" width="59.54296875" style="167" customWidth="1"/>
    <col min="3" max="7" width="60.54296875" style="167" customWidth="1"/>
    <col min="8" max="16384" width="8.81640625" style="167"/>
  </cols>
  <sheetData>
    <row r="1" spans="1:4" x14ac:dyDescent="0.3">
      <c r="A1" s="450" t="s">
        <v>491</v>
      </c>
      <c r="B1" s="451"/>
      <c r="C1" s="451"/>
      <c r="D1" s="452"/>
    </row>
    <row r="2" spans="1:4" x14ac:dyDescent="0.3">
      <c r="A2" s="453"/>
      <c r="B2" s="454"/>
      <c r="C2" s="454"/>
      <c r="D2" s="455"/>
    </row>
    <row r="3" spans="1:4" ht="39.65" customHeight="1" thickBot="1" x14ac:dyDescent="0.35">
      <c r="A3" s="378" t="s">
        <v>492</v>
      </c>
      <c r="B3" s="379"/>
      <c r="C3" s="456"/>
      <c r="D3" s="457"/>
    </row>
    <row r="4" spans="1:4" ht="47.25" customHeight="1" thickBot="1" x14ac:dyDescent="0.35">
      <c r="A4" s="458" t="s">
        <v>626</v>
      </c>
      <c r="B4" s="459"/>
      <c r="C4" s="459"/>
      <c r="D4" s="460"/>
    </row>
    <row r="5" spans="1:4" ht="14.9" customHeight="1" thickBot="1" x14ac:dyDescent="0.35">
      <c r="A5" s="437"/>
      <c r="B5" s="438"/>
      <c r="C5" s="70" t="s">
        <v>443</v>
      </c>
      <c r="D5" s="70" t="s">
        <v>248</v>
      </c>
    </row>
    <row r="6" spans="1:4" ht="19.5" customHeight="1" x14ac:dyDescent="0.3">
      <c r="A6" s="466" t="s">
        <v>627</v>
      </c>
      <c r="B6" s="141" t="s">
        <v>628</v>
      </c>
      <c r="C6" s="171">
        <v>2021</v>
      </c>
      <c r="D6" s="171" t="s">
        <v>941</v>
      </c>
    </row>
    <row r="7" spans="1:4" ht="25" x14ac:dyDescent="0.3">
      <c r="A7" s="468"/>
      <c r="B7" s="96" t="s">
        <v>629</v>
      </c>
      <c r="C7" s="194" t="s">
        <v>819</v>
      </c>
      <c r="D7" s="194"/>
    </row>
    <row r="8" spans="1:4" ht="25" x14ac:dyDescent="0.3">
      <c r="A8" s="467"/>
      <c r="B8" s="71" t="s">
        <v>630</v>
      </c>
      <c r="C8" s="174" t="s">
        <v>819</v>
      </c>
      <c r="D8" s="174"/>
    </row>
    <row r="9" spans="1:4" ht="38" thickBot="1" x14ac:dyDescent="0.35">
      <c r="A9" s="474"/>
      <c r="B9" s="83" t="s">
        <v>631</v>
      </c>
      <c r="C9" s="265" t="s">
        <v>819</v>
      </c>
      <c r="D9" s="265"/>
    </row>
    <row r="10" spans="1:4" ht="25" x14ac:dyDescent="0.3">
      <c r="A10" s="445" t="s">
        <v>632</v>
      </c>
      <c r="B10" s="266" t="s">
        <v>633</v>
      </c>
      <c r="C10" s="267" t="s">
        <v>819</v>
      </c>
      <c r="D10" s="267"/>
    </row>
    <row r="11" spans="1:4" ht="25" x14ac:dyDescent="0.3">
      <c r="A11" s="446"/>
      <c r="B11" s="71" t="s">
        <v>634</v>
      </c>
      <c r="C11" s="176" t="s">
        <v>819</v>
      </c>
      <c r="D11" s="176"/>
    </row>
    <row r="12" spans="1:4" ht="50.5" thickBot="1" x14ac:dyDescent="0.35">
      <c r="A12" s="446"/>
      <c r="B12" s="84" t="s">
        <v>635</v>
      </c>
      <c r="C12" s="180" t="s">
        <v>819</v>
      </c>
      <c r="D12" s="180"/>
    </row>
    <row r="13" spans="1:4" ht="17.25" customHeight="1" x14ac:dyDescent="0.3">
      <c r="A13" s="466" t="s">
        <v>636</v>
      </c>
      <c r="B13" s="141" t="s">
        <v>637</v>
      </c>
      <c r="C13" s="170" t="s">
        <v>424</v>
      </c>
      <c r="D13" s="213"/>
    </row>
    <row r="14" spans="1:4" x14ac:dyDescent="0.3">
      <c r="A14" s="467"/>
      <c r="B14" s="71" t="s">
        <v>638</v>
      </c>
      <c r="C14" s="178"/>
      <c r="D14" s="176"/>
    </row>
    <row r="15" spans="1:4" x14ac:dyDescent="0.3">
      <c r="A15" s="467"/>
      <c r="B15" s="71" t="s">
        <v>639</v>
      </c>
      <c r="C15" s="178"/>
      <c r="D15" s="176"/>
    </row>
    <row r="16" spans="1:4" x14ac:dyDescent="0.3">
      <c r="A16" s="467"/>
      <c r="B16" s="71" t="s">
        <v>640</v>
      </c>
      <c r="C16" s="178"/>
      <c r="D16" s="176"/>
    </row>
    <row r="17" spans="1:4" ht="25" x14ac:dyDescent="0.3">
      <c r="A17" s="467"/>
      <c r="B17" s="71" t="s">
        <v>641</v>
      </c>
      <c r="C17" s="178"/>
      <c r="D17" s="176"/>
    </row>
    <row r="18" spans="1:4" ht="37.5" x14ac:dyDescent="0.3">
      <c r="A18" s="467"/>
      <c r="B18" s="71" t="s">
        <v>642</v>
      </c>
      <c r="C18" s="178"/>
      <c r="D18" s="176"/>
    </row>
    <row r="19" spans="1:4" x14ac:dyDescent="0.3">
      <c r="A19" s="467"/>
      <c r="B19" s="172" t="s">
        <v>643</v>
      </c>
      <c r="C19" s="178"/>
      <c r="D19" s="176"/>
    </row>
    <row r="20" spans="1:4" x14ac:dyDescent="0.3">
      <c r="A20" s="467"/>
      <c r="B20" s="172" t="s">
        <v>644</v>
      </c>
      <c r="C20" s="175"/>
      <c r="D20" s="176"/>
    </row>
    <row r="21" spans="1:4" ht="25" x14ac:dyDescent="0.3">
      <c r="A21" s="467"/>
      <c r="B21" s="172" t="s">
        <v>645</v>
      </c>
      <c r="C21" s="173"/>
      <c r="D21" s="176"/>
    </row>
    <row r="22" spans="1:4" ht="25" x14ac:dyDescent="0.3">
      <c r="A22" s="467"/>
      <c r="B22" s="172" t="s">
        <v>646</v>
      </c>
      <c r="C22" s="173"/>
      <c r="D22" s="176"/>
    </row>
    <row r="23" spans="1:4" x14ac:dyDescent="0.3">
      <c r="A23" s="467"/>
      <c r="B23" s="172" t="s">
        <v>647</v>
      </c>
      <c r="C23" s="178"/>
      <c r="D23" s="176"/>
    </row>
    <row r="24" spans="1:4" x14ac:dyDescent="0.3">
      <c r="A24" s="467"/>
      <c r="B24" s="172" t="s">
        <v>648</v>
      </c>
      <c r="C24" s="178"/>
      <c r="D24" s="176"/>
    </row>
    <row r="25" spans="1:4" x14ac:dyDescent="0.3">
      <c r="A25" s="467"/>
      <c r="B25" s="172" t="s">
        <v>649</v>
      </c>
      <c r="C25" s="178"/>
      <c r="D25" s="176"/>
    </row>
    <row r="26" spans="1:4" ht="25" x14ac:dyDescent="0.3">
      <c r="A26" s="467"/>
      <c r="B26" s="172" t="s">
        <v>650</v>
      </c>
      <c r="C26" s="178"/>
      <c r="D26" s="176"/>
    </row>
    <row r="27" spans="1:4" ht="25" x14ac:dyDescent="0.3">
      <c r="A27" s="467"/>
      <c r="B27" s="172" t="s">
        <v>651</v>
      </c>
      <c r="C27" s="178"/>
      <c r="D27" s="176"/>
    </row>
    <row r="28" spans="1:4" x14ac:dyDescent="0.3">
      <c r="A28" s="467"/>
      <c r="B28" s="172" t="s">
        <v>652</v>
      </c>
      <c r="C28" s="178"/>
      <c r="D28" s="176"/>
    </row>
    <row r="29" spans="1:4" x14ac:dyDescent="0.3">
      <c r="A29" s="467"/>
      <c r="B29" s="172" t="s">
        <v>653</v>
      </c>
      <c r="C29" s="178"/>
      <c r="D29" s="176"/>
    </row>
    <row r="30" spans="1:4" ht="25" x14ac:dyDescent="0.3">
      <c r="A30" s="467"/>
      <c r="B30" s="172" t="s">
        <v>654</v>
      </c>
      <c r="C30" s="178"/>
      <c r="D30" s="176"/>
    </row>
    <row r="31" spans="1:4" ht="25" x14ac:dyDescent="0.3">
      <c r="A31" s="467"/>
      <c r="B31" s="172" t="s">
        <v>655</v>
      </c>
      <c r="C31" s="173" t="s">
        <v>424</v>
      </c>
      <c r="D31" s="176"/>
    </row>
    <row r="32" spans="1:4" x14ac:dyDescent="0.3">
      <c r="A32" s="467"/>
      <c r="B32" s="172" t="s">
        <v>656</v>
      </c>
      <c r="C32" s="178"/>
      <c r="D32" s="176"/>
    </row>
    <row r="33" spans="1:5" ht="25" x14ac:dyDescent="0.3">
      <c r="A33" s="467"/>
      <c r="B33" s="172" t="s">
        <v>657</v>
      </c>
      <c r="C33" s="178"/>
      <c r="D33" s="176"/>
    </row>
    <row r="34" spans="1:5" x14ac:dyDescent="0.3">
      <c r="A34" s="467"/>
      <c r="B34" s="172" t="s">
        <v>658</v>
      </c>
      <c r="C34" s="178"/>
      <c r="D34" s="176"/>
    </row>
    <row r="35" spans="1:5" x14ac:dyDescent="0.3">
      <c r="A35" s="467"/>
      <c r="B35" s="172" t="s">
        <v>659</v>
      </c>
      <c r="C35" s="173"/>
      <c r="D35" s="176"/>
    </row>
    <row r="36" spans="1:5" ht="28.5" customHeight="1" x14ac:dyDescent="0.3">
      <c r="A36" s="467"/>
      <c r="B36" s="172" t="s">
        <v>660</v>
      </c>
      <c r="C36" s="178"/>
      <c r="D36" s="176"/>
    </row>
    <row r="37" spans="1:5" ht="25" x14ac:dyDescent="0.3">
      <c r="A37" s="467"/>
      <c r="B37" s="71" t="s">
        <v>661</v>
      </c>
      <c r="C37" s="173" t="s">
        <v>424</v>
      </c>
      <c r="D37" s="176"/>
    </row>
    <row r="38" spans="1:5" x14ac:dyDescent="0.3">
      <c r="A38" s="467"/>
      <c r="B38" s="71" t="s">
        <v>662</v>
      </c>
      <c r="C38" s="173"/>
      <c r="D38" s="176"/>
    </row>
    <row r="39" spans="1:5" ht="42" x14ac:dyDescent="0.3">
      <c r="A39" s="467"/>
      <c r="B39" s="71" t="s">
        <v>663</v>
      </c>
      <c r="C39" s="176" t="s">
        <v>819</v>
      </c>
      <c r="D39" s="485" t="s">
        <v>968</v>
      </c>
    </row>
    <row r="40" spans="1:5" ht="42" x14ac:dyDescent="0.3">
      <c r="A40" s="467"/>
      <c r="B40" s="71" t="s">
        <v>664</v>
      </c>
      <c r="C40" s="176" t="s">
        <v>819</v>
      </c>
      <c r="D40" s="485" t="s">
        <v>968</v>
      </c>
    </row>
    <row r="41" spans="1:5" ht="28.5" customHeight="1" x14ac:dyDescent="0.3">
      <c r="A41" s="467"/>
      <c r="B41" s="71" t="s">
        <v>665</v>
      </c>
      <c r="C41" s="176" t="s">
        <v>819</v>
      </c>
      <c r="D41" s="485" t="s">
        <v>968</v>
      </c>
    </row>
    <row r="42" spans="1:5" ht="42" x14ac:dyDescent="0.3">
      <c r="A42" s="467"/>
      <c r="B42" s="71" t="s">
        <v>666</v>
      </c>
      <c r="C42" s="176" t="s">
        <v>819</v>
      </c>
      <c r="D42" s="485" t="s">
        <v>968</v>
      </c>
    </row>
    <row r="43" spans="1:5" ht="29.25" customHeight="1" x14ac:dyDescent="0.3">
      <c r="A43" s="467"/>
      <c r="B43" s="71" t="s">
        <v>667</v>
      </c>
      <c r="C43" s="176" t="s">
        <v>819</v>
      </c>
      <c r="D43" s="485" t="s">
        <v>968</v>
      </c>
    </row>
    <row r="44" spans="1:5" ht="10.4" customHeight="1" thickBot="1" x14ac:dyDescent="0.35">
      <c r="A44" s="467"/>
      <c r="B44" s="183"/>
      <c r="C44" s="201"/>
      <c r="D44" s="185"/>
    </row>
    <row r="45" spans="1:5" ht="78.5" thickBot="1" x14ac:dyDescent="0.35">
      <c r="A45" s="467"/>
      <c r="B45" s="186" t="s">
        <v>668</v>
      </c>
      <c r="C45" s="187" t="s">
        <v>669</v>
      </c>
      <c r="D45" s="189" t="s">
        <v>670</v>
      </c>
      <c r="E45" s="190" t="s">
        <v>248</v>
      </c>
    </row>
    <row r="46" spans="1:5" x14ac:dyDescent="0.3">
      <c r="A46" s="467"/>
      <c r="B46" s="191" t="s">
        <v>571</v>
      </c>
      <c r="C46" s="192" t="s">
        <v>421</v>
      </c>
      <c r="D46" s="194" t="s">
        <v>421</v>
      </c>
      <c r="E46" s="486" t="s">
        <v>968</v>
      </c>
    </row>
    <row r="47" spans="1:5" ht="42" x14ac:dyDescent="0.3">
      <c r="A47" s="467"/>
      <c r="B47" s="172" t="s">
        <v>572</v>
      </c>
      <c r="C47" s="195"/>
      <c r="D47" s="180"/>
      <c r="E47" s="487" t="s">
        <v>969</v>
      </c>
    </row>
    <row r="48" spans="1:5" x14ac:dyDescent="0.3">
      <c r="A48" s="467"/>
      <c r="B48" s="172" t="s">
        <v>573</v>
      </c>
      <c r="C48" s="197"/>
      <c r="D48" s="174" t="s">
        <v>421</v>
      </c>
      <c r="E48" s="173"/>
    </row>
    <row r="49" spans="1:7" ht="25" x14ac:dyDescent="0.3">
      <c r="A49" s="467"/>
      <c r="B49" s="172" t="s">
        <v>574</v>
      </c>
      <c r="C49" s="195"/>
      <c r="D49" s="180" t="s">
        <v>819</v>
      </c>
      <c r="E49" s="173"/>
    </row>
    <row r="50" spans="1:7" ht="25" x14ac:dyDescent="0.3">
      <c r="A50" s="467"/>
      <c r="B50" s="212" t="s">
        <v>575</v>
      </c>
      <c r="C50" s="199"/>
      <c r="D50" s="176" t="s">
        <v>819</v>
      </c>
      <c r="E50" s="178"/>
    </row>
    <row r="51" spans="1:7" ht="11.5" customHeight="1" thickBot="1" x14ac:dyDescent="0.35">
      <c r="A51" s="467"/>
      <c r="B51" s="239"/>
    </row>
    <row r="52" spans="1:7" ht="38" thickBot="1" x14ac:dyDescent="0.35">
      <c r="A52" s="467"/>
      <c r="B52" s="470" t="s">
        <v>576</v>
      </c>
      <c r="C52" s="471"/>
      <c r="D52" s="202" t="s">
        <v>671</v>
      </c>
      <c r="E52" s="202" t="s">
        <v>672</v>
      </c>
      <c r="F52" s="202" t="s">
        <v>673</v>
      </c>
      <c r="G52" s="190" t="s">
        <v>248</v>
      </c>
    </row>
    <row r="53" spans="1:7" ht="42" x14ac:dyDescent="0.3">
      <c r="A53" s="467"/>
      <c r="B53" s="71" t="s">
        <v>674</v>
      </c>
      <c r="C53" s="221" t="s">
        <v>892</v>
      </c>
      <c r="D53" s="222" t="s">
        <v>819</v>
      </c>
      <c r="E53" s="488" t="s">
        <v>969</v>
      </c>
      <c r="F53" s="223" t="s">
        <v>827</v>
      </c>
      <c r="G53" s="211"/>
    </row>
    <row r="54" spans="1:7" ht="41.25" customHeight="1" x14ac:dyDescent="0.3">
      <c r="A54" s="467"/>
      <c r="B54" s="71" t="s">
        <v>675</v>
      </c>
      <c r="C54" s="268" t="s">
        <v>819</v>
      </c>
      <c r="D54" s="269" t="s">
        <v>819</v>
      </c>
      <c r="E54" s="269" t="s">
        <v>819</v>
      </c>
      <c r="F54" s="270" t="s">
        <v>819</v>
      </c>
      <c r="G54" s="271"/>
    </row>
    <row r="55" spans="1:7" ht="37.5" x14ac:dyDescent="0.3">
      <c r="A55" s="467"/>
      <c r="B55" s="71" t="s">
        <v>676</v>
      </c>
      <c r="C55" s="199" t="s">
        <v>892</v>
      </c>
      <c r="D55" s="206" t="s">
        <v>819</v>
      </c>
      <c r="E55" s="206" t="s">
        <v>819</v>
      </c>
      <c r="F55" s="225" t="s">
        <v>819</v>
      </c>
      <c r="G55" s="178"/>
    </row>
    <row r="56" spans="1:7" ht="37.5" x14ac:dyDescent="0.3">
      <c r="A56" s="467"/>
      <c r="B56" s="71" t="s">
        <v>677</v>
      </c>
      <c r="C56" s="199" t="s">
        <v>896</v>
      </c>
      <c r="D56" s="206" t="s">
        <v>943</v>
      </c>
      <c r="E56" s="206" t="s">
        <v>895</v>
      </c>
      <c r="F56" s="225" t="s">
        <v>892</v>
      </c>
      <c r="G56" s="178"/>
    </row>
    <row r="57" spans="1:7" ht="51.75" customHeight="1" thickBot="1" x14ac:dyDescent="0.35">
      <c r="A57" s="467"/>
      <c r="B57" s="71" t="s">
        <v>678</v>
      </c>
      <c r="C57" s="199" t="s">
        <v>897</v>
      </c>
      <c r="D57" s="206" t="s">
        <v>819</v>
      </c>
      <c r="E57" s="206" t="s">
        <v>819</v>
      </c>
      <c r="F57" s="225" t="s">
        <v>819</v>
      </c>
      <c r="G57" s="178"/>
    </row>
    <row r="58" spans="1:7" ht="55.5" customHeight="1" x14ac:dyDescent="0.3">
      <c r="A58" s="467"/>
      <c r="B58" s="71" t="s">
        <v>679</v>
      </c>
      <c r="C58" s="199" t="s">
        <v>942</v>
      </c>
      <c r="D58" s="206" t="s">
        <v>819</v>
      </c>
      <c r="E58" s="222" t="s">
        <v>894</v>
      </c>
      <c r="F58" s="225" t="s">
        <v>827</v>
      </c>
      <c r="G58" s="178"/>
    </row>
    <row r="59" spans="1:7" ht="9.65" customHeight="1" thickBot="1" x14ac:dyDescent="0.35">
      <c r="A59" s="467"/>
      <c r="B59" s="200"/>
      <c r="C59" s="201"/>
    </row>
    <row r="60" spans="1:7" ht="14.5" thickBot="1" x14ac:dyDescent="0.35">
      <c r="A60" s="467"/>
      <c r="B60" s="208"/>
      <c r="C60" s="190" t="s">
        <v>443</v>
      </c>
      <c r="D60" s="190" t="s">
        <v>248</v>
      </c>
      <c r="E60" s="209"/>
    </row>
    <row r="61" spans="1:7" ht="50" x14ac:dyDescent="0.3">
      <c r="A61" s="467"/>
      <c r="B61" s="172" t="s">
        <v>680</v>
      </c>
      <c r="C61" s="211" t="s">
        <v>819</v>
      </c>
      <c r="D61" s="489" t="s">
        <v>969</v>
      </c>
    </row>
    <row r="62" spans="1:7" ht="38" thickBot="1" x14ac:dyDescent="0.35">
      <c r="A62" s="474"/>
      <c r="B62" s="228" t="s">
        <v>681</v>
      </c>
      <c r="C62" s="178" t="s">
        <v>893</v>
      </c>
      <c r="D62" s="178"/>
    </row>
  </sheetData>
  <mergeCells count="8">
    <mergeCell ref="A13:A62"/>
    <mergeCell ref="B52:C52"/>
    <mergeCell ref="A1:D2"/>
    <mergeCell ref="A3:D3"/>
    <mergeCell ref="A4:D4"/>
    <mergeCell ref="A5:B5"/>
    <mergeCell ref="A6:A9"/>
    <mergeCell ref="A10:A12"/>
  </mergeCells>
  <conditionalFormatting sqref="C13">
    <cfRule type="containsBlanks" dxfId="187" priority="50">
      <formula>LEN(TRIM(C13))=0</formula>
    </cfRule>
  </conditionalFormatting>
  <conditionalFormatting sqref="C14:C15">
    <cfRule type="expression" dxfId="186" priority="49">
      <formula>OR(C$13="No",C$13="N/A")</formula>
    </cfRule>
  </conditionalFormatting>
  <conditionalFormatting sqref="C16">
    <cfRule type="expression" dxfId="185" priority="48">
      <formula>OR(C$13="No",C$13="N/A")</formula>
    </cfRule>
  </conditionalFormatting>
  <conditionalFormatting sqref="C19">
    <cfRule type="expression" dxfId="184" priority="41">
      <formula>OR(C$13="No",C$13="N/A")</formula>
    </cfRule>
  </conditionalFormatting>
  <conditionalFormatting sqref="C16">
    <cfRule type="expression" dxfId="183" priority="47">
      <formula>OR(C$13="No",C$13="N/A")</formula>
    </cfRule>
  </conditionalFormatting>
  <conditionalFormatting sqref="C17">
    <cfRule type="expression" dxfId="182" priority="46">
      <formula>OR(C$13="No",C$13="N/A")</formula>
    </cfRule>
  </conditionalFormatting>
  <conditionalFormatting sqref="C17">
    <cfRule type="expression" dxfId="181" priority="45">
      <formula>OR(C$13="No",C$13="N/A")</formula>
    </cfRule>
  </conditionalFormatting>
  <conditionalFormatting sqref="C18">
    <cfRule type="expression" dxfId="180" priority="44">
      <formula>OR(C$13="No",C$13="N/A")</formula>
    </cfRule>
  </conditionalFormatting>
  <conditionalFormatting sqref="C18">
    <cfRule type="expression" dxfId="179" priority="43">
      <formula>OR(C$13="No",C$13="N/A")</formula>
    </cfRule>
  </conditionalFormatting>
  <conditionalFormatting sqref="C19">
    <cfRule type="expression" dxfId="178" priority="42">
      <formula>OR(C$13="No",C$13="N/A")</formula>
    </cfRule>
  </conditionalFormatting>
  <conditionalFormatting sqref="C20">
    <cfRule type="expression" dxfId="177" priority="40">
      <formula>OR(C$13="No",C$13="N/A")</formula>
    </cfRule>
  </conditionalFormatting>
  <conditionalFormatting sqref="C20">
    <cfRule type="expression" dxfId="176" priority="39">
      <formula>OR(C$13="No",C$13="N/A")</formula>
    </cfRule>
  </conditionalFormatting>
  <conditionalFormatting sqref="C21">
    <cfRule type="expression" dxfId="175" priority="37" stopIfTrue="1">
      <formula>OR(C13="No",C13="N/A")</formula>
    </cfRule>
    <cfRule type="containsBlanks" dxfId="174" priority="38">
      <formula>LEN(TRIM(C21))=0</formula>
    </cfRule>
  </conditionalFormatting>
  <conditionalFormatting sqref="C22">
    <cfRule type="expression" dxfId="173" priority="34" stopIfTrue="1">
      <formula>OR(C$13="No",C$13="N/A")</formula>
    </cfRule>
    <cfRule type="expression" dxfId="172" priority="35" stopIfTrue="1">
      <formula>$C$21="Facility personnel"</formula>
    </cfRule>
    <cfRule type="containsBlanks" dxfId="171" priority="36">
      <formula>LEN(TRIM(C22))=0</formula>
    </cfRule>
  </conditionalFormatting>
  <conditionalFormatting sqref="C23:C26">
    <cfRule type="expression" dxfId="170" priority="30" stopIfTrue="1">
      <formula>OR($C$13="No",$C$13="N/A")</formula>
    </cfRule>
    <cfRule type="expression" dxfId="169" priority="31" stopIfTrue="1">
      <formula>$C$21="Facility personnel"</formula>
    </cfRule>
  </conditionalFormatting>
  <conditionalFormatting sqref="C23:C24">
    <cfRule type="expression" dxfId="168" priority="33" stopIfTrue="1">
      <formula>$C$22="Fixed price"</formula>
    </cfRule>
  </conditionalFormatting>
  <conditionalFormatting sqref="C25:C26">
    <cfRule type="expression" dxfId="167" priority="32" stopIfTrue="1">
      <formula>$C$22="Labor hours"</formula>
    </cfRule>
  </conditionalFormatting>
  <conditionalFormatting sqref="C27:C30">
    <cfRule type="expression" dxfId="166" priority="28" stopIfTrue="1">
      <formula>OR($C$13="No",$C$13="N/A")</formula>
    </cfRule>
    <cfRule type="expression" dxfId="165" priority="29" stopIfTrue="1">
      <formula>$C$21="Outside contractor"</formula>
    </cfRule>
  </conditionalFormatting>
  <conditionalFormatting sqref="C31">
    <cfRule type="containsBlanks" dxfId="164" priority="27">
      <formula>LEN(TRIM(C31))=0</formula>
    </cfRule>
  </conditionalFormatting>
  <conditionalFormatting sqref="C32:C34">
    <cfRule type="expression" dxfId="163" priority="26">
      <formula>OR($C$31="No",$C$31="N/A")</formula>
    </cfRule>
  </conditionalFormatting>
  <conditionalFormatting sqref="C35">
    <cfRule type="expression" dxfId="162" priority="24" stopIfTrue="1">
      <formula>OR($C$31="No",$C$31="N/A")</formula>
    </cfRule>
    <cfRule type="containsBlanks" dxfId="161" priority="25">
      <formula>LEN(TRIM(C35))=0</formula>
    </cfRule>
  </conditionalFormatting>
  <conditionalFormatting sqref="C36">
    <cfRule type="expression" dxfId="160" priority="22" stopIfTrue="1">
      <formula>OR($C$31="No",$C$31="N/A")</formula>
    </cfRule>
    <cfRule type="expression" dxfId="159" priority="23" stopIfTrue="1">
      <formula>OR($C$35="No",$C$35="N/A")</formula>
    </cfRule>
  </conditionalFormatting>
  <conditionalFormatting sqref="C37">
    <cfRule type="containsBlanks" dxfId="158" priority="21">
      <formula>LEN(TRIM(C37))=0</formula>
    </cfRule>
  </conditionalFormatting>
  <conditionalFormatting sqref="C38">
    <cfRule type="expression" dxfId="157" priority="19" stopIfTrue="1">
      <formula>OR($C$37="No",$C$37="N/A")</formula>
    </cfRule>
    <cfRule type="containsBlanks" dxfId="156" priority="20">
      <formula>LEN(TRIM(C38))=0</formula>
    </cfRule>
  </conditionalFormatting>
  <conditionalFormatting sqref="D46">
    <cfRule type="containsBlanks" dxfId="155" priority="18">
      <formula>LEN(TRIM(D46))=0</formula>
    </cfRule>
  </conditionalFormatting>
  <conditionalFormatting sqref="D49">
    <cfRule type="expression" dxfId="154" priority="16" stopIfTrue="1">
      <formula>OR(D46="Yes",D46="N/A")</formula>
    </cfRule>
  </conditionalFormatting>
  <conditionalFormatting sqref="D48">
    <cfRule type="expression" dxfId="153" priority="17" stopIfTrue="1">
      <formula>OR(D46="Yes",D46="N/A")</formula>
    </cfRule>
    <cfRule type="containsBlanks" dxfId="152" priority="51">
      <formula>LEN(TRIM(D48))=0</formula>
    </cfRule>
  </conditionalFormatting>
  <conditionalFormatting sqref="D47">
    <cfRule type="expression" dxfId="151" priority="15" stopIfTrue="1">
      <formula>OR(D46="Yes",D46="N/A")</formula>
    </cfRule>
  </conditionalFormatting>
  <conditionalFormatting sqref="D50">
    <cfRule type="expression" dxfId="150" priority="13" stopIfTrue="1">
      <formula>OR(D46="Yes",D46="N/A")</formula>
    </cfRule>
    <cfRule type="expression" dxfId="149" priority="14">
      <formula>OR(D48="No",D48="N/A")</formula>
    </cfRule>
  </conditionalFormatting>
  <conditionalFormatting sqref="C46">
    <cfRule type="containsBlanks" dxfId="148" priority="12">
      <formula>LEN(TRIM(C46))=0</formula>
    </cfRule>
  </conditionalFormatting>
  <conditionalFormatting sqref="C49">
    <cfRule type="expression" dxfId="147" priority="10" stopIfTrue="1">
      <formula>OR(C46="Yes",C46="N/A")</formula>
    </cfRule>
  </conditionalFormatting>
  <conditionalFormatting sqref="C48">
    <cfRule type="expression" dxfId="146" priority="11" stopIfTrue="1">
      <formula>OR(C46="Yes",C46="N/A")</formula>
    </cfRule>
    <cfRule type="containsBlanks" dxfId="145" priority="52">
      <formula>LEN(TRIM(C48))=0</formula>
    </cfRule>
  </conditionalFormatting>
  <conditionalFormatting sqref="C47">
    <cfRule type="expression" dxfId="144" priority="9" stopIfTrue="1">
      <formula>OR(C46="Yes",C46="N/A")</formula>
    </cfRule>
  </conditionalFormatting>
  <conditionalFormatting sqref="C50">
    <cfRule type="expression" dxfId="143" priority="7" stopIfTrue="1">
      <formula>OR(C46="Yes",C46="N/A")</formula>
    </cfRule>
    <cfRule type="expression" dxfId="142" priority="8">
      <formula>OR(C48="No",C48="N/A")</formula>
    </cfRule>
  </conditionalFormatting>
  <conditionalFormatting sqref="C51">
    <cfRule type="expression" dxfId="141" priority="5" stopIfTrue="1">
      <formula>OR($C47="Yes",$C47="N/A")</formula>
    </cfRule>
    <cfRule type="expression" dxfId="140" priority="6">
      <formula>OR($C49="Yes",$C49="N/A")</formula>
    </cfRule>
  </conditionalFormatting>
  <conditionalFormatting sqref="C59">
    <cfRule type="expression" dxfId="139" priority="3" stopIfTrue="1">
      <formula>OR($C54="Yes",$C54="N/A")</formula>
    </cfRule>
    <cfRule type="expression" dxfId="138" priority="4">
      <formula>OR($C57="Yes",$C57="N/A")</formula>
    </cfRule>
  </conditionalFormatting>
  <conditionalFormatting sqref="D59">
    <cfRule type="expression" dxfId="137" priority="1" stopIfTrue="1">
      <formula>OR($C54="Yes",$C54="N/A")</formula>
    </cfRule>
    <cfRule type="expression" dxfId="136" priority="2">
      <formula>OR($C57="Yes",$C57="N/A")</formula>
    </cfRule>
  </conditionalFormatting>
  <dataValidations count="4">
    <dataValidation type="list" allowBlank="1" showInputMessage="1" showErrorMessage="1" errorTitle="Incorrect Input Value" error="Please enter 'Yes', 'No', or 'N/A'." sqref="C38">
      <formula1>"Used on site,Sold"</formula1>
    </dataValidation>
    <dataValidation type="list" allowBlank="1" showInputMessage="1" showErrorMessage="1" errorTitle="Incorrect Input Value" error="Please enter 'Yes', 'No', or 'N/A'." sqref="C22">
      <formula1>"Labor hours,Fixed price"</formula1>
    </dataValidation>
    <dataValidation type="list" allowBlank="1" showInputMessage="1" showErrorMessage="1" errorTitle="Incorrect Input Value" error="Please enter 'Yes', 'No', or 'N/A'." sqref="C21">
      <formula1>"Facility personnel,Outside contractor"</formula1>
    </dataValidation>
    <dataValidation type="list" allowBlank="1" showInputMessage="1" showErrorMessage="1" errorTitle="Incorrect Input Value" error="Please enter 'Yes', 'No', or 'N/A'." sqref="C13 C31 C35 C37 C48:D48 C46:D46">
      <formula1>"Yes, No, N/A"</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77"/>
  <sheetViews>
    <sheetView zoomScale="90" zoomScaleNormal="90" workbookViewId="0">
      <pane xSplit="2" ySplit="4" topLeftCell="C72" activePane="bottomRight" state="frozen"/>
      <selection pane="topRight" activeCell="C1" sqref="C1"/>
      <selection pane="bottomLeft" activeCell="A5" sqref="A5"/>
      <selection pane="bottomRight" activeCell="K61" sqref="K61"/>
    </sheetView>
  </sheetViews>
  <sheetFormatPr defaultColWidth="9.1796875" defaultRowHeight="14" x14ac:dyDescent="0.3"/>
  <cols>
    <col min="1" max="1" width="31.1796875" style="167" customWidth="1"/>
    <col min="2" max="2" width="59.54296875" style="167" customWidth="1"/>
    <col min="3" max="7" width="60.54296875" style="167" customWidth="1"/>
    <col min="8" max="11" width="53.1796875" style="167" customWidth="1"/>
    <col min="12" max="16384" width="9.1796875" style="167"/>
  </cols>
  <sheetData>
    <row r="1" spans="1:4" x14ac:dyDescent="0.3">
      <c r="A1" s="450" t="s">
        <v>491</v>
      </c>
      <c r="B1" s="451"/>
      <c r="C1" s="451"/>
      <c r="D1" s="452"/>
    </row>
    <row r="2" spans="1:4" x14ac:dyDescent="0.3">
      <c r="A2" s="453"/>
      <c r="B2" s="454"/>
      <c r="C2" s="454"/>
      <c r="D2" s="455"/>
    </row>
    <row r="3" spans="1:4" ht="43.4" customHeight="1" thickBot="1" x14ac:dyDescent="0.35">
      <c r="A3" s="378" t="s">
        <v>492</v>
      </c>
      <c r="B3" s="379"/>
      <c r="C3" s="456"/>
      <c r="D3" s="457"/>
    </row>
    <row r="4" spans="1:4" ht="47.25" customHeight="1" thickBot="1" x14ac:dyDescent="0.35">
      <c r="A4" s="458" t="s">
        <v>682</v>
      </c>
      <c r="B4" s="459"/>
      <c r="C4" s="459"/>
      <c r="D4" s="460"/>
    </row>
    <row r="5" spans="1:4" ht="14.9" customHeight="1" thickBot="1" x14ac:dyDescent="0.35">
      <c r="A5" s="437"/>
      <c r="B5" s="438"/>
      <c r="C5" s="70" t="s">
        <v>443</v>
      </c>
      <c r="D5" s="70" t="s">
        <v>248</v>
      </c>
    </row>
    <row r="6" spans="1:4" ht="25" x14ac:dyDescent="0.3">
      <c r="A6" s="466" t="s">
        <v>683</v>
      </c>
      <c r="B6" s="169" t="s">
        <v>684</v>
      </c>
      <c r="C6" s="170">
        <v>85.69</v>
      </c>
      <c r="D6" s="171"/>
    </row>
    <row r="7" spans="1:4" ht="18" customHeight="1" x14ac:dyDescent="0.3">
      <c r="A7" s="467"/>
      <c r="B7" s="172" t="s">
        <v>589</v>
      </c>
      <c r="C7" s="173">
        <v>2021</v>
      </c>
      <c r="D7" s="174"/>
    </row>
    <row r="8" spans="1:4" ht="25.5" x14ac:dyDescent="0.3">
      <c r="A8" s="467"/>
      <c r="B8" s="172" t="s">
        <v>685</v>
      </c>
      <c r="C8" s="173" t="s">
        <v>834</v>
      </c>
      <c r="D8" s="174"/>
    </row>
    <row r="9" spans="1:4" ht="61.5" customHeight="1" thickBot="1" x14ac:dyDescent="0.35">
      <c r="A9" s="469"/>
      <c r="B9" s="179" t="s">
        <v>591</v>
      </c>
      <c r="C9" s="175" t="s">
        <v>835</v>
      </c>
      <c r="D9" s="180"/>
    </row>
    <row r="10" spans="1:4" ht="28" x14ac:dyDescent="0.3">
      <c r="A10" s="466" t="s">
        <v>686</v>
      </c>
      <c r="B10" s="169" t="s">
        <v>687</v>
      </c>
      <c r="C10" s="170" t="s">
        <v>424</v>
      </c>
      <c r="D10" s="478" t="s">
        <v>963</v>
      </c>
    </row>
    <row r="11" spans="1:4" x14ac:dyDescent="0.3">
      <c r="A11" s="467"/>
      <c r="B11" s="172" t="s">
        <v>688</v>
      </c>
      <c r="C11" s="178"/>
      <c r="D11" s="176"/>
    </row>
    <row r="12" spans="1:4" x14ac:dyDescent="0.3">
      <c r="A12" s="467"/>
      <c r="B12" s="172" t="s">
        <v>689</v>
      </c>
      <c r="C12" s="173" t="s">
        <v>424</v>
      </c>
      <c r="D12" s="176"/>
    </row>
    <row r="13" spans="1:4" ht="32.25" customHeight="1" x14ac:dyDescent="0.3">
      <c r="A13" s="467"/>
      <c r="B13" s="172" t="s">
        <v>690</v>
      </c>
      <c r="C13" s="173" t="s">
        <v>424</v>
      </c>
      <c r="D13" s="478" t="s">
        <v>963</v>
      </c>
    </row>
    <row r="14" spans="1:4" x14ac:dyDescent="0.3">
      <c r="A14" s="467"/>
      <c r="B14" s="172" t="s">
        <v>691</v>
      </c>
      <c r="C14" s="178"/>
      <c r="D14" s="176"/>
    </row>
    <row r="15" spans="1:4" ht="25" x14ac:dyDescent="0.3">
      <c r="A15" s="467"/>
      <c r="B15" s="172" t="s">
        <v>692</v>
      </c>
      <c r="C15" s="173"/>
      <c r="D15" s="176"/>
    </row>
    <row r="16" spans="1:4" x14ac:dyDescent="0.3">
      <c r="A16" s="467"/>
      <c r="B16" s="172" t="s">
        <v>693</v>
      </c>
      <c r="C16" s="178"/>
      <c r="D16" s="176"/>
    </row>
    <row r="17" spans="1:4" ht="28.5" customHeight="1" x14ac:dyDescent="0.3">
      <c r="A17" s="467"/>
      <c r="B17" s="172" t="s">
        <v>694</v>
      </c>
      <c r="C17" s="178" t="s">
        <v>836</v>
      </c>
      <c r="D17" s="176"/>
    </row>
    <row r="18" spans="1:4" ht="18" customHeight="1" x14ac:dyDescent="0.3">
      <c r="A18" s="469"/>
      <c r="B18" s="179" t="s">
        <v>695</v>
      </c>
      <c r="C18" s="173" t="s">
        <v>424</v>
      </c>
      <c r="D18" s="180"/>
    </row>
    <row r="19" spans="1:4" ht="20.25" customHeight="1" x14ac:dyDescent="0.3">
      <c r="A19" s="469"/>
      <c r="B19" s="172" t="s">
        <v>696</v>
      </c>
      <c r="C19" s="178" t="s">
        <v>837</v>
      </c>
      <c r="D19" s="176"/>
    </row>
    <row r="20" spans="1:4" ht="20.25" customHeight="1" thickBot="1" x14ac:dyDescent="0.35">
      <c r="A20" s="272"/>
      <c r="B20" s="228" t="s">
        <v>697</v>
      </c>
      <c r="C20" s="229" t="s">
        <v>838</v>
      </c>
      <c r="D20" s="230"/>
    </row>
    <row r="21" spans="1:4" ht="37.5" x14ac:dyDescent="0.3">
      <c r="A21" s="467" t="s">
        <v>698</v>
      </c>
      <c r="B21" s="96" t="s">
        <v>699</v>
      </c>
      <c r="C21" s="170" t="s">
        <v>425</v>
      </c>
      <c r="D21" s="267"/>
    </row>
    <row r="22" spans="1:4" ht="28" x14ac:dyDescent="0.3">
      <c r="A22" s="467"/>
      <c r="B22" s="172" t="s">
        <v>700</v>
      </c>
      <c r="C22" s="178" t="s">
        <v>839</v>
      </c>
      <c r="D22" s="176"/>
    </row>
    <row r="23" spans="1:4" ht="29.25" customHeight="1" x14ac:dyDescent="0.3">
      <c r="A23" s="467"/>
      <c r="B23" s="172" t="s">
        <v>701</v>
      </c>
      <c r="C23" s="178" t="s">
        <v>840</v>
      </c>
      <c r="D23" s="176"/>
    </row>
    <row r="24" spans="1:4" ht="28" x14ac:dyDescent="0.3">
      <c r="A24" s="467"/>
      <c r="B24" s="172" t="s">
        <v>685</v>
      </c>
      <c r="C24" s="178" t="s">
        <v>425</v>
      </c>
      <c r="D24" s="176" t="s">
        <v>841</v>
      </c>
    </row>
    <row r="25" spans="1:4" ht="28.5" customHeight="1" x14ac:dyDescent="0.3">
      <c r="A25" s="467"/>
      <c r="B25" s="172" t="s">
        <v>702</v>
      </c>
      <c r="C25" s="173" t="s">
        <v>425</v>
      </c>
      <c r="D25" s="176" t="s">
        <v>842</v>
      </c>
    </row>
    <row r="26" spans="1:4" ht="25" x14ac:dyDescent="0.3">
      <c r="A26" s="467"/>
      <c r="B26" s="172" t="s">
        <v>703</v>
      </c>
      <c r="C26" s="173" t="s">
        <v>425</v>
      </c>
      <c r="D26" s="176"/>
    </row>
    <row r="27" spans="1:4" ht="25" x14ac:dyDescent="0.3">
      <c r="A27" s="467"/>
      <c r="B27" s="172" t="s">
        <v>704</v>
      </c>
      <c r="C27" s="178"/>
      <c r="D27" s="176"/>
    </row>
    <row r="28" spans="1:4" x14ac:dyDescent="0.3">
      <c r="A28" s="467"/>
      <c r="B28" s="172" t="s">
        <v>705</v>
      </c>
      <c r="C28" s="178"/>
      <c r="D28" s="176"/>
    </row>
    <row r="29" spans="1:4" x14ac:dyDescent="0.3">
      <c r="A29" s="467"/>
      <c r="B29" s="172" t="s">
        <v>706</v>
      </c>
      <c r="C29" s="178"/>
      <c r="D29" s="176"/>
    </row>
    <row r="30" spans="1:4" x14ac:dyDescent="0.3">
      <c r="A30" s="467"/>
      <c r="B30" s="172" t="s">
        <v>707</v>
      </c>
      <c r="C30" s="178"/>
      <c r="D30" s="176"/>
    </row>
    <row r="31" spans="1:4" x14ac:dyDescent="0.3">
      <c r="A31" s="467"/>
      <c r="B31" s="172" t="s">
        <v>708</v>
      </c>
      <c r="C31" s="178"/>
      <c r="D31" s="176"/>
    </row>
    <row r="32" spans="1:4" ht="25" x14ac:dyDescent="0.3">
      <c r="A32" s="467"/>
      <c r="B32" s="172" t="s">
        <v>709</v>
      </c>
      <c r="C32" s="173" t="s">
        <v>424</v>
      </c>
      <c r="D32" s="176"/>
    </row>
    <row r="33" spans="1:4" ht="28" x14ac:dyDescent="0.3">
      <c r="A33" s="467"/>
      <c r="B33" s="172" t="s">
        <v>710</v>
      </c>
      <c r="C33" s="178" t="s">
        <v>843</v>
      </c>
      <c r="D33" s="478" t="s">
        <v>963</v>
      </c>
    </row>
    <row r="34" spans="1:4" x14ac:dyDescent="0.3">
      <c r="A34" s="467"/>
      <c r="B34" s="172" t="s">
        <v>711</v>
      </c>
      <c r="C34" s="173" t="s">
        <v>424</v>
      </c>
      <c r="D34" s="176"/>
    </row>
    <row r="35" spans="1:4" ht="42" x14ac:dyDescent="0.3">
      <c r="A35" s="467"/>
      <c r="B35" s="172" t="s">
        <v>712</v>
      </c>
      <c r="C35" s="178" t="s">
        <v>844</v>
      </c>
      <c r="D35" s="478" t="s">
        <v>963</v>
      </c>
    </row>
    <row r="36" spans="1:4" ht="37.5" x14ac:dyDescent="0.3">
      <c r="A36" s="467"/>
      <c r="B36" s="172" t="s">
        <v>713</v>
      </c>
      <c r="C36" s="178" t="s">
        <v>845</v>
      </c>
      <c r="D36" s="176"/>
    </row>
    <row r="37" spans="1:4" ht="25" x14ac:dyDescent="0.3">
      <c r="A37" s="467"/>
      <c r="B37" s="172" t="s">
        <v>714</v>
      </c>
      <c r="C37" s="178" t="s">
        <v>846</v>
      </c>
      <c r="D37" s="176"/>
    </row>
    <row r="38" spans="1:4" x14ac:dyDescent="0.3">
      <c r="A38" s="467"/>
      <c r="B38" s="172" t="s">
        <v>715</v>
      </c>
      <c r="C38" s="178" t="s">
        <v>847</v>
      </c>
      <c r="D38" s="176"/>
    </row>
    <row r="39" spans="1:4" ht="25" x14ac:dyDescent="0.3">
      <c r="A39" s="467"/>
      <c r="B39" s="172" t="s">
        <v>716</v>
      </c>
      <c r="C39" s="178" t="s">
        <v>845</v>
      </c>
      <c r="D39" s="176"/>
    </row>
    <row r="40" spans="1:4" ht="37.5" x14ac:dyDescent="0.3">
      <c r="A40" s="467"/>
      <c r="B40" s="172" t="s">
        <v>717</v>
      </c>
      <c r="C40" s="178" t="s">
        <v>944</v>
      </c>
      <c r="D40" s="176"/>
    </row>
    <row r="41" spans="1:4" x14ac:dyDescent="0.3">
      <c r="A41" s="467"/>
      <c r="B41" s="172" t="s">
        <v>718</v>
      </c>
      <c r="C41" s="173" t="s">
        <v>424</v>
      </c>
      <c r="D41" s="176"/>
    </row>
    <row r="42" spans="1:4" ht="50" x14ac:dyDescent="0.3">
      <c r="A42" s="467"/>
      <c r="B42" s="172" t="s">
        <v>719</v>
      </c>
      <c r="C42" s="178" t="s">
        <v>424</v>
      </c>
      <c r="D42" s="176"/>
    </row>
    <row r="43" spans="1:4" ht="37.5" x14ac:dyDescent="0.3">
      <c r="A43" s="467"/>
      <c r="B43" s="172" t="s">
        <v>720</v>
      </c>
      <c r="C43" s="173" t="s">
        <v>425</v>
      </c>
      <c r="D43" s="176" t="s">
        <v>848</v>
      </c>
    </row>
    <row r="44" spans="1:4" ht="25" x14ac:dyDescent="0.3">
      <c r="A44" s="467"/>
      <c r="B44" s="172" t="s">
        <v>721</v>
      </c>
      <c r="C44" s="178" t="s">
        <v>845</v>
      </c>
      <c r="D44" s="176"/>
    </row>
    <row r="45" spans="1:4" ht="25" x14ac:dyDescent="0.3">
      <c r="A45" s="467"/>
      <c r="B45" s="172" t="s">
        <v>722</v>
      </c>
      <c r="C45" s="173" t="s">
        <v>425</v>
      </c>
      <c r="D45" s="176"/>
    </row>
    <row r="46" spans="1:4" ht="45.75" customHeight="1" x14ac:dyDescent="0.3">
      <c r="A46" s="467"/>
      <c r="B46" s="172" t="s">
        <v>723</v>
      </c>
      <c r="C46" s="178"/>
      <c r="D46" s="176"/>
    </row>
    <row r="47" spans="1:4" ht="25" x14ac:dyDescent="0.3">
      <c r="A47" s="467"/>
      <c r="B47" s="172" t="s">
        <v>724</v>
      </c>
      <c r="C47" s="173" t="s">
        <v>424</v>
      </c>
      <c r="D47" s="176" t="s">
        <v>945</v>
      </c>
    </row>
    <row r="48" spans="1:4" ht="25" x14ac:dyDescent="0.3">
      <c r="A48" s="467"/>
      <c r="B48" s="172" t="s">
        <v>725</v>
      </c>
      <c r="C48" s="173" t="s">
        <v>425</v>
      </c>
      <c r="D48" s="176" t="s">
        <v>946</v>
      </c>
    </row>
    <row r="49" spans="1:11" ht="25" x14ac:dyDescent="0.3">
      <c r="A49" s="467"/>
      <c r="B49" s="172" t="s">
        <v>726</v>
      </c>
      <c r="C49" s="178" t="s">
        <v>819</v>
      </c>
      <c r="D49" s="176"/>
    </row>
    <row r="50" spans="1:11" ht="25" x14ac:dyDescent="0.3">
      <c r="A50" s="467"/>
      <c r="B50" s="172" t="s">
        <v>727</v>
      </c>
      <c r="C50" s="173" t="s">
        <v>425</v>
      </c>
      <c r="D50" s="176"/>
    </row>
    <row r="51" spans="1:11" ht="37.5" x14ac:dyDescent="0.3">
      <c r="A51" s="467"/>
      <c r="B51" s="172" t="s">
        <v>728</v>
      </c>
      <c r="C51" s="178" t="s">
        <v>947</v>
      </c>
      <c r="D51" s="176"/>
    </row>
    <row r="52" spans="1:11" x14ac:dyDescent="0.3">
      <c r="A52" s="467"/>
      <c r="B52" s="172" t="s">
        <v>729</v>
      </c>
      <c r="C52" s="173" t="s">
        <v>424</v>
      </c>
      <c r="D52" s="176"/>
    </row>
    <row r="53" spans="1:11" ht="37.5" customHeight="1" x14ac:dyDescent="0.3">
      <c r="A53" s="467"/>
      <c r="B53" s="172" t="s">
        <v>730</v>
      </c>
      <c r="C53" s="173" t="s">
        <v>424</v>
      </c>
      <c r="D53" s="176"/>
    </row>
    <row r="54" spans="1:11" x14ac:dyDescent="0.3">
      <c r="A54" s="467"/>
      <c r="B54" s="172" t="s">
        <v>731</v>
      </c>
      <c r="C54" s="178"/>
      <c r="D54" s="176"/>
    </row>
    <row r="55" spans="1:11" ht="9" customHeight="1" thickBot="1" x14ac:dyDescent="0.35">
      <c r="A55" s="467"/>
      <c r="B55" s="183"/>
      <c r="C55" s="201"/>
      <c r="D55" s="185"/>
    </row>
    <row r="56" spans="1:11" ht="78.5" thickBot="1" x14ac:dyDescent="0.35">
      <c r="A56" s="467"/>
      <c r="B56" s="186" t="s">
        <v>732</v>
      </c>
      <c r="C56" s="187" t="s">
        <v>733</v>
      </c>
      <c r="D56" s="273" t="s">
        <v>734</v>
      </c>
      <c r="E56" s="273" t="s">
        <v>735</v>
      </c>
      <c r="F56" s="273" t="s">
        <v>736</v>
      </c>
      <c r="G56" s="273" t="s">
        <v>737</v>
      </c>
      <c r="H56" s="273" t="s">
        <v>738</v>
      </c>
      <c r="I56" s="273" t="s">
        <v>739</v>
      </c>
      <c r="J56" s="274" t="s">
        <v>740</v>
      </c>
      <c r="K56" s="275" t="s">
        <v>248</v>
      </c>
    </row>
    <row r="57" spans="1:11" x14ac:dyDescent="0.3">
      <c r="A57" s="467"/>
      <c r="B57" s="191" t="s">
        <v>741</v>
      </c>
      <c r="C57" s="192" t="s">
        <v>424</v>
      </c>
      <c r="D57" s="218" t="s">
        <v>425</v>
      </c>
      <c r="E57" s="193" t="str">
        <f>IF(C21=0,"",C21)</f>
        <v>Yes</v>
      </c>
      <c r="F57" s="193" t="str">
        <f>IF(C45=0,"",C45)</f>
        <v>Yes</v>
      </c>
      <c r="G57" s="193" t="str">
        <f>IF(C25=0,"",C25)</f>
        <v>Yes</v>
      </c>
      <c r="H57" s="193" t="str">
        <f>IF(C32=0,"",C32)</f>
        <v>No</v>
      </c>
      <c r="I57" s="193" t="str">
        <f>IF(C41=0,"",C41)</f>
        <v>No</v>
      </c>
      <c r="J57" s="194" t="s">
        <v>424</v>
      </c>
      <c r="K57" s="276"/>
    </row>
    <row r="58" spans="1:11" ht="56" x14ac:dyDescent="0.3">
      <c r="A58" s="467"/>
      <c r="B58" s="172" t="s">
        <v>742</v>
      </c>
      <c r="C58" s="195" t="s">
        <v>849</v>
      </c>
      <c r="D58" s="196" t="s">
        <v>850</v>
      </c>
      <c r="E58" s="196"/>
      <c r="F58" s="196"/>
      <c r="G58" s="196"/>
      <c r="H58" s="193" t="str">
        <f>IF(C33=0,"",C33)</f>
        <v>No ability to close openings, Need open for heavy equipment and railroad traffic, other openings required for ventilation</v>
      </c>
      <c r="I58" s="196"/>
      <c r="J58" s="180"/>
      <c r="K58" s="478" t="s">
        <v>964</v>
      </c>
    </row>
    <row r="59" spans="1:11" x14ac:dyDescent="0.3">
      <c r="A59" s="467"/>
      <c r="B59" s="172" t="s">
        <v>743</v>
      </c>
      <c r="C59" s="197" t="s">
        <v>425</v>
      </c>
      <c r="D59" s="198"/>
      <c r="E59" s="198"/>
      <c r="F59" s="198"/>
      <c r="G59" s="198"/>
      <c r="H59" s="198"/>
      <c r="I59" s="198"/>
      <c r="J59" s="174" t="s">
        <v>424</v>
      </c>
      <c r="K59" s="479"/>
    </row>
    <row r="60" spans="1:11" ht="42" x14ac:dyDescent="0.3">
      <c r="A60" s="467"/>
      <c r="B60" s="172" t="s">
        <v>744</v>
      </c>
      <c r="C60" s="195"/>
      <c r="D60" s="196"/>
      <c r="E60" s="196"/>
      <c r="F60" s="196"/>
      <c r="G60" s="196"/>
      <c r="H60" s="196"/>
      <c r="I60" s="196"/>
      <c r="J60" s="180"/>
      <c r="K60" s="478" t="s">
        <v>964</v>
      </c>
    </row>
    <row r="61" spans="1:11" ht="25" x14ac:dyDescent="0.3">
      <c r="A61" s="467"/>
      <c r="B61" s="212" t="s">
        <v>745</v>
      </c>
      <c r="C61" s="199" t="s">
        <v>845</v>
      </c>
      <c r="D61" s="206"/>
      <c r="E61" s="206"/>
      <c r="F61" s="277" t="str">
        <f>IF(C46=0,"",C46)</f>
        <v/>
      </c>
      <c r="G61" s="206"/>
      <c r="H61" s="206"/>
      <c r="I61" s="206"/>
      <c r="J61" s="176"/>
      <c r="K61" s="177"/>
    </row>
    <row r="62" spans="1:11" ht="9" customHeight="1" thickBot="1" x14ac:dyDescent="0.35">
      <c r="A62" s="467"/>
      <c r="B62" s="183"/>
      <c r="C62" s="201"/>
      <c r="D62" s="185"/>
    </row>
    <row r="63" spans="1:11" ht="50.5" thickBot="1" x14ac:dyDescent="0.35">
      <c r="A63" s="467"/>
      <c r="B63" s="470" t="s">
        <v>746</v>
      </c>
      <c r="C63" s="471"/>
      <c r="D63" s="71" t="s">
        <v>747</v>
      </c>
      <c r="E63" s="202" t="s">
        <v>748</v>
      </c>
      <c r="F63" s="262" t="s">
        <v>749</v>
      </c>
      <c r="G63" s="190" t="s">
        <v>248</v>
      </c>
    </row>
    <row r="64" spans="1:11" ht="37.5" x14ac:dyDescent="0.3">
      <c r="A64" s="467"/>
      <c r="B64" s="71" t="s">
        <v>750</v>
      </c>
      <c r="C64" s="221" t="s">
        <v>851</v>
      </c>
      <c r="D64" s="222"/>
      <c r="E64" s="222"/>
      <c r="F64" s="223"/>
      <c r="G64" s="211"/>
    </row>
    <row r="65" spans="1:7" x14ac:dyDescent="0.3">
      <c r="A65" s="467"/>
      <c r="B65" s="71"/>
      <c r="C65" s="268" t="s">
        <v>852</v>
      </c>
      <c r="D65" s="269"/>
      <c r="E65" s="269"/>
      <c r="F65" s="270"/>
      <c r="G65" s="271"/>
    </row>
    <row r="66" spans="1:7" x14ac:dyDescent="0.3">
      <c r="A66" s="467"/>
      <c r="B66" s="71"/>
      <c r="C66" s="268" t="s">
        <v>853</v>
      </c>
      <c r="D66" s="269"/>
      <c r="E66" s="269"/>
      <c r="F66" s="270"/>
      <c r="G66" s="271"/>
    </row>
    <row r="67" spans="1:7" x14ac:dyDescent="0.3">
      <c r="A67" s="467"/>
      <c r="B67" s="71"/>
      <c r="C67" s="268" t="s">
        <v>854</v>
      </c>
      <c r="D67" s="269"/>
      <c r="E67" s="269"/>
      <c r="F67" s="270"/>
      <c r="G67" s="271"/>
    </row>
    <row r="68" spans="1:7" x14ac:dyDescent="0.3">
      <c r="A68" s="467"/>
      <c r="B68" s="71"/>
      <c r="C68" s="268" t="s">
        <v>855</v>
      </c>
      <c r="D68" s="269"/>
      <c r="E68" s="269"/>
      <c r="F68" s="270"/>
      <c r="G68" s="271"/>
    </row>
    <row r="69" spans="1:7" x14ac:dyDescent="0.3">
      <c r="A69" s="467"/>
      <c r="B69" s="71"/>
      <c r="C69" s="268" t="s">
        <v>856</v>
      </c>
      <c r="D69" s="269"/>
      <c r="E69" s="269"/>
      <c r="F69" s="270"/>
      <c r="G69" s="271"/>
    </row>
    <row r="70" spans="1:7" x14ac:dyDescent="0.3">
      <c r="A70" s="467"/>
      <c r="B70" s="71"/>
      <c r="C70" s="268" t="s">
        <v>857</v>
      </c>
      <c r="D70" s="269"/>
      <c r="E70" s="269"/>
      <c r="F70" s="270"/>
      <c r="G70" s="271"/>
    </row>
    <row r="71" spans="1:7" ht="37.5" x14ac:dyDescent="0.3">
      <c r="A71" s="467"/>
      <c r="B71" s="71" t="s">
        <v>751</v>
      </c>
      <c r="C71" s="268" t="s">
        <v>858</v>
      </c>
      <c r="D71" s="269"/>
      <c r="E71" s="269"/>
      <c r="F71" s="270"/>
      <c r="G71" s="271"/>
    </row>
    <row r="72" spans="1:7" ht="37.5" x14ac:dyDescent="0.3">
      <c r="A72" s="467"/>
      <c r="B72" s="71" t="s">
        <v>752</v>
      </c>
      <c r="C72" s="199" t="s">
        <v>859</v>
      </c>
      <c r="D72" s="206"/>
      <c r="E72" s="206"/>
      <c r="F72" s="225"/>
      <c r="G72" s="178"/>
    </row>
    <row r="73" spans="1:7" ht="50" x14ac:dyDescent="0.3">
      <c r="A73" s="467"/>
      <c r="B73" s="71" t="s">
        <v>753</v>
      </c>
      <c r="C73" s="199" t="s">
        <v>845</v>
      </c>
      <c r="D73" s="206"/>
      <c r="E73" s="206"/>
      <c r="F73" s="225"/>
      <c r="G73" s="178"/>
    </row>
    <row r="74" spans="1:7" ht="9.65" customHeight="1" thickBot="1" x14ac:dyDescent="0.35">
      <c r="A74" s="467"/>
      <c r="B74" s="200"/>
      <c r="C74" s="201"/>
    </row>
    <row r="75" spans="1:7" ht="14.5" thickBot="1" x14ac:dyDescent="0.35">
      <c r="A75" s="467"/>
      <c r="B75" s="208"/>
      <c r="C75" s="190" t="s">
        <v>443</v>
      </c>
      <c r="D75" s="190" t="s">
        <v>248</v>
      </c>
      <c r="E75" s="209"/>
    </row>
    <row r="76" spans="1:7" ht="84" x14ac:dyDescent="0.3">
      <c r="A76" s="467"/>
      <c r="B76" s="71" t="s">
        <v>754</v>
      </c>
      <c r="C76" s="360" t="s">
        <v>956</v>
      </c>
      <c r="D76" s="211"/>
    </row>
    <row r="77" spans="1:7" ht="70.5" customHeight="1" thickBot="1" x14ac:dyDescent="0.35">
      <c r="A77" s="474"/>
      <c r="B77" s="228" t="s">
        <v>755</v>
      </c>
      <c r="C77" s="178" t="s">
        <v>860</v>
      </c>
      <c r="D77" s="176"/>
    </row>
  </sheetData>
  <mergeCells count="8">
    <mergeCell ref="A21:A77"/>
    <mergeCell ref="B63:C63"/>
    <mergeCell ref="A1:D2"/>
    <mergeCell ref="A3:D3"/>
    <mergeCell ref="A4:D4"/>
    <mergeCell ref="A5:B5"/>
    <mergeCell ref="A6:A9"/>
    <mergeCell ref="A10:A19"/>
  </mergeCells>
  <conditionalFormatting sqref="C10">
    <cfRule type="containsBlanks" dxfId="135" priority="96">
      <formula>LEN(TRIM(C10))=0</formula>
    </cfRule>
  </conditionalFormatting>
  <conditionalFormatting sqref="C11">
    <cfRule type="expression" dxfId="134" priority="95">
      <formula>OR(C$10="No",C$10="N/A")</formula>
    </cfRule>
  </conditionalFormatting>
  <conditionalFormatting sqref="C13">
    <cfRule type="containsBlanks" dxfId="133" priority="94">
      <formula>LEN(TRIM(C13))=0</formula>
    </cfRule>
  </conditionalFormatting>
  <conditionalFormatting sqref="C14">
    <cfRule type="expression" dxfId="132" priority="93">
      <formula>OR(C$13="No",C$13="N/A")</formula>
    </cfRule>
  </conditionalFormatting>
  <conditionalFormatting sqref="C12">
    <cfRule type="containsBlanks" dxfId="131" priority="92">
      <formula>LEN(TRIM(C12))=0</formula>
    </cfRule>
  </conditionalFormatting>
  <conditionalFormatting sqref="C14 C16">
    <cfRule type="expression" dxfId="130" priority="91">
      <formula>OR($C$13="No",$C$13="N/A")</formula>
    </cfRule>
  </conditionalFormatting>
  <conditionalFormatting sqref="C15">
    <cfRule type="containsBlanks" dxfId="129" priority="90">
      <formula>LEN(TRIM(C15))=0</formula>
    </cfRule>
  </conditionalFormatting>
  <conditionalFormatting sqref="C18">
    <cfRule type="containsBlanks" dxfId="128" priority="89">
      <formula>LEN(TRIM(C18))=0</formula>
    </cfRule>
  </conditionalFormatting>
  <conditionalFormatting sqref="C19:C20">
    <cfRule type="expression" dxfId="127" priority="88">
      <formula>OR($C$18="No",$C$18="N/A")</formula>
    </cfRule>
  </conditionalFormatting>
  <conditionalFormatting sqref="C21">
    <cfRule type="containsBlanks" dxfId="126" priority="87">
      <formula>LEN(TRIM(C21))=0</formula>
    </cfRule>
  </conditionalFormatting>
  <conditionalFormatting sqref="C26">
    <cfRule type="containsBlanks" dxfId="125" priority="85">
      <formula>LEN(TRIM(C26))=0</formula>
    </cfRule>
  </conditionalFormatting>
  <conditionalFormatting sqref="C27:C31">
    <cfRule type="expression" dxfId="124" priority="84">
      <formula>OR($C$26="Yes",$C$26="N/A")</formula>
    </cfRule>
  </conditionalFormatting>
  <conditionalFormatting sqref="C32">
    <cfRule type="containsBlanks" dxfId="123" priority="83">
      <formula>LEN(TRIM(C32))=0</formula>
    </cfRule>
  </conditionalFormatting>
  <conditionalFormatting sqref="C34">
    <cfRule type="containsBlanks" dxfId="122" priority="81">
      <formula>LEN(TRIM(C34))=0</formula>
    </cfRule>
  </conditionalFormatting>
  <conditionalFormatting sqref="C34">
    <cfRule type="expression" dxfId="121" priority="79" stopIfTrue="1">
      <formula>OR($C$32="Yes","N/A")</formula>
    </cfRule>
  </conditionalFormatting>
  <conditionalFormatting sqref="C41">
    <cfRule type="containsBlanks" dxfId="120" priority="78">
      <formula>LEN(TRIM(C41))=0</formula>
    </cfRule>
  </conditionalFormatting>
  <conditionalFormatting sqref="C43">
    <cfRule type="containsBlanks" dxfId="119" priority="77">
      <formula>LEN(TRIM(C43))=0</formula>
    </cfRule>
  </conditionalFormatting>
  <conditionalFormatting sqref="C44">
    <cfRule type="expression" dxfId="118" priority="76">
      <formula>OR($C$43="Yes",$C$43="N/A")</formula>
    </cfRule>
  </conditionalFormatting>
  <conditionalFormatting sqref="C45">
    <cfRule type="containsBlanks" dxfId="117" priority="75">
      <formula>LEN(TRIM(C45))=0</formula>
    </cfRule>
  </conditionalFormatting>
  <conditionalFormatting sqref="C46">
    <cfRule type="expression" dxfId="116" priority="74">
      <formula>OR($C$45="Yes",$C$45="N/A")</formula>
    </cfRule>
  </conditionalFormatting>
  <conditionalFormatting sqref="C47">
    <cfRule type="containsBlanks" dxfId="115" priority="73">
      <formula>LEN(TRIM(C47))=0</formula>
    </cfRule>
  </conditionalFormatting>
  <conditionalFormatting sqref="C48">
    <cfRule type="containsBlanks" dxfId="114" priority="72">
      <formula>LEN(TRIM(C48))=0</formula>
    </cfRule>
  </conditionalFormatting>
  <conditionalFormatting sqref="C48:C49">
    <cfRule type="expression" dxfId="113" priority="71" stopIfTrue="1">
      <formula>OR($C$47="Yes",$C$47="N/A")</formula>
    </cfRule>
  </conditionalFormatting>
  <conditionalFormatting sqref="C50">
    <cfRule type="containsBlanks" dxfId="112" priority="70">
      <formula>LEN(TRIM(C50))=0</formula>
    </cfRule>
  </conditionalFormatting>
  <conditionalFormatting sqref="C52">
    <cfRule type="containsBlanks" dxfId="111" priority="69">
      <formula>LEN(TRIM(C52))=0</formula>
    </cfRule>
  </conditionalFormatting>
  <conditionalFormatting sqref="C53">
    <cfRule type="containsBlanks" dxfId="110" priority="68">
      <formula>LEN(TRIM(C53))=0</formula>
    </cfRule>
  </conditionalFormatting>
  <conditionalFormatting sqref="C54">
    <cfRule type="expression" dxfId="109" priority="67" stopIfTrue="1">
      <formula>OR($C$53="No",$C$53="N/A")</formula>
    </cfRule>
  </conditionalFormatting>
  <conditionalFormatting sqref="C61">
    <cfRule type="expression" dxfId="108" priority="60" stopIfTrue="1">
      <formula>OR(C57="Yes",C57="N/A")</formula>
    </cfRule>
    <cfRule type="expression" dxfId="107" priority="61">
      <formula>OR(C59="No",C59="N/A")</formula>
    </cfRule>
  </conditionalFormatting>
  <conditionalFormatting sqref="C57">
    <cfRule type="containsBlanks" dxfId="106" priority="64">
      <formula>LEN(TRIM(C57))=0</formula>
    </cfRule>
  </conditionalFormatting>
  <conditionalFormatting sqref="C60">
    <cfRule type="expression" dxfId="105" priority="63">
      <formula>OR(C59="Yes",C59="N/A")</formula>
    </cfRule>
    <cfRule type="expression" dxfId="104" priority="97" stopIfTrue="1">
      <formula>OR(C57="Yes",C57="N/A")</formula>
    </cfRule>
  </conditionalFormatting>
  <conditionalFormatting sqref="C59">
    <cfRule type="expression" dxfId="103" priority="65" stopIfTrue="1">
      <formula>OR(C57="Yes",C57="N/A")</formula>
    </cfRule>
    <cfRule type="containsBlanks" dxfId="102" priority="66">
      <formula>LEN(TRIM(C59))=0</formula>
    </cfRule>
  </conditionalFormatting>
  <conditionalFormatting sqref="C74">
    <cfRule type="expression" dxfId="101" priority="58" stopIfTrue="1">
      <formula>OR($C63="Yes",$C63="N/A")</formula>
    </cfRule>
    <cfRule type="expression" dxfId="100" priority="59">
      <formula>OR($C72="Yes",$C72="N/A")</formula>
    </cfRule>
  </conditionalFormatting>
  <conditionalFormatting sqref="D74">
    <cfRule type="expression" dxfId="99" priority="56" stopIfTrue="1">
      <formula>OR($C63="Yes",$C63="N/A")</formula>
    </cfRule>
    <cfRule type="expression" dxfId="98" priority="57">
      <formula>OR($C72="Yes",$C72="N/A")</formula>
    </cfRule>
  </conditionalFormatting>
  <conditionalFormatting sqref="D61">
    <cfRule type="expression" dxfId="97" priority="48" stopIfTrue="1">
      <formula>OR(D57="Yes",D57="N/A")</formula>
    </cfRule>
    <cfRule type="expression" dxfId="96" priority="49">
      <formula>OR(D59="No",D59="N/A")</formula>
    </cfRule>
  </conditionalFormatting>
  <conditionalFormatting sqref="D57">
    <cfRule type="containsBlanks" dxfId="95" priority="52">
      <formula>LEN(TRIM(D57))=0</formula>
    </cfRule>
  </conditionalFormatting>
  <conditionalFormatting sqref="D60">
    <cfRule type="expression" dxfId="94" priority="51">
      <formula>OR(D59="Yes",D59="N/A")</formula>
    </cfRule>
    <cfRule type="expression" dxfId="93" priority="55" stopIfTrue="1">
      <formula>OR(D57="Yes",D57="N/A")</formula>
    </cfRule>
  </conditionalFormatting>
  <conditionalFormatting sqref="D59">
    <cfRule type="expression" dxfId="92" priority="53" stopIfTrue="1">
      <formula>OR(D57="Yes",D57="N/A")</formula>
    </cfRule>
    <cfRule type="containsBlanks" dxfId="91" priority="54">
      <formula>LEN(TRIM(D59))=0</formula>
    </cfRule>
  </conditionalFormatting>
  <conditionalFormatting sqref="E61">
    <cfRule type="expression" dxfId="90" priority="41" stopIfTrue="1">
      <formula>OR(E57="Yes",E57="N/A")</formula>
    </cfRule>
    <cfRule type="expression" dxfId="89" priority="42">
      <formula>OR(E59="No",E59="N/A")</formula>
    </cfRule>
  </conditionalFormatting>
  <conditionalFormatting sqref="E60">
    <cfRule type="expression" dxfId="88" priority="44">
      <formula>OR(E59="Yes",E59="N/A")</formula>
    </cfRule>
    <cfRule type="expression" dxfId="87" priority="47" stopIfTrue="1">
      <formula>OR(E57="Yes",E57="N/A")</formula>
    </cfRule>
  </conditionalFormatting>
  <conditionalFormatting sqref="E59">
    <cfRule type="expression" dxfId="86" priority="45" stopIfTrue="1">
      <formula>OR(E57="Yes",E57="N/A")</formula>
    </cfRule>
    <cfRule type="containsBlanks" dxfId="85" priority="46">
      <formula>LEN(TRIM(E59))=0</formula>
    </cfRule>
  </conditionalFormatting>
  <conditionalFormatting sqref="E58">
    <cfRule type="expression" dxfId="84" priority="43" stopIfTrue="1">
      <formula>OR(E57="Yes",E57="N/A")</formula>
    </cfRule>
  </conditionalFormatting>
  <conditionalFormatting sqref="F60">
    <cfRule type="expression" dxfId="83" priority="37">
      <formula>OR(F59="Yes",F59="N/A")</formula>
    </cfRule>
    <cfRule type="expression" dxfId="82" priority="40" stopIfTrue="1">
      <formula>OR(F57="Yes",F57="N/A")</formula>
    </cfRule>
  </conditionalFormatting>
  <conditionalFormatting sqref="F59">
    <cfRule type="expression" dxfId="81" priority="38" stopIfTrue="1">
      <formula>OR(F57="Yes",F57="N/A")</formula>
    </cfRule>
    <cfRule type="containsBlanks" dxfId="80" priority="39">
      <formula>LEN(TRIM(F59))=0</formula>
    </cfRule>
  </conditionalFormatting>
  <conditionalFormatting sqref="F58">
    <cfRule type="expression" dxfId="79" priority="36" stopIfTrue="1">
      <formula>OR(F57="Yes",F57="N/A")</formula>
    </cfRule>
  </conditionalFormatting>
  <conditionalFormatting sqref="G61">
    <cfRule type="expression" dxfId="78" priority="29" stopIfTrue="1">
      <formula>OR(G57="Yes",G57="N/A")</formula>
    </cfRule>
    <cfRule type="expression" dxfId="77" priority="30">
      <formula>OR(G59="No",G59="N/A")</formula>
    </cfRule>
  </conditionalFormatting>
  <conditionalFormatting sqref="G60">
    <cfRule type="expression" dxfId="76" priority="32">
      <formula>OR(G59="Yes",G59="N/A")</formula>
    </cfRule>
    <cfRule type="expression" dxfId="75" priority="35" stopIfTrue="1">
      <formula>OR(G57="Yes",G57="N/A")</formula>
    </cfRule>
  </conditionalFormatting>
  <conditionalFormatting sqref="G59">
    <cfRule type="expression" dxfId="74" priority="33" stopIfTrue="1">
      <formula>OR(G57="Yes",G57="N/A")</formula>
    </cfRule>
    <cfRule type="containsBlanks" dxfId="73" priority="34">
      <formula>LEN(TRIM(G59))=0</formula>
    </cfRule>
  </conditionalFormatting>
  <conditionalFormatting sqref="G58">
    <cfRule type="expression" dxfId="72" priority="31" stopIfTrue="1">
      <formula>OR(G57="Yes",G57="N/A")</formula>
    </cfRule>
  </conditionalFormatting>
  <conditionalFormatting sqref="H61">
    <cfRule type="expression" dxfId="71" priority="23" stopIfTrue="1">
      <formula>OR(H57="Yes",H57="N/A")</formula>
    </cfRule>
    <cfRule type="expression" dxfId="70" priority="24">
      <formula>OR(H59="No",H59="N/A")</formula>
    </cfRule>
  </conditionalFormatting>
  <conditionalFormatting sqref="H60">
    <cfRule type="expression" dxfId="69" priority="25">
      <formula>OR(H59="Yes",H59="N/A")</formula>
    </cfRule>
    <cfRule type="expression" dxfId="68" priority="28" stopIfTrue="1">
      <formula>OR(H57="Yes",H57="N/A")</formula>
    </cfRule>
  </conditionalFormatting>
  <conditionalFormatting sqref="H59">
    <cfRule type="expression" dxfId="67" priority="26" stopIfTrue="1">
      <formula>OR(H57="Yes",H57="N/A")</formula>
    </cfRule>
    <cfRule type="containsBlanks" dxfId="66" priority="27">
      <formula>LEN(TRIM(H59))=0</formula>
    </cfRule>
  </conditionalFormatting>
  <conditionalFormatting sqref="I61">
    <cfRule type="expression" dxfId="65" priority="16" stopIfTrue="1">
      <formula>OR(I57="Yes",I57="N/A")</formula>
    </cfRule>
    <cfRule type="expression" dxfId="64" priority="17">
      <formula>OR(I59="No",I59="N/A")</formula>
    </cfRule>
  </conditionalFormatting>
  <conditionalFormatting sqref="I60">
    <cfRule type="expression" dxfId="63" priority="19">
      <formula>OR(I59="Yes",I59="N/A")</formula>
    </cfRule>
    <cfRule type="expression" dxfId="62" priority="22" stopIfTrue="1">
      <formula>OR(I57="Yes",I57="N/A")</formula>
    </cfRule>
  </conditionalFormatting>
  <conditionalFormatting sqref="I59">
    <cfRule type="expression" dxfId="61" priority="20" stopIfTrue="1">
      <formula>OR(I57="Yes",I57="N/A")</formula>
    </cfRule>
    <cfRule type="containsBlanks" dxfId="60" priority="21">
      <formula>LEN(TRIM(I59))=0</formula>
    </cfRule>
  </conditionalFormatting>
  <conditionalFormatting sqref="I58">
    <cfRule type="expression" dxfId="59" priority="18" stopIfTrue="1">
      <formula>OR(I57="Yes",I57="N/A")</formula>
    </cfRule>
  </conditionalFormatting>
  <conditionalFormatting sqref="J61">
    <cfRule type="expression" dxfId="58" priority="8" stopIfTrue="1">
      <formula>OR(J57="Yes",J57="N/A")</formula>
    </cfRule>
    <cfRule type="expression" dxfId="57" priority="9">
      <formula>OR(J59="No",J59="N/A")</formula>
    </cfRule>
  </conditionalFormatting>
  <conditionalFormatting sqref="J57">
    <cfRule type="containsBlanks" dxfId="56" priority="12">
      <formula>LEN(TRIM(J57))=0</formula>
    </cfRule>
  </conditionalFormatting>
  <conditionalFormatting sqref="J60">
    <cfRule type="expression" dxfId="55" priority="11">
      <formula>OR(J59="Yes",J59="N/A")</formula>
    </cfRule>
    <cfRule type="expression" dxfId="54" priority="15" stopIfTrue="1">
      <formula>OR(J57="Yes",J57="N/A")</formula>
    </cfRule>
  </conditionalFormatting>
  <conditionalFormatting sqref="J59">
    <cfRule type="expression" dxfId="53" priority="13" stopIfTrue="1">
      <formula>OR(J57="Yes",J57="N/A")</formula>
    </cfRule>
    <cfRule type="containsBlanks" dxfId="52" priority="14">
      <formula>LEN(TRIM(J59))=0</formula>
    </cfRule>
  </conditionalFormatting>
  <conditionalFormatting sqref="J58">
    <cfRule type="expression" dxfId="51" priority="10" stopIfTrue="1">
      <formula>OR(J57="Yes",J57="N/A")</formula>
    </cfRule>
  </conditionalFormatting>
  <conditionalFormatting sqref="C25">
    <cfRule type="containsBlanks" dxfId="50" priority="7">
      <formula>LEN(TRIM(C25))=0</formula>
    </cfRule>
  </conditionalFormatting>
  <conditionalFormatting sqref="C22">
    <cfRule type="expression" dxfId="49" priority="6">
      <formula>OR(C$21="No",C$21="N/A")</formula>
    </cfRule>
  </conditionalFormatting>
  <conditionalFormatting sqref="C33">
    <cfRule type="expression" dxfId="48" priority="5">
      <formula>OR($C$32="Yes",$C$32="N/A")</formula>
    </cfRule>
  </conditionalFormatting>
  <conditionalFormatting sqref="C35">
    <cfRule type="expression" dxfId="47" priority="3" stopIfTrue="1">
      <formula>OR($C$32="Yes","N/A")</formula>
    </cfRule>
  </conditionalFormatting>
  <conditionalFormatting sqref="C35">
    <cfRule type="expression" dxfId="46" priority="4" stopIfTrue="1">
      <formula>OR($C$34="Yes",$C$34="N/A")</formula>
    </cfRule>
  </conditionalFormatting>
  <conditionalFormatting sqref="C58">
    <cfRule type="expression" dxfId="45" priority="2" stopIfTrue="1">
      <formula>OR(C57="Yes",C57="N/A")</formula>
    </cfRule>
  </conditionalFormatting>
  <conditionalFormatting sqref="D58">
    <cfRule type="expression" dxfId="44" priority="1" stopIfTrue="1">
      <formula>OR(D57="Yes",D57="N/A")</formula>
    </cfRule>
  </conditionalFormatting>
  <dataValidations count="4">
    <dataValidation allowBlank="1" showInputMessage="1" showErrorMessage="1" errorTitle="Incorrect Input Value" error="Please enter 'Yes', 'No', or 'N/A'." sqref="E57:I57 F61 H58"/>
    <dataValidation type="list" allowBlank="1" showInputMessage="1" showErrorMessage="1" errorTitle="Incorrect Input Value" error="Please enter 'Yes', 'No', or 'N/A'." sqref="C15">
      <formula1>"State requirement,Consent decree requirement,Permit requirement,NESHAP requirement"</formula1>
    </dataValidation>
    <dataValidation type="list" allowBlank="1" showInputMessage="1" showErrorMessage="1" errorTitle="Incorrect Input Value" error="Please enter 'Yes', 'No', or 'N/A'." sqref="C10 C12:C13 C18 C21 C25:C26 C32 C34 C41 C43 C45 C47:C48 C50 C52:C53 C59:J59 C57:D57 J57">
      <formula1>"Yes, No, N/A"</formula1>
    </dataValidation>
    <dataValidation type="list" allowBlank="1" showInputMessage="1" showErrorMessage="1" error="Please enter 'Yes', 'No', or 'N/A'." sqref="C31">
      <formula1>"Yes, No, N/A"</formula1>
    </dataValidation>
  </dataValidations>
  <pageMargins left="0.7" right="0.7" top="0.75" bottom="0.75" header="0.3" footer="0.3"/>
  <pageSetup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73"/>
  <sheetViews>
    <sheetView zoomScale="90" zoomScaleNormal="90" workbookViewId="0">
      <pane xSplit="2" ySplit="4" topLeftCell="C5" activePane="bottomRight" state="frozen"/>
      <selection pane="topRight" activeCell="C1" sqref="C1"/>
      <selection pane="bottomLeft" activeCell="A5" sqref="A5"/>
      <selection pane="bottomRight" activeCell="C7" sqref="C7"/>
    </sheetView>
  </sheetViews>
  <sheetFormatPr defaultColWidth="9.1796875" defaultRowHeight="14" x14ac:dyDescent="0.3"/>
  <cols>
    <col min="1" max="1" width="31.1796875" style="167" customWidth="1"/>
    <col min="2" max="2" width="59.54296875" style="167" customWidth="1"/>
    <col min="3" max="9" width="60.54296875" style="167" customWidth="1"/>
    <col min="10" max="16384" width="9.1796875" style="167"/>
  </cols>
  <sheetData>
    <row r="1" spans="1:4" x14ac:dyDescent="0.3">
      <c r="A1" s="450" t="s">
        <v>491</v>
      </c>
      <c r="B1" s="451"/>
      <c r="C1" s="451"/>
      <c r="D1" s="452"/>
    </row>
    <row r="2" spans="1:4" x14ac:dyDescent="0.3">
      <c r="A2" s="453"/>
      <c r="B2" s="454"/>
      <c r="C2" s="454"/>
      <c r="D2" s="455"/>
    </row>
    <row r="3" spans="1:4" ht="41.15" customHeight="1" thickBot="1" x14ac:dyDescent="0.35">
      <c r="A3" s="378" t="s">
        <v>492</v>
      </c>
      <c r="B3" s="379"/>
      <c r="C3" s="456"/>
      <c r="D3" s="457"/>
    </row>
    <row r="4" spans="1:4" ht="47.25" customHeight="1" thickBot="1" x14ac:dyDescent="0.35">
      <c r="A4" s="458" t="s">
        <v>756</v>
      </c>
      <c r="B4" s="459"/>
      <c r="C4" s="459"/>
      <c r="D4" s="460"/>
    </row>
    <row r="5" spans="1:4" ht="14.9" customHeight="1" thickBot="1" x14ac:dyDescent="0.35">
      <c r="A5" s="437"/>
      <c r="B5" s="438"/>
      <c r="C5" s="70" t="s">
        <v>443</v>
      </c>
      <c r="D5" s="70" t="s">
        <v>248</v>
      </c>
    </row>
    <row r="6" spans="1:4" ht="28" x14ac:dyDescent="0.3">
      <c r="A6" s="466" t="s">
        <v>757</v>
      </c>
      <c r="B6" s="278" t="s">
        <v>758</v>
      </c>
      <c r="C6" s="279" t="s">
        <v>819</v>
      </c>
      <c r="D6" s="361" t="s">
        <v>951</v>
      </c>
    </row>
    <row r="7" spans="1:4" ht="37.5" x14ac:dyDescent="0.3">
      <c r="A7" s="468"/>
      <c r="B7" s="172" t="s">
        <v>759</v>
      </c>
      <c r="C7" s="173"/>
      <c r="D7" s="174"/>
    </row>
    <row r="8" spans="1:4" ht="25" x14ac:dyDescent="0.3">
      <c r="A8" s="467"/>
      <c r="B8" s="172" t="s">
        <v>760</v>
      </c>
      <c r="C8" s="173"/>
      <c r="D8" s="174"/>
    </row>
    <row r="9" spans="1:4" x14ac:dyDescent="0.3">
      <c r="A9" s="467"/>
      <c r="B9" s="172" t="s">
        <v>761</v>
      </c>
      <c r="C9" s="173"/>
      <c r="D9" s="174"/>
    </row>
    <row r="10" spans="1:4" ht="25" x14ac:dyDescent="0.3">
      <c r="A10" s="467"/>
      <c r="B10" s="172" t="s">
        <v>762</v>
      </c>
      <c r="C10" s="173"/>
      <c r="D10" s="174"/>
    </row>
    <row r="11" spans="1:4" ht="131.5" customHeight="1" thickBot="1" x14ac:dyDescent="0.35">
      <c r="A11" s="469"/>
      <c r="B11" s="179" t="s">
        <v>763</v>
      </c>
      <c r="C11" s="280"/>
      <c r="D11" s="281"/>
    </row>
    <row r="12" spans="1:4" ht="45" customHeight="1" x14ac:dyDescent="0.3">
      <c r="A12" s="466" t="s">
        <v>764</v>
      </c>
      <c r="B12" s="169" t="s">
        <v>765</v>
      </c>
      <c r="C12" s="170"/>
      <c r="D12" s="213"/>
    </row>
    <row r="13" spans="1:4" ht="42.75" customHeight="1" x14ac:dyDescent="0.3">
      <c r="A13" s="467"/>
      <c r="B13" s="172" t="s">
        <v>766</v>
      </c>
      <c r="C13" s="173"/>
      <c r="D13" s="174"/>
    </row>
    <row r="14" spans="1:4" ht="25" x14ac:dyDescent="0.3">
      <c r="A14" s="467"/>
      <c r="B14" s="172" t="s">
        <v>767</v>
      </c>
      <c r="C14" s="173"/>
      <c r="D14" s="174"/>
    </row>
    <row r="15" spans="1:4" ht="112.5" x14ac:dyDescent="0.3">
      <c r="A15" s="467"/>
      <c r="B15" s="172" t="s">
        <v>768</v>
      </c>
      <c r="C15" s="173"/>
      <c r="D15" s="174"/>
    </row>
    <row r="16" spans="1:4" ht="31.5" customHeight="1" x14ac:dyDescent="0.3">
      <c r="A16" s="469"/>
      <c r="B16" s="179" t="s">
        <v>769</v>
      </c>
      <c r="C16" s="282"/>
      <c r="D16" s="281"/>
    </row>
    <row r="17" spans="1:9" ht="32.25" customHeight="1" x14ac:dyDescent="0.3">
      <c r="A17" s="467"/>
      <c r="B17" s="172" t="s">
        <v>770</v>
      </c>
      <c r="C17" s="173"/>
      <c r="D17" s="174"/>
    </row>
    <row r="18" spans="1:9" ht="9.65" customHeight="1" thickBot="1" x14ac:dyDescent="0.35"/>
    <row r="19" spans="1:9" ht="45.65" customHeight="1" thickBot="1" x14ac:dyDescent="0.35">
      <c r="A19" s="466" t="s">
        <v>771</v>
      </c>
      <c r="B19" s="169" t="s">
        <v>772</v>
      </c>
      <c r="C19" s="283" t="s">
        <v>773</v>
      </c>
      <c r="D19" s="284" t="s">
        <v>774</v>
      </c>
      <c r="E19" s="284" t="s">
        <v>775</v>
      </c>
      <c r="F19" s="284" t="s">
        <v>776</v>
      </c>
      <c r="G19" s="284" t="s">
        <v>777</v>
      </c>
      <c r="H19" s="285" t="s">
        <v>774</v>
      </c>
      <c r="I19" s="70" t="s">
        <v>248</v>
      </c>
    </row>
    <row r="20" spans="1:9" x14ac:dyDescent="0.3">
      <c r="A20" s="468"/>
      <c r="B20" s="169" t="s">
        <v>778</v>
      </c>
      <c r="C20" s="286"/>
      <c r="D20" s="287"/>
      <c r="E20" s="287"/>
      <c r="F20" s="287"/>
      <c r="G20" s="287"/>
      <c r="H20" s="288"/>
      <c r="I20" s="170"/>
    </row>
    <row r="21" spans="1:9" x14ac:dyDescent="0.3">
      <c r="A21" s="468"/>
      <c r="B21" s="191" t="s">
        <v>779</v>
      </c>
      <c r="C21" s="192"/>
      <c r="D21" s="218"/>
      <c r="E21" s="218"/>
      <c r="F21" s="218"/>
      <c r="G21" s="218"/>
      <c r="H21" s="236"/>
      <c r="I21" s="173"/>
    </row>
    <row r="22" spans="1:9" x14ac:dyDescent="0.3">
      <c r="A22" s="468"/>
      <c r="B22" s="191" t="s">
        <v>780</v>
      </c>
      <c r="C22" s="192"/>
      <c r="D22" s="218"/>
      <c r="E22" s="218"/>
      <c r="F22" s="218"/>
      <c r="G22" s="218"/>
      <c r="H22" s="236"/>
      <c r="I22" s="173"/>
    </row>
    <row r="23" spans="1:9" x14ac:dyDescent="0.3">
      <c r="A23" s="468"/>
      <c r="B23" s="191" t="s">
        <v>781</v>
      </c>
      <c r="C23" s="197"/>
      <c r="D23" s="198"/>
      <c r="E23" s="198"/>
      <c r="F23" s="198"/>
      <c r="G23" s="198"/>
      <c r="H23" s="238"/>
      <c r="I23" s="173"/>
    </row>
    <row r="24" spans="1:9" ht="9.65" customHeight="1" thickBot="1" x14ac:dyDescent="0.35">
      <c r="A24" s="468"/>
      <c r="B24" s="200"/>
      <c r="C24" s="201"/>
    </row>
    <row r="25" spans="1:9" ht="14.5" thickBot="1" x14ac:dyDescent="0.35">
      <c r="A25" s="468"/>
      <c r="B25" s="208"/>
      <c r="C25" s="190" t="s">
        <v>443</v>
      </c>
      <c r="D25" s="190" t="s">
        <v>248</v>
      </c>
      <c r="E25" s="209"/>
    </row>
    <row r="26" spans="1:9" ht="31.5" customHeight="1" x14ac:dyDescent="0.3">
      <c r="A26" s="467"/>
      <c r="B26" s="172" t="s">
        <v>782</v>
      </c>
      <c r="C26" s="170"/>
      <c r="D26" s="194"/>
    </row>
    <row r="27" spans="1:9" x14ac:dyDescent="0.3">
      <c r="A27" s="467"/>
      <c r="B27" s="172" t="s">
        <v>783</v>
      </c>
      <c r="C27" s="173"/>
      <c r="D27" s="174"/>
    </row>
    <row r="28" spans="1:9" ht="25" x14ac:dyDescent="0.3">
      <c r="A28" s="467"/>
      <c r="B28" s="172" t="s">
        <v>784</v>
      </c>
      <c r="C28" s="173"/>
      <c r="D28" s="174"/>
    </row>
    <row r="29" spans="1:9" x14ac:dyDescent="0.3">
      <c r="A29" s="467"/>
      <c r="B29" s="172" t="s">
        <v>785</v>
      </c>
      <c r="C29" s="173"/>
      <c r="D29" s="174"/>
    </row>
    <row r="30" spans="1:9" ht="25" x14ac:dyDescent="0.3">
      <c r="A30" s="467"/>
      <c r="B30" s="172" t="s">
        <v>786</v>
      </c>
      <c r="C30" s="173"/>
      <c r="D30" s="174"/>
    </row>
    <row r="31" spans="1:9" ht="27" x14ac:dyDescent="0.3">
      <c r="A31" s="467"/>
      <c r="B31" s="172" t="s">
        <v>787</v>
      </c>
      <c r="C31" s="173"/>
      <c r="D31" s="174"/>
    </row>
    <row r="32" spans="1:9" x14ac:dyDescent="0.3">
      <c r="A32" s="467"/>
      <c r="B32" s="172" t="s">
        <v>788</v>
      </c>
      <c r="C32" s="173"/>
      <c r="D32" s="174"/>
    </row>
    <row r="33" spans="1:6" x14ac:dyDescent="0.3">
      <c r="A33" s="467"/>
      <c r="B33" s="172" t="s">
        <v>789</v>
      </c>
      <c r="C33" s="173"/>
      <c r="D33" s="174"/>
    </row>
    <row r="34" spans="1:6" x14ac:dyDescent="0.3">
      <c r="A34" s="467"/>
      <c r="B34" s="172" t="s">
        <v>790</v>
      </c>
      <c r="C34" s="173"/>
      <c r="D34" s="174"/>
    </row>
    <row r="35" spans="1:6" ht="50.25" customHeight="1" x14ac:dyDescent="0.3">
      <c r="A35" s="467"/>
      <c r="B35" s="172" t="s">
        <v>791</v>
      </c>
      <c r="C35" s="173"/>
      <c r="D35" s="174"/>
    </row>
    <row r="36" spans="1:6" ht="36" customHeight="1" x14ac:dyDescent="0.3">
      <c r="A36" s="467"/>
      <c r="B36" s="172" t="s">
        <v>792</v>
      </c>
      <c r="C36" s="173"/>
      <c r="D36" s="174"/>
    </row>
    <row r="37" spans="1:6" ht="25" x14ac:dyDescent="0.3">
      <c r="A37" s="467"/>
      <c r="B37" s="172" t="s">
        <v>793</v>
      </c>
      <c r="C37" s="173"/>
      <c r="D37" s="174"/>
    </row>
    <row r="38" spans="1:6" ht="25" x14ac:dyDescent="0.3">
      <c r="A38" s="467"/>
      <c r="B38" s="172" t="s">
        <v>794</v>
      </c>
      <c r="C38" s="173"/>
      <c r="D38" s="174"/>
    </row>
    <row r="39" spans="1:6" ht="19.5" customHeight="1" x14ac:dyDescent="0.3">
      <c r="A39" s="467"/>
      <c r="B39" s="172" t="s">
        <v>795</v>
      </c>
      <c r="C39" s="173"/>
      <c r="D39" s="174"/>
    </row>
    <row r="40" spans="1:6" x14ac:dyDescent="0.3">
      <c r="A40" s="467"/>
      <c r="B40" s="172" t="s">
        <v>796</v>
      </c>
      <c r="C40" s="173"/>
      <c r="D40" s="174"/>
    </row>
    <row r="41" spans="1:6" ht="25" x14ac:dyDescent="0.3">
      <c r="A41" s="467"/>
      <c r="B41" s="172" t="s">
        <v>797</v>
      </c>
      <c r="C41" s="173"/>
      <c r="D41" s="174"/>
    </row>
    <row r="42" spans="1:6" ht="18.75" customHeight="1" x14ac:dyDescent="0.3">
      <c r="A42" s="467"/>
      <c r="B42" s="172" t="s">
        <v>798</v>
      </c>
      <c r="C42" s="173"/>
      <c r="D42" s="174"/>
    </row>
    <row r="43" spans="1:6" ht="37.5" x14ac:dyDescent="0.3">
      <c r="A43" s="467"/>
      <c r="B43" s="172" t="s">
        <v>799</v>
      </c>
      <c r="C43" s="173"/>
      <c r="D43" s="174"/>
    </row>
    <row r="44" spans="1:6" ht="12" customHeight="1" thickBot="1" x14ac:dyDescent="0.35">
      <c r="A44" s="467"/>
      <c r="B44" s="289"/>
      <c r="D44" s="290"/>
    </row>
    <row r="45" spans="1:6" ht="91.5" thickBot="1" x14ac:dyDescent="0.35">
      <c r="A45" s="475"/>
      <c r="B45" s="291" t="s">
        <v>800</v>
      </c>
      <c r="C45" s="292" t="s">
        <v>801</v>
      </c>
      <c r="D45" s="293" t="s">
        <v>802</v>
      </c>
      <c r="E45" s="293" t="s">
        <v>803</v>
      </c>
      <c r="F45" s="294" t="s">
        <v>248</v>
      </c>
    </row>
    <row r="46" spans="1:6" x14ac:dyDescent="0.3">
      <c r="A46" s="467"/>
      <c r="B46" s="191" t="s">
        <v>804</v>
      </c>
      <c r="C46" s="295" t="str">
        <f>IF(C34=0,"",C34)</f>
        <v/>
      </c>
      <c r="D46" s="296" t="str">
        <f>IF(C39=0,"",C39)</f>
        <v/>
      </c>
      <c r="E46" s="296" t="str">
        <f>IF(C42=0,"",C42)</f>
        <v/>
      </c>
      <c r="F46" s="149"/>
    </row>
    <row r="47" spans="1:6" ht="25" x14ac:dyDescent="0.35">
      <c r="A47" s="467"/>
      <c r="B47" s="172" t="s">
        <v>805</v>
      </c>
      <c r="C47" s="297" t="str">
        <f>IF(C36=0,"",C36)</f>
        <v/>
      </c>
      <c r="D47" s="257"/>
      <c r="E47" s="258"/>
      <c r="F47" s="138"/>
    </row>
    <row r="48" spans="1:6" x14ac:dyDescent="0.3">
      <c r="A48" s="467"/>
      <c r="B48" s="172" t="s">
        <v>806</v>
      </c>
      <c r="C48" s="298"/>
      <c r="D48" s="198"/>
      <c r="E48" s="259"/>
      <c r="F48" s="138"/>
    </row>
    <row r="49" spans="1:7" ht="25" x14ac:dyDescent="0.35">
      <c r="A49" s="467"/>
      <c r="B49" s="172" t="s">
        <v>807</v>
      </c>
      <c r="C49" s="299"/>
      <c r="D49" s="257"/>
      <c r="E49" s="258"/>
      <c r="F49" s="138"/>
    </row>
    <row r="50" spans="1:7" ht="25" x14ac:dyDescent="0.35">
      <c r="A50" s="467"/>
      <c r="B50" s="300" t="s">
        <v>808</v>
      </c>
      <c r="C50" s="264"/>
      <c r="D50" s="260"/>
      <c r="E50" s="261"/>
      <c r="F50" s="138"/>
    </row>
    <row r="51" spans="1:7" ht="12" customHeight="1" thickBot="1" x14ac:dyDescent="0.35">
      <c r="A51" s="475"/>
      <c r="B51" s="289"/>
      <c r="D51" s="301"/>
    </row>
    <row r="52" spans="1:7" ht="50.5" thickBot="1" x14ac:dyDescent="0.35">
      <c r="A52" s="475"/>
      <c r="B52" s="476" t="s">
        <v>809</v>
      </c>
      <c r="C52" s="477"/>
      <c r="D52" s="202" t="s">
        <v>810</v>
      </c>
      <c r="E52" s="240" t="s">
        <v>811</v>
      </c>
      <c r="F52" s="240" t="s">
        <v>812</v>
      </c>
      <c r="G52" s="190" t="s">
        <v>248</v>
      </c>
    </row>
    <row r="53" spans="1:7" ht="37.5" x14ac:dyDescent="0.3">
      <c r="A53" s="467"/>
      <c r="B53" s="191" t="s">
        <v>813</v>
      </c>
      <c r="C53" s="286"/>
      <c r="D53" s="218"/>
      <c r="E53" s="236"/>
      <c r="F53" s="194"/>
      <c r="G53" s="194"/>
    </row>
    <row r="54" spans="1:7" ht="62.5" x14ac:dyDescent="0.3">
      <c r="A54" s="467"/>
      <c r="B54" s="172" t="s">
        <v>814</v>
      </c>
      <c r="C54" s="197"/>
      <c r="D54" s="198"/>
      <c r="E54" s="238"/>
      <c r="F54" s="174"/>
      <c r="G54" s="174"/>
    </row>
    <row r="55" spans="1:7" ht="50" x14ac:dyDescent="0.3">
      <c r="A55" s="467"/>
      <c r="B55" s="172" t="s">
        <v>815</v>
      </c>
      <c r="C55" s="197"/>
      <c r="D55" s="198"/>
      <c r="E55" s="238"/>
      <c r="F55" s="174"/>
      <c r="G55" s="174"/>
    </row>
    <row r="56" spans="1:7" ht="62.5" x14ac:dyDescent="0.3">
      <c r="A56" s="467"/>
      <c r="B56" s="172" t="s">
        <v>816</v>
      </c>
      <c r="C56" s="197"/>
      <c r="D56" s="198"/>
      <c r="E56" s="238"/>
      <c r="F56" s="174"/>
      <c r="G56" s="174"/>
    </row>
    <row r="57" spans="1:7" ht="9" customHeight="1" thickBot="1" x14ac:dyDescent="0.35">
      <c r="A57" s="467"/>
      <c r="B57" s="200"/>
      <c r="C57" s="201"/>
      <c r="E57" s="129"/>
      <c r="F57" s="129"/>
      <c r="G57" s="129"/>
    </row>
    <row r="58" spans="1:7" ht="15" customHeight="1" x14ac:dyDescent="0.3">
      <c r="A58" s="467"/>
      <c r="B58" s="239"/>
      <c r="C58" s="70" t="s">
        <v>443</v>
      </c>
      <c r="D58" s="70" t="s">
        <v>248</v>
      </c>
      <c r="E58" s="129"/>
      <c r="F58" s="129"/>
      <c r="G58" s="129"/>
    </row>
    <row r="59" spans="1:7" ht="59.25" customHeight="1" x14ac:dyDescent="0.3">
      <c r="A59" s="467"/>
      <c r="B59" s="172" t="s">
        <v>817</v>
      </c>
      <c r="C59" s="173"/>
      <c r="D59" s="174"/>
    </row>
    <row r="60" spans="1:7" ht="50.5" thickBot="1" x14ac:dyDescent="0.35">
      <c r="A60" s="474"/>
      <c r="B60" s="228" t="s">
        <v>818</v>
      </c>
      <c r="C60" s="280"/>
      <c r="D60" s="265"/>
    </row>
    <row r="61" spans="1:7" x14ac:dyDescent="0.3">
      <c r="A61" s="302"/>
      <c r="B61" s="303"/>
      <c r="C61" s="303"/>
      <c r="D61" s="129"/>
    </row>
    <row r="62" spans="1:7" x14ac:dyDescent="0.3">
      <c r="A62" s="302"/>
      <c r="B62" s="303"/>
      <c r="C62" s="303"/>
      <c r="D62" s="129"/>
    </row>
    <row r="63" spans="1:7" x14ac:dyDescent="0.3">
      <c r="A63" s="302"/>
      <c r="B63" s="303"/>
      <c r="C63" s="303"/>
      <c r="D63" s="129"/>
    </row>
    <row r="64" spans="1:7" x14ac:dyDescent="0.3">
      <c r="A64" s="302"/>
      <c r="B64" s="303"/>
      <c r="C64" s="303"/>
      <c r="D64" s="129"/>
    </row>
    <row r="65" spans="1:4" x14ac:dyDescent="0.3">
      <c r="A65" s="302"/>
      <c r="B65" s="303"/>
      <c r="C65" s="303"/>
      <c r="D65" s="129"/>
    </row>
    <row r="66" spans="1:4" x14ac:dyDescent="0.3">
      <c r="A66" s="302"/>
      <c r="B66" s="303"/>
      <c r="C66" s="303"/>
      <c r="D66" s="129"/>
    </row>
    <row r="67" spans="1:4" ht="21.75" customHeight="1" x14ac:dyDescent="0.3">
      <c r="A67" s="302"/>
      <c r="B67" s="303"/>
      <c r="C67" s="303"/>
    </row>
    <row r="68" spans="1:4" x14ac:dyDescent="0.3">
      <c r="A68" s="302"/>
      <c r="B68" s="303"/>
      <c r="C68" s="303"/>
    </row>
    <row r="69" spans="1:4" x14ac:dyDescent="0.3">
      <c r="A69" s="302"/>
      <c r="B69" s="303"/>
      <c r="C69" s="303"/>
    </row>
    <row r="70" spans="1:4" x14ac:dyDescent="0.3">
      <c r="A70" s="302"/>
      <c r="B70" s="303"/>
      <c r="C70" s="303"/>
    </row>
    <row r="71" spans="1:4" x14ac:dyDescent="0.3">
      <c r="A71" s="302"/>
      <c r="B71" s="303"/>
      <c r="C71" s="303"/>
    </row>
    <row r="72" spans="1:4" x14ac:dyDescent="0.3">
      <c r="A72" s="302"/>
      <c r="B72" s="303"/>
      <c r="C72" s="303"/>
    </row>
    <row r="73" spans="1:4" x14ac:dyDescent="0.3">
      <c r="A73" s="302"/>
    </row>
  </sheetData>
  <mergeCells count="8">
    <mergeCell ref="A19:A60"/>
    <mergeCell ref="B52:C52"/>
    <mergeCell ref="A1:D2"/>
    <mergeCell ref="A3:D3"/>
    <mergeCell ref="A4:D4"/>
    <mergeCell ref="A5:B5"/>
    <mergeCell ref="A6:A11"/>
    <mergeCell ref="A12:A17"/>
  </mergeCells>
  <conditionalFormatting sqref="C17">
    <cfRule type="containsBlanks" dxfId="43" priority="44">
      <formula>LEN(TRIM(C17))=0</formula>
    </cfRule>
  </conditionalFormatting>
  <conditionalFormatting sqref="C24">
    <cfRule type="expression" dxfId="42" priority="42" stopIfTrue="1">
      <formula>OR($C19="Yes",$C19="N/A")</formula>
    </cfRule>
    <cfRule type="expression" dxfId="41" priority="43">
      <formula>OR($C22="Yes",$C22="N/A")</formula>
    </cfRule>
  </conditionalFormatting>
  <conditionalFormatting sqref="D24">
    <cfRule type="expression" dxfId="40" priority="40" stopIfTrue="1">
      <formula>OR($C19="Yes",$C19="N/A")</formula>
    </cfRule>
    <cfRule type="expression" dxfId="39" priority="41">
      <formula>OR($C22="Yes",$C22="N/A")</formula>
    </cfRule>
  </conditionalFormatting>
  <conditionalFormatting sqref="C34">
    <cfRule type="containsBlanks" dxfId="38" priority="39">
      <formula>LEN(TRIM(C34))=0</formula>
    </cfRule>
  </conditionalFormatting>
  <conditionalFormatting sqref="C39">
    <cfRule type="containsBlanks" dxfId="37" priority="38">
      <formula>LEN(TRIM(C39))=0</formula>
    </cfRule>
  </conditionalFormatting>
  <conditionalFormatting sqref="C42">
    <cfRule type="containsBlanks" dxfId="36" priority="37">
      <formula>LEN(TRIM(C42))=0</formula>
    </cfRule>
  </conditionalFormatting>
  <conditionalFormatting sqref="C57">
    <cfRule type="expression" dxfId="35" priority="35" stopIfTrue="1">
      <formula>OR($C52="Yes",$C52="N/A")</formula>
    </cfRule>
    <cfRule type="expression" dxfId="34" priority="36">
      <formula>OR($C55="Yes",$C55="N/A")</formula>
    </cfRule>
  </conditionalFormatting>
  <conditionalFormatting sqref="D57">
    <cfRule type="expression" dxfId="33" priority="33" stopIfTrue="1">
      <formula>OR($C52="Yes",$C52="N/A")</formula>
    </cfRule>
    <cfRule type="expression" dxfId="32" priority="34">
      <formula>OR($C55="Yes",$C55="N/A")</formula>
    </cfRule>
  </conditionalFormatting>
  <conditionalFormatting sqref="C12">
    <cfRule type="containsBlanks" dxfId="31" priority="32">
      <formula>LEN(TRIM(C12))=0</formula>
    </cfRule>
  </conditionalFormatting>
  <conditionalFormatting sqref="D49">
    <cfRule type="expression" dxfId="30" priority="26" stopIfTrue="1">
      <formula>OR(D46="Yes",D46="N/A")</formula>
    </cfRule>
    <cfRule type="expression" dxfId="29" priority="29">
      <formula>OR(D48="Yes",D48="N/A")</formula>
    </cfRule>
  </conditionalFormatting>
  <conditionalFormatting sqref="D48">
    <cfRule type="expression" dxfId="28" priority="30" stopIfTrue="1">
      <formula>OR(D46="Yes",D46="N/A")</formula>
    </cfRule>
    <cfRule type="containsBlanks" dxfId="27" priority="31">
      <formula>LEN(TRIM(D48))=0</formula>
    </cfRule>
  </conditionalFormatting>
  <conditionalFormatting sqref="D47">
    <cfRule type="expression" dxfId="26" priority="28" stopIfTrue="1">
      <formula>OR(D46="Yes",D46="N/A")</formula>
    </cfRule>
  </conditionalFormatting>
  <conditionalFormatting sqref="D50">
    <cfRule type="expression" dxfId="25" priority="25" stopIfTrue="1">
      <formula>OR(D46="Yes",D46="N/A")</formula>
    </cfRule>
    <cfRule type="expression" dxfId="24" priority="27">
      <formula>OR(D48="No",D48="N/A")</formula>
    </cfRule>
  </conditionalFormatting>
  <conditionalFormatting sqref="C49">
    <cfRule type="expression" dxfId="23" priority="20" stopIfTrue="1">
      <formula>OR(C46="Yes",C46="N/A")</formula>
    </cfRule>
    <cfRule type="expression" dxfId="22" priority="22">
      <formula>OR(C48="Yes",C48="N/A")</formula>
    </cfRule>
  </conditionalFormatting>
  <conditionalFormatting sqref="C48">
    <cfRule type="expression" dxfId="21" priority="23" stopIfTrue="1">
      <formula>OR(C46="Yes",C46="N/A")</formula>
    </cfRule>
    <cfRule type="containsBlanks" dxfId="20" priority="24">
      <formula>LEN(TRIM(C48))=0</formula>
    </cfRule>
  </conditionalFormatting>
  <conditionalFormatting sqref="C47">
    <cfRule type="expression" dxfId="19" priority="21" stopIfTrue="1">
      <formula>OR(C46="Yes",C46="N/A")</formula>
    </cfRule>
  </conditionalFormatting>
  <conditionalFormatting sqref="E49">
    <cfRule type="expression" dxfId="18" priority="14" stopIfTrue="1">
      <formula>OR(E46="Yes",E46="N/A")</formula>
    </cfRule>
    <cfRule type="expression" dxfId="17" priority="17">
      <formula>OR(E48="Yes",E48="N/A")</formula>
    </cfRule>
  </conditionalFormatting>
  <conditionalFormatting sqref="E48">
    <cfRule type="expression" dxfId="16" priority="18" stopIfTrue="1">
      <formula>OR(E46="Yes",E46="N/A")</formula>
    </cfRule>
    <cfRule type="containsBlanks" dxfId="15" priority="19">
      <formula>LEN(TRIM(E48))=0</formula>
    </cfRule>
  </conditionalFormatting>
  <conditionalFormatting sqref="E47">
    <cfRule type="expression" dxfId="14" priority="16" stopIfTrue="1">
      <formula>OR(E46="Yes",E46="N/A")</formula>
    </cfRule>
  </conditionalFormatting>
  <conditionalFormatting sqref="E50">
    <cfRule type="expression" dxfId="13" priority="13" stopIfTrue="1">
      <formula>OR(E46="Yes",E46="N/A")</formula>
    </cfRule>
    <cfRule type="expression" dxfId="12" priority="15">
      <formula>OR(E48="No",E48="N/A")</formula>
    </cfRule>
  </conditionalFormatting>
  <conditionalFormatting sqref="C27">
    <cfRule type="containsBlanks" dxfId="11" priority="12">
      <formula>LEN(TRIM(C27))=0</formula>
    </cfRule>
  </conditionalFormatting>
  <conditionalFormatting sqref="C13">
    <cfRule type="expression" dxfId="10" priority="11">
      <formula>OR($C$12="No",$C$12="N/A")</formula>
    </cfRule>
  </conditionalFormatting>
  <conditionalFormatting sqref="C35">
    <cfRule type="expression" dxfId="9" priority="10">
      <formula>OR($C$34="No",$C$34="N/A")</formula>
    </cfRule>
  </conditionalFormatting>
  <conditionalFormatting sqref="C36">
    <cfRule type="expression" dxfId="8" priority="9">
      <formula>OR($C$34="Yes",$C$34="N/A")</formula>
    </cfRule>
  </conditionalFormatting>
  <conditionalFormatting sqref="C37">
    <cfRule type="expression" dxfId="7" priority="8">
      <formula>OR($C$34="No",$C$34="N/A")</formula>
    </cfRule>
  </conditionalFormatting>
  <conditionalFormatting sqref="C38">
    <cfRule type="expression" dxfId="6" priority="6" stopIfTrue="1">
      <formula>OR($C$34="No",$C$34="N/A")</formula>
    </cfRule>
    <cfRule type="containsBlanks" dxfId="5" priority="7">
      <formula>LEN(TRIM(C38))=0</formula>
    </cfRule>
  </conditionalFormatting>
  <conditionalFormatting sqref="C40">
    <cfRule type="expression" dxfId="4" priority="5">
      <formula>OR($C$39="No",$C$39="N/A")</formula>
    </cfRule>
  </conditionalFormatting>
  <conditionalFormatting sqref="C41">
    <cfRule type="expression" dxfId="3" priority="4">
      <formula>OR($C$39="No",$C$39="N/A")</formula>
    </cfRule>
  </conditionalFormatting>
  <conditionalFormatting sqref="C43">
    <cfRule type="expression" dxfId="2" priority="3">
      <formula>OR($C$42="No",$C$42="N/A")</formula>
    </cfRule>
  </conditionalFormatting>
  <conditionalFormatting sqref="C50">
    <cfRule type="expression" dxfId="1" priority="1" stopIfTrue="1">
      <formula>OR(C46="Yes",C46="N/A")</formula>
    </cfRule>
    <cfRule type="expression" dxfId="0" priority="2">
      <formula>OR(C48="No",C48="N/A")</formula>
    </cfRule>
  </conditionalFormatting>
  <dataValidations count="5">
    <dataValidation type="list" allowBlank="1" showInputMessage="1" showErrorMessage="1" errorTitle="Incorrect Input Value" error="Please enter 'Yes', 'No', or 'N/A'." sqref="C38">
      <formula1>"On top of slag,Around the top of slag pit's walls"</formula1>
    </dataValidation>
    <dataValidation type="list" allowBlank="1" showInputMessage="1" showErrorMessage="1" errorTitle="Incorrect Input Value" error="Please enter 'Yes', 'No', or 'N/A'." sqref="C27">
      <formula1>"Combined,Separated"</formula1>
    </dataValidation>
    <dataValidation allowBlank="1" showInputMessage="1" showErrorMessage="1" errorTitle="Incorrect Input Value" error="Please enter 'Yes', 'No', or 'N/A'." sqref="C46:E46"/>
    <dataValidation type="list" allowBlank="1" showInputMessage="1" showErrorMessage="1" errorTitle="Incorrect Input Value" error="Please enter 'Yes', 'No', or 'N/A'." sqref="C12 C34 C39 C42 C48:E48">
      <formula1>"Yes, No, N/A"</formula1>
    </dataValidation>
    <dataValidation type="list" allowBlank="1" showInputMessage="1" showErrorMessage="1" errorTitle="Incorrect Input Value" error="Please enter 'Yes', 'No', or 'N/A'." sqref="C17">
      <formula1>"Regulation,Consent decree,Permit,Facility SOPL,N/A"</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51"/>
  <sheetViews>
    <sheetView showGridLines="0" zoomScale="80" zoomScaleNormal="80" workbookViewId="0"/>
  </sheetViews>
  <sheetFormatPr defaultColWidth="9.1796875" defaultRowHeight="15.5" x14ac:dyDescent="0.35"/>
  <cols>
    <col min="1" max="1" width="4.1796875" style="31" customWidth="1"/>
    <col min="2" max="2" width="9.1796875" style="31"/>
    <col min="3" max="3" width="52.453125" style="31" bestFit="1" customWidth="1"/>
    <col min="4" max="16384" width="9.1796875" style="31"/>
  </cols>
  <sheetData>
    <row r="2" spans="2:3" x14ac:dyDescent="0.35">
      <c r="B2" s="32" t="s">
        <v>144</v>
      </c>
    </row>
    <row r="3" spans="2:3" x14ac:dyDescent="0.35">
      <c r="B3" s="39" t="s">
        <v>145</v>
      </c>
      <c r="C3" s="39" t="s">
        <v>146</v>
      </c>
    </row>
    <row r="4" spans="2:3" x14ac:dyDescent="0.35">
      <c r="B4" s="39" t="s">
        <v>147</v>
      </c>
      <c r="C4" s="39" t="s">
        <v>148</v>
      </c>
    </row>
    <row r="5" spans="2:3" x14ac:dyDescent="0.35">
      <c r="B5" s="39" t="s">
        <v>149</v>
      </c>
      <c r="C5" s="39" t="s">
        <v>150</v>
      </c>
    </row>
    <row r="6" spans="2:3" x14ac:dyDescent="0.35">
      <c r="B6" s="39" t="s">
        <v>151</v>
      </c>
      <c r="C6" s="39" t="s">
        <v>152</v>
      </c>
    </row>
    <row r="7" spans="2:3" x14ac:dyDescent="0.35">
      <c r="B7" s="39" t="s">
        <v>153</v>
      </c>
      <c r="C7" s="39" t="s">
        <v>154</v>
      </c>
    </row>
    <row r="8" spans="2:3" x14ac:dyDescent="0.35">
      <c r="B8" s="39" t="s">
        <v>155</v>
      </c>
      <c r="C8" s="39" t="s">
        <v>156</v>
      </c>
    </row>
    <row r="9" spans="2:3" x14ac:dyDescent="0.35">
      <c r="B9" s="39" t="s">
        <v>157</v>
      </c>
      <c r="C9" s="39" t="s">
        <v>158</v>
      </c>
    </row>
    <row r="10" spans="2:3" x14ac:dyDescent="0.35">
      <c r="B10" s="39" t="s">
        <v>159</v>
      </c>
      <c r="C10" s="39" t="s">
        <v>160</v>
      </c>
    </row>
    <row r="11" spans="2:3" x14ac:dyDescent="0.35">
      <c r="B11" s="39" t="s">
        <v>161</v>
      </c>
      <c r="C11" s="39" t="s">
        <v>162</v>
      </c>
    </row>
    <row r="12" spans="2:3" x14ac:dyDescent="0.35">
      <c r="B12" s="39" t="s">
        <v>163</v>
      </c>
      <c r="C12" s="39" t="s">
        <v>164</v>
      </c>
    </row>
    <row r="13" spans="2:3" x14ac:dyDescent="0.35">
      <c r="B13" s="39" t="s">
        <v>165</v>
      </c>
      <c r="C13" s="39" t="s">
        <v>166</v>
      </c>
    </row>
    <row r="14" spans="2:3" x14ac:dyDescent="0.35">
      <c r="B14" s="39" t="s">
        <v>167</v>
      </c>
      <c r="C14" s="39" t="s">
        <v>168</v>
      </c>
    </row>
    <row r="15" spans="2:3" x14ac:dyDescent="0.35">
      <c r="B15" s="39" t="s">
        <v>169</v>
      </c>
      <c r="C15" s="39" t="s">
        <v>170</v>
      </c>
    </row>
    <row r="16" spans="2:3" x14ac:dyDescent="0.35">
      <c r="B16" s="39" t="s">
        <v>171</v>
      </c>
      <c r="C16" s="39" t="s">
        <v>172</v>
      </c>
    </row>
    <row r="17" spans="2:3" x14ac:dyDescent="0.35">
      <c r="B17" s="39" t="s">
        <v>240</v>
      </c>
      <c r="C17" s="39" t="s">
        <v>173</v>
      </c>
    </row>
    <row r="18" spans="2:3" x14ac:dyDescent="0.35">
      <c r="B18" s="39" t="s">
        <v>241</v>
      </c>
      <c r="C18" s="39" t="s">
        <v>174</v>
      </c>
    </row>
    <row r="19" spans="2:3" x14ac:dyDescent="0.35">
      <c r="B19" s="39" t="s">
        <v>175</v>
      </c>
      <c r="C19" s="39" t="s">
        <v>242</v>
      </c>
    </row>
    <row r="20" spans="2:3" x14ac:dyDescent="0.35">
      <c r="B20" s="39" t="s">
        <v>176</v>
      </c>
      <c r="C20" s="39" t="s">
        <v>177</v>
      </c>
    </row>
    <row r="21" spans="2:3" x14ac:dyDescent="0.35">
      <c r="B21" s="39" t="s">
        <v>178</v>
      </c>
      <c r="C21" s="39" t="s">
        <v>179</v>
      </c>
    </row>
    <row r="22" spans="2:3" x14ac:dyDescent="0.35">
      <c r="B22" s="39" t="s">
        <v>180</v>
      </c>
      <c r="C22" s="39" t="s">
        <v>181</v>
      </c>
    </row>
    <row r="23" spans="2:3" x14ac:dyDescent="0.35">
      <c r="B23" s="39" t="s">
        <v>182</v>
      </c>
      <c r="C23" s="39" t="s">
        <v>183</v>
      </c>
    </row>
    <row r="24" spans="2:3" x14ac:dyDescent="0.35">
      <c r="B24" s="39" t="s">
        <v>184</v>
      </c>
      <c r="C24" s="39" t="s">
        <v>185</v>
      </c>
    </row>
    <row r="25" spans="2:3" x14ac:dyDescent="0.35">
      <c r="B25" s="39" t="s">
        <v>186</v>
      </c>
      <c r="C25" s="39" t="s">
        <v>187</v>
      </c>
    </row>
    <row r="26" spans="2:3" x14ac:dyDescent="0.35">
      <c r="B26" s="39" t="s">
        <v>188</v>
      </c>
      <c r="C26" s="39" t="s">
        <v>189</v>
      </c>
    </row>
    <row r="27" spans="2:3" x14ac:dyDescent="0.35">
      <c r="B27" s="39" t="s">
        <v>190</v>
      </c>
      <c r="C27" s="39" t="s">
        <v>191</v>
      </c>
    </row>
    <row r="28" spans="2:3" x14ac:dyDescent="0.35">
      <c r="B28" s="39" t="s">
        <v>192</v>
      </c>
      <c r="C28" s="39" t="s">
        <v>193</v>
      </c>
    </row>
    <row r="29" spans="2:3" x14ac:dyDescent="0.35">
      <c r="B29" s="39" t="s">
        <v>194</v>
      </c>
      <c r="C29" s="39" t="s">
        <v>195</v>
      </c>
    </row>
    <row r="30" spans="2:3" x14ac:dyDescent="0.35">
      <c r="B30" s="39" t="s">
        <v>196</v>
      </c>
      <c r="C30" s="39" t="s">
        <v>197</v>
      </c>
    </row>
    <row r="31" spans="2:3" x14ac:dyDescent="0.35">
      <c r="B31" s="39" t="s">
        <v>198</v>
      </c>
      <c r="C31" s="39" t="s">
        <v>199</v>
      </c>
    </row>
    <row r="32" spans="2:3" x14ac:dyDescent="0.35">
      <c r="B32" s="39" t="s">
        <v>200</v>
      </c>
      <c r="C32" s="39" t="s">
        <v>201</v>
      </c>
    </row>
    <row r="33" spans="2:3" x14ac:dyDescent="0.35">
      <c r="B33" s="39" t="s">
        <v>202</v>
      </c>
      <c r="C33" s="39" t="s">
        <v>203</v>
      </c>
    </row>
    <row r="34" spans="2:3" x14ac:dyDescent="0.35">
      <c r="B34" s="39" t="s">
        <v>204</v>
      </c>
      <c r="C34" s="39" t="s">
        <v>205</v>
      </c>
    </row>
    <row r="35" spans="2:3" x14ac:dyDescent="0.35">
      <c r="B35" s="39" t="s">
        <v>206</v>
      </c>
      <c r="C35" s="39" t="s">
        <v>207</v>
      </c>
    </row>
    <row r="36" spans="2:3" x14ac:dyDescent="0.35">
      <c r="B36" s="39" t="s">
        <v>208</v>
      </c>
      <c r="C36" s="39" t="s">
        <v>209</v>
      </c>
    </row>
    <row r="37" spans="2:3" x14ac:dyDescent="0.35">
      <c r="B37" s="39" t="s">
        <v>210</v>
      </c>
      <c r="C37" s="39" t="s">
        <v>211</v>
      </c>
    </row>
    <row r="38" spans="2:3" x14ac:dyDescent="0.35">
      <c r="B38" s="39" t="s">
        <v>212</v>
      </c>
      <c r="C38" s="39" t="s">
        <v>213</v>
      </c>
    </row>
    <row r="39" spans="2:3" x14ac:dyDescent="0.35">
      <c r="B39" s="39" t="s">
        <v>214</v>
      </c>
      <c r="C39" s="39" t="s">
        <v>215</v>
      </c>
    </row>
    <row r="40" spans="2:3" x14ac:dyDescent="0.35">
      <c r="B40" s="39" t="s">
        <v>216</v>
      </c>
      <c r="C40" s="39" t="s">
        <v>217</v>
      </c>
    </row>
    <row r="41" spans="2:3" x14ac:dyDescent="0.35">
      <c r="B41" s="39" t="s">
        <v>218</v>
      </c>
      <c r="C41" s="39" t="s">
        <v>219</v>
      </c>
    </row>
    <row r="42" spans="2:3" x14ac:dyDescent="0.35">
      <c r="B42" s="39" t="s">
        <v>220</v>
      </c>
      <c r="C42" s="39" t="s">
        <v>221</v>
      </c>
    </row>
    <row r="43" spans="2:3" x14ac:dyDescent="0.35">
      <c r="B43" s="39" t="s">
        <v>222</v>
      </c>
      <c r="C43" s="39" t="s">
        <v>223</v>
      </c>
    </row>
    <row r="44" spans="2:3" x14ac:dyDescent="0.35">
      <c r="B44" s="39" t="s">
        <v>224</v>
      </c>
      <c r="C44" s="39" t="s">
        <v>225</v>
      </c>
    </row>
    <row r="45" spans="2:3" x14ac:dyDescent="0.35">
      <c r="B45" s="39" t="s">
        <v>226</v>
      </c>
      <c r="C45" s="39" t="s">
        <v>227</v>
      </c>
    </row>
    <row r="46" spans="2:3" x14ac:dyDescent="0.35">
      <c r="B46" s="39" t="s">
        <v>228</v>
      </c>
      <c r="C46" s="39" t="s">
        <v>229</v>
      </c>
    </row>
    <row r="47" spans="2:3" x14ac:dyDescent="0.35">
      <c r="B47" s="39" t="s">
        <v>230</v>
      </c>
      <c r="C47" s="39" t="s">
        <v>231</v>
      </c>
    </row>
    <row r="48" spans="2:3" x14ac:dyDescent="0.35">
      <c r="B48" s="39" t="s">
        <v>232</v>
      </c>
      <c r="C48" s="39" t="s">
        <v>233</v>
      </c>
    </row>
    <row r="49" spans="2:3" x14ac:dyDescent="0.35">
      <c r="B49" s="39" t="s">
        <v>234</v>
      </c>
      <c r="C49" s="39" t="s">
        <v>235</v>
      </c>
    </row>
    <row r="50" spans="2:3" x14ac:dyDescent="0.35">
      <c r="B50" s="39" t="s">
        <v>236</v>
      </c>
      <c r="C50" s="39" t="s">
        <v>237</v>
      </c>
    </row>
    <row r="51" spans="2:3" x14ac:dyDescent="0.35">
      <c r="B51" s="39" t="s">
        <v>238</v>
      </c>
      <c r="C51" s="39" t="s">
        <v>239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A1:F68"/>
  <sheetViews>
    <sheetView zoomScale="80" zoomScaleNormal="80" workbookViewId="0">
      <pane xSplit="2" ySplit="4" topLeftCell="C5" activePane="bottomRight" state="frozen"/>
      <selection pane="topRight" activeCell="C1" sqref="C1"/>
      <selection pane="bottomLeft" activeCell="A5" sqref="A5"/>
      <selection pane="bottomRight" activeCell="D12" sqref="D12"/>
    </sheetView>
  </sheetViews>
  <sheetFormatPr defaultRowHeight="14.5" x14ac:dyDescent="0.35"/>
  <cols>
    <col min="1" max="1" width="39.453125" customWidth="1"/>
    <col min="2" max="2" width="38.1796875" customWidth="1"/>
    <col min="3" max="5" width="35.54296875" customWidth="1"/>
  </cols>
  <sheetData>
    <row r="1" spans="1:6" s="1" customFormat="1" ht="14.9" customHeight="1" x14ac:dyDescent="0.25">
      <c r="A1" s="372" t="s">
        <v>111</v>
      </c>
      <c r="B1" s="373"/>
      <c r="C1" s="373"/>
      <c r="D1" s="373"/>
      <c r="E1" s="374"/>
    </row>
    <row r="2" spans="1:6" s="1" customFormat="1" ht="14.9" customHeight="1" x14ac:dyDescent="0.25">
      <c r="A2" s="375"/>
      <c r="B2" s="376"/>
      <c r="C2" s="376"/>
      <c r="D2" s="376"/>
      <c r="E2" s="377"/>
    </row>
    <row r="3" spans="1:6" s="1" customFormat="1" ht="85.5" customHeight="1" thickBot="1" x14ac:dyDescent="0.3">
      <c r="A3" s="378" t="s">
        <v>269</v>
      </c>
      <c r="B3" s="379"/>
      <c r="C3" s="380"/>
      <c r="D3" s="380"/>
      <c r="E3" s="381"/>
    </row>
    <row r="4" spans="1:6" s="1" customFormat="1" ht="33.75" customHeight="1" thickBot="1" x14ac:dyDescent="0.3">
      <c r="A4" s="382"/>
      <c r="B4" s="383"/>
      <c r="C4" s="69" t="s">
        <v>246</v>
      </c>
      <c r="D4" s="70" t="s">
        <v>244</v>
      </c>
      <c r="E4" s="70" t="s">
        <v>248</v>
      </c>
    </row>
    <row r="5" spans="1:6" ht="43.4" customHeight="1" thickBot="1" x14ac:dyDescent="0.4">
      <c r="A5" s="384" t="s">
        <v>365</v>
      </c>
      <c r="B5" s="385"/>
      <c r="C5" s="128" t="s">
        <v>904</v>
      </c>
      <c r="D5" s="48" t="s">
        <v>908</v>
      </c>
      <c r="E5" s="16"/>
    </row>
    <row r="6" spans="1:6" ht="43.4" customHeight="1" thickBot="1" x14ac:dyDescent="0.4">
      <c r="A6" s="384" t="s">
        <v>364</v>
      </c>
      <c r="B6" s="385"/>
      <c r="C6" s="128" t="s">
        <v>904</v>
      </c>
      <c r="D6" s="48" t="s">
        <v>908</v>
      </c>
      <c r="E6" s="16"/>
    </row>
    <row r="7" spans="1:6" ht="14.9" customHeight="1" x14ac:dyDescent="0.35">
      <c r="A7" s="365" t="s">
        <v>327</v>
      </c>
      <c r="B7" s="18" t="s">
        <v>97</v>
      </c>
      <c r="C7" s="50" t="s">
        <v>412</v>
      </c>
      <c r="D7" s="362" t="s">
        <v>960</v>
      </c>
      <c r="E7" s="11"/>
    </row>
    <row r="8" spans="1:6" x14ac:dyDescent="0.35">
      <c r="A8" s="366"/>
      <c r="B8" s="17" t="s">
        <v>98</v>
      </c>
      <c r="C8" s="49" t="s">
        <v>413</v>
      </c>
      <c r="D8" s="351" t="s">
        <v>961</v>
      </c>
      <c r="E8" s="12"/>
      <c r="F8" s="350"/>
    </row>
    <row r="9" spans="1:6" x14ac:dyDescent="0.35">
      <c r="A9" s="366"/>
      <c r="B9" s="17" t="s">
        <v>99</v>
      </c>
      <c r="C9" s="49" t="s">
        <v>414</v>
      </c>
      <c r="D9" s="351" t="s">
        <v>414</v>
      </c>
      <c r="E9" s="12"/>
    </row>
    <row r="10" spans="1:6" ht="15" thickBot="1" x14ac:dyDescent="0.4">
      <c r="A10" s="366"/>
      <c r="B10" s="17" t="s">
        <v>100</v>
      </c>
      <c r="C10" s="49">
        <v>45069</v>
      </c>
      <c r="D10" s="351" t="s">
        <v>962</v>
      </c>
      <c r="E10" s="12"/>
    </row>
    <row r="11" spans="1:6" x14ac:dyDescent="0.35">
      <c r="A11" s="367" t="s">
        <v>325</v>
      </c>
      <c r="B11" s="18" t="s">
        <v>97</v>
      </c>
      <c r="C11" s="50" t="s">
        <v>415</v>
      </c>
      <c r="D11" s="334"/>
      <c r="E11" s="11"/>
    </row>
    <row r="12" spans="1:6" x14ac:dyDescent="0.35">
      <c r="A12" s="368"/>
      <c r="B12" s="17" t="s">
        <v>98</v>
      </c>
      <c r="C12" s="49" t="s">
        <v>416</v>
      </c>
      <c r="D12" s="335"/>
      <c r="E12" s="12"/>
    </row>
    <row r="13" spans="1:6" x14ac:dyDescent="0.35">
      <c r="A13" s="368"/>
      <c r="B13" s="17" t="s">
        <v>99</v>
      </c>
      <c r="C13" s="49" t="s">
        <v>414</v>
      </c>
      <c r="D13" s="335"/>
      <c r="E13" s="12"/>
    </row>
    <row r="14" spans="1:6" ht="15" thickBot="1" x14ac:dyDescent="0.4">
      <c r="A14" s="369"/>
      <c r="B14" s="34" t="s">
        <v>100</v>
      </c>
      <c r="C14" s="54">
        <v>45043</v>
      </c>
      <c r="D14" s="336"/>
      <c r="E14" s="10"/>
    </row>
    <row r="15" spans="1:6" x14ac:dyDescent="0.35">
      <c r="A15" s="370" t="s">
        <v>366</v>
      </c>
      <c r="B15" s="28" t="s">
        <v>97</v>
      </c>
      <c r="C15" s="50" t="s">
        <v>417</v>
      </c>
      <c r="D15" s="334"/>
      <c r="E15" s="11"/>
    </row>
    <row r="16" spans="1:6" x14ac:dyDescent="0.35">
      <c r="A16" s="371"/>
      <c r="B16" s="29" t="s">
        <v>98</v>
      </c>
      <c r="C16" s="49" t="s">
        <v>417</v>
      </c>
      <c r="D16" s="335"/>
      <c r="E16" s="12"/>
    </row>
    <row r="17" spans="1:5" x14ac:dyDescent="0.35">
      <c r="A17" s="371"/>
      <c r="B17" s="29" t="s">
        <v>99</v>
      </c>
      <c r="C17" s="49" t="s">
        <v>417</v>
      </c>
      <c r="D17" s="335"/>
      <c r="E17" s="12"/>
    </row>
    <row r="18" spans="1:5" x14ac:dyDescent="0.35">
      <c r="A18" s="371"/>
      <c r="B18" s="29" t="s">
        <v>100</v>
      </c>
      <c r="C18" s="49" t="s">
        <v>417</v>
      </c>
      <c r="D18" s="335"/>
      <c r="E18" s="12"/>
    </row>
    <row r="19" spans="1:5" x14ac:dyDescent="0.35">
      <c r="A19" s="371" t="s">
        <v>320</v>
      </c>
      <c r="B19" s="71" t="s">
        <v>101</v>
      </c>
      <c r="C19" s="49" t="s">
        <v>418</v>
      </c>
      <c r="D19" s="351"/>
      <c r="E19" s="138"/>
    </row>
    <row r="20" spans="1:5" x14ac:dyDescent="0.35">
      <c r="A20" s="371"/>
      <c r="B20" s="71" t="s">
        <v>266</v>
      </c>
      <c r="C20" s="49">
        <v>39.496653000000002</v>
      </c>
      <c r="D20" s="351"/>
      <c r="E20" s="138"/>
    </row>
    <row r="21" spans="1:5" x14ac:dyDescent="0.35">
      <c r="A21" s="371"/>
      <c r="B21" s="71" t="s">
        <v>267</v>
      </c>
      <c r="C21" s="49">
        <v>-84.389386000000002</v>
      </c>
      <c r="D21" s="351"/>
      <c r="E21" s="138"/>
    </row>
    <row r="22" spans="1:5" ht="32.25" customHeight="1" thickBot="1" x14ac:dyDescent="0.4">
      <c r="A22" s="394"/>
      <c r="B22" s="83" t="s">
        <v>268</v>
      </c>
      <c r="C22" s="52" t="s">
        <v>432</v>
      </c>
      <c r="D22" s="352"/>
      <c r="E22" s="151"/>
    </row>
    <row r="23" spans="1:5" x14ac:dyDescent="0.35">
      <c r="A23" s="395" t="s">
        <v>324</v>
      </c>
      <c r="B23" s="86" t="s">
        <v>102</v>
      </c>
      <c r="C23" s="68" t="s">
        <v>905</v>
      </c>
      <c r="D23" s="148" t="s">
        <v>898</v>
      </c>
      <c r="E23" s="149"/>
    </row>
    <row r="24" spans="1:5" ht="15" thickBot="1" x14ac:dyDescent="0.4">
      <c r="A24" s="394"/>
      <c r="B24" s="89" t="s">
        <v>103</v>
      </c>
      <c r="C24" s="52" t="s">
        <v>419</v>
      </c>
      <c r="D24" s="150" t="s">
        <v>419</v>
      </c>
      <c r="E24" s="151"/>
    </row>
    <row r="25" spans="1:5" ht="36.65" customHeight="1" x14ac:dyDescent="0.35">
      <c r="A25" s="395" t="s">
        <v>323</v>
      </c>
      <c r="B25" s="86" t="s">
        <v>104</v>
      </c>
      <c r="C25" s="68" t="s">
        <v>420</v>
      </c>
      <c r="D25" s="148" t="s">
        <v>906</v>
      </c>
      <c r="E25" s="149"/>
    </row>
    <row r="26" spans="1:5" ht="15" thickBot="1" x14ac:dyDescent="0.4">
      <c r="A26" s="394"/>
      <c r="B26" s="89" t="s">
        <v>105</v>
      </c>
      <c r="C26" s="325" t="s">
        <v>903</v>
      </c>
      <c r="D26" s="353" t="s">
        <v>909</v>
      </c>
      <c r="E26" s="151"/>
    </row>
    <row r="27" spans="1:5" x14ac:dyDescent="0.35">
      <c r="A27" s="395" t="s">
        <v>322</v>
      </c>
      <c r="B27" s="86" t="s">
        <v>106</v>
      </c>
      <c r="C27" s="68" t="s">
        <v>161</v>
      </c>
      <c r="D27" s="354">
        <v>2797180</v>
      </c>
      <c r="E27" s="149"/>
    </row>
    <row r="28" spans="1:5" x14ac:dyDescent="0.35">
      <c r="A28" s="371"/>
      <c r="B28" s="29" t="s">
        <v>107</v>
      </c>
      <c r="C28" s="49" t="s">
        <v>161</v>
      </c>
      <c r="D28" s="137">
        <v>0</v>
      </c>
      <c r="E28" s="138" t="s">
        <v>928</v>
      </c>
    </row>
    <row r="29" spans="1:5" x14ac:dyDescent="0.35">
      <c r="A29" s="371"/>
      <c r="B29" s="29" t="s">
        <v>109</v>
      </c>
      <c r="C29" s="49" t="s">
        <v>161</v>
      </c>
      <c r="D29" s="137">
        <v>0</v>
      </c>
      <c r="E29" s="138" t="s">
        <v>929</v>
      </c>
    </row>
    <row r="30" spans="1:5" ht="15" customHeight="1" thickBot="1" x14ac:dyDescent="0.4">
      <c r="A30" s="394"/>
      <c r="B30" s="89" t="s">
        <v>108</v>
      </c>
      <c r="C30" s="52" t="s">
        <v>161</v>
      </c>
      <c r="D30" s="150">
        <v>0</v>
      </c>
      <c r="E30" s="151" t="s">
        <v>930</v>
      </c>
    </row>
    <row r="31" spans="1:5" x14ac:dyDescent="0.35">
      <c r="A31" s="395" t="s">
        <v>389</v>
      </c>
      <c r="B31" s="86" t="s">
        <v>106</v>
      </c>
      <c r="C31" s="33"/>
      <c r="D31" s="354">
        <v>2384570</v>
      </c>
      <c r="E31" s="149"/>
    </row>
    <row r="32" spans="1:5" x14ac:dyDescent="0.35">
      <c r="A32" s="371"/>
      <c r="B32" s="29" t="s">
        <v>107</v>
      </c>
      <c r="C32" s="17"/>
      <c r="D32" s="137">
        <v>0</v>
      </c>
      <c r="E32" s="138" t="s">
        <v>928</v>
      </c>
    </row>
    <row r="33" spans="1:6" x14ac:dyDescent="0.35">
      <c r="A33" s="371"/>
      <c r="B33" s="29" t="s">
        <v>109</v>
      </c>
      <c r="C33" s="17"/>
      <c r="D33" s="137">
        <v>0</v>
      </c>
      <c r="E33" s="138" t="s">
        <v>929</v>
      </c>
    </row>
    <row r="34" spans="1:6" ht="15" customHeight="1" thickBot="1" x14ac:dyDescent="0.4">
      <c r="A34" s="394"/>
      <c r="B34" s="89" t="s">
        <v>108</v>
      </c>
      <c r="C34" s="19"/>
      <c r="D34" s="150">
        <v>0</v>
      </c>
      <c r="E34" s="151" t="s">
        <v>930</v>
      </c>
    </row>
    <row r="35" spans="1:6" x14ac:dyDescent="0.35">
      <c r="A35" s="395" t="s">
        <v>390</v>
      </c>
      <c r="B35" s="86" t="s">
        <v>106</v>
      </c>
      <c r="C35" s="33"/>
      <c r="D35" s="354">
        <v>2764958</v>
      </c>
      <c r="E35" s="149"/>
    </row>
    <row r="36" spans="1:6" x14ac:dyDescent="0.35">
      <c r="A36" s="371"/>
      <c r="B36" s="29" t="s">
        <v>107</v>
      </c>
      <c r="C36" s="17"/>
      <c r="D36" s="137">
        <v>0</v>
      </c>
      <c r="E36" s="138" t="s">
        <v>928</v>
      </c>
    </row>
    <row r="37" spans="1:6" x14ac:dyDescent="0.35">
      <c r="A37" s="371"/>
      <c r="B37" s="29" t="s">
        <v>109</v>
      </c>
      <c r="C37" s="17"/>
      <c r="D37" s="137">
        <v>0</v>
      </c>
      <c r="E37" s="138" t="s">
        <v>929</v>
      </c>
    </row>
    <row r="38" spans="1:6" ht="15" customHeight="1" thickBot="1" x14ac:dyDescent="0.4">
      <c r="A38" s="394"/>
      <c r="B38" s="89" t="s">
        <v>108</v>
      </c>
      <c r="C38" s="19"/>
      <c r="D38" s="150">
        <v>0</v>
      </c>
      <c r="E38" s="151" t="s">
        <v>930</v>
      </c>
    </row>
    <row r="39" spans="1:6" x14ac:dyDescent="0.35">
      <c r="A39" s="396" t="s">
        <v>391</v>
      </c>
      <c r="B39" s="86" t="s">
        <v>112</v>
      </c>
      <c r="C39" s="33"/>
      <c r="D39" s="148">
        <v>2021</v>
      </c>
      <c r="E39" s="149"/>
    </row>
    <row r="40" spans="1:6" x14ac:dyDescent="0.35">
      <c r="A40" s="397"/>
      <c r="B40" s="29" t="s">
        <v>106</v>
      </c>
      <c r="C40" s="17"/>
      <c r="D40" s="343">
        <v>2472194</v>
      </c>
      <c r="E40" s="138"/>
    </row>
    <row r="41" spans="1:6" x14ac:dyDescent="0.35">
      <c r="A41" s="397"/>
      <c r="B41" s="29" t="s">
        <v>107</v>
      </c>
      <c r="C41" s="17"/>
      <c r="D41" s="137">
        <v>0</v>
      </c>
      <c r="E41" s="138" t="s">
        <v>928</v>
      </c>
    </row>
    <row r="42" spans="1:6" x14ac:dyDescent="0.35">
      <c r="A42" s="397"/>
      <c r="B42" s="29" t="s">
        <v>109</v>
      </c>
      <c r="C42" s="17"/>
      <c r="D42" s="137">
        <v>0</v>
      </c>
      <c r="E42" s="138" t="s">
        <v>929</v>
      </c>
    </row>
    <row r="43" spans="1:6" ht="15" customHeight="1" thickBot="1" x14ac:dyDescent="0.4">
      <c r="A43" s="398"/>
      <c r="B43" s="89" t="s">
        <v>108</v>
      </c>
      <c r="C43" s="19"/>
      <c r="D43" s="150">
        <v>0</v>
      </c>
      <c r="E43" s="151" t="s">
        <v>930</v>
      </c>
    </row>
    <row r="44" spans="1:6" ht="15.75" customHeight="1" thickBot="1" x14ac:dyDescent="0.4">
      <c r="A44" s="386" t="s">
        <v>392</v>
      </c>
      <c r="B44" s="387"/>
      <c r="C44" s="164" t="s">
        <v>161</v>
      </c>
      <c r="D44" s="355">
        <v>2241</v>
      </c>
      <c r="E44" s="149" t="s">
        <v>923</v>
      </c>
    </row>
    <row r="45" spans="1:6" ht="41.25" customHeight="1" thickBot="1" x14ac:dyDescent="0.4">
      <c r="A45" s="388" t="s">
        <v>328</v>
      </c>
      <c r="B45" s="389"/>
      <c r="C45" s="165" t="s">
        <v>439</v>
      </c>
      <c r="D45" s="14"/>
      <c r="E45" s="11"/>
    </row>
    <row r="46" spans="1:6" ht="49.5" customHeight="1" thickBot="1" x14ac:dyDescent="0.4">
      <c r="A46" s="390" t="s">
        <v>367</v>
      </c>
      <c r="B46" s="391"/>
      <c r="C46" s="152">
        <v>331110</v>
      </c>
      <c r="D46" s="332"/>
      <c r="E46" s="11"/>
    </row>
    <row r="47" spans="1:6" ht="64.5" customHeight="1" thickBot="1" x14ac:dyDescent="0.4">
      <c r="A47" s="392" t="s">
        <v>410</v>
      </c>
      <c r="B47" s="393"/>
      <c r="C47" s="154"/>
      <c r="D47" s="132" t="s">
        <v>919</v>
      </c>
      <c r="E47" s="16"/>
    </row>
    <row r="48" spans="1:6" ht="126.75" customHeight="1" thickBot="1" x14ac:dyDescent="0.4">
      <c r="A48" s="399" t="s">
        <v>326</v>
      </c>
      <c r="B48" s="400"/>
      <c r="C48" s="153" t="s">
        <v>440</v>
      </c>
      <c r="D48" s="356" t="s">
        <v>907</v>
      </c>
      <c r="E48" s="14"/>
      <c r="F48" s="26"/>
    </row>
    <row r="49" spans="1:6" x14ac:dyDescent="0.35">
      <c r="A49" s="396" t="s">
        <v>380</v>
      </c>
      <c r="B49" s="96" t="s">
        <v>250</v>
      </c>
      <c r="C49" s="33"/>
      <c r="D49" s="67" t="s">
        <v>827</v>
      </c>
      <c r="E49" s="9"/>
    </row>
    <row r="50" spans="1:6" x14ac:dyDescent="0.35">
      <c r="A50" s="397"/>
      <c r="B50" s="71" t="s">
        <v>249</v>
      </c>
      <c r="C50" s="17"/>
      <c r="D50" s="46" t="s">
        <v>953</v>
      </c>
      <c r="E50" s="12" t="s">
        <v>920</v>
      </c>
    </row>
    <row r="51" spans="1:6" x14ac:dyDescent="0.35">
      <c r="A51" s="397"/>
      <c r="B51" s="71" t="s">
        <v>251</v>
      </c>
      <c r="C51" s="17"/>
      <c r="D51" s="46" t="s">
        <v>827</v>
      </c>
      <c r="E51" s="12"/>
    </row>
    <row r="52" spans="1:6" x14ac:dyDescent="0.35">
      <c r="A52" s="397"/>
      <c r="B52" s="71" t="s">
        <v>252</v>
      </c>
      <c r="C52" s="17"/>
      <c r="D52" s="46" t="s">
        <v>921</v>
      </c>
      <c r="E52" s="12" t="s">
        <v>922</v>
      </c>
    </row>
    <row r="53" spans="1:6" x14ac:dyDescent="0.35">
      <c r="A53" s="397"/>
      <c r="B53" s="71" t="s">
        <v>253</v>
      </c>
      <c r="C53" s="17"/>
      <c r="D53" s="358">
        <v>0</v>
      </c>
      <c r="E53" s="12" t="s">
        <v>925</v>
      </c>
    </row>
    <row r="54" spans="1:6" ht="25" x14ac:dyDescent="0.35">
      <c r="A54" s="397"/>
      <c r="B54" s="29" t="s">
        <v>110</v>
      </c>
      <c r="C54" s="17"/>
      <c r="D54" s="327" t="s">
        <v>952</v>
      </c>
      <c r="E54" s="12" t="s">
        <v>920</v>
      </c>
    </row>
    <row r="55" spans="1:6" ht="25" x14ac:dyDescent="0.35">
      <c r="A55" s="397"/>
      <c r="B55" s="29" t="s">
        <v>254</v>
      </c>
      <c r="C55" s="17"/>
      <c r="D55" s="46" t="s">
        <v>819</v>
      </c>
      <c r="E55" s="12"/>
      <c r="F55" s="26"/>
    </row>
    <row r="56" spans="1:6" ht="25.5" thickBot="1" x14ac:dyDescent="0.4">
      <c r="A56" s="398"/>
      <c r="B56" s="83" t="s">
        <v>255</v>
      </c>
      <c r="C56" s="19"/>
      <c r="D56" s="53" t="s">
        <v>819</v>
      </c>
      <c r="E56" s="13"/>
      <c r="F56" s="26"/>
    </row>
    <row r="57" spans="1:6" ht="30" customHeight="1" x14ac:dyDescent="0.35">
      <c r="A57" s="396" t="s">
        <v>411</v>
      </c>
      <c r="B57" s="96" t="s">
        <v>250</v>
      </c>
      <c r="C57" s="33"/>
      <c r="D57" s="65" t="s">
        <v>827</v>
      </c>
      <c r="E57" s="66"/>
      <c r="F57" s="26"/>
    </row>
    <row r="58" spans="1:6" ht="30" customHeight="1" x14ac:dyDescent="0.35">
      <c r="A58" s="397"/>
      <c r="B58" s="71" t="s">
        <v>249</v>
      </c>
      <c r="C58" s="17"/>
      <c r="D58" s="61" t="s">
        <v>827</v>
      </c>
      <c r="E58" s="62"/>
      <c r="F58" s="26"/>
    </row>
    <row r="59" spans="1:6" ht="30" customHeight="1" x14ac:dyDescent="0.35">
      <c r="A59" s="397"/>
      <c r="B59" s="71" t="s">
        <v>251</v>
      </c>
      <c r="C59" s="17"/>
      <c r="D59" s="61" t="s">
        <v>827</v>
      </c>
      <c r="E59" s="62"/>
      <c r="F59" s="26"/>
    </row>
    <row r="60" spans="1:6" ht="30" customHeight="1" x14ac:dyDescent="0.35">
      <c r="A60" s="397"/>
      <c r="B60" s="71" t="s">
        <v>252</v>
      </c>
      <c r="C60" s="17"/>
      <c r="D60" s="61" t="s">
        <v>924</v>
      </c>
      <c r="E60" s="62" t="s">
        <v>927</v>
      </c>
      <c r="F60" s="26"/>
    </row>
    <row r="61" spans="1:6" ht="30" customHeight="1" x14ac:dyDescent="0.35">
      <c r="A61" s="397"/>
      <c r="B61" s="71" t="s">
        <v>253</v>
      </c>
      <c r="C61" s="17"/>
      <c r="D61" s="61">
        <v>0</v>
      </c>
      <c r="E61" s="62" t="s">
        <v>925</v>
      </c>
      <c r="F61" s="26"/>
    </row>
    <row r="62" spans="1:6" ht="30" customHeight="1" x14ac:dyDescent="0.35">
      <c r="A62" s="397"/>
      <c r="B62" s="29" t="s">
        <v>110</v>
      </c>
      <c r="C62" s="17"/>
      <c r="D62" s="61" t="s">
        <v>926</v>
      </c>
      <c r="E62" s="62" t="s">
        <v>927</v>
      </c>
      <c r="F62" s="26"/>
    </row>
    <row r="63" spans="1:6" ht="30" customHeight="1" x14ac:dyDescent="0.35">
      <c r="A63" s="397"/>
      <c r="B63" s="29" t="s">
        <v>254</v>
      </c>
      <c r="C63" s="17"/>
      <c r="D63" s="61" t="s">
        <v>819</v>
      </c>
      <c r="E63" s="62"/>
      <c r="F63" s="26"/>
    </row>
    <row r="64" spans="1:6" ht="30" customHeight="1" thickBot="1" x14ac:dyDescent="0.4">
      <c r="A64" s="398"/>
      <c r="B64" s="83" t="s">
        <v>255</v>
      </c>
      <c r="C64" s="19"/>
      <c r="D64" s="63" t="s">
        <v>819</v>
      </c>
      <c r="E64" s="64"/>
      <c r="F64" s="26"/>
    </row>
    <row r="65" spans="1:5" ht="39" customHeight="1" thickBot="1" x14ac:dyDescent="0.4">
      <c r="A65" s="388" t="s">
        <v>393</v>
      </c>
      <c r="B65" s="389"/>
      <c r="C65" s="20"/>
      <c r="D65" s="60" t="s">
        <v>819</v>
      </c>
      <c r="E65" s="21"/>
    </row>
    <row r="66" spans="1:5" ht="48.75" customHeight="1" thickBot="1" x14ac:dyDescent="0.4">
      <c r="A66" s="390" t="s">
        <v>321</v>
      </c>
      <c r="B66" s="391"/>
      <c r="C66" s="58"/>
      <c r="D66" s="21" t="s">
        <v>424</v>
      </c>
      <c r="E66" s="357" t="s">
        <v>958</v>
      </c>
    </row>
    <row r="67" spans="1:5" ht="54" customHeight="1" thickBot="1" x14ac:dyDescent="0.4">
      <c r="A67" s="390" t="s">
        <v>319</v>
      </c>
      <c r="B67" s="391"/>
      <c r="C67" s="58"/>
      <c r="D67" s="21" t="s">
        <v>819</v>
      </c>
      <c r="E67" s="359" t="s">
        <v>959</v>
      </c>
    </row>
    <row r="68" spans="1:5" ht="109.5" customHeight="1" thickBot="1" x14ac:dyDescent="0.4">
      <c r="A68" s="388" t="s">
        <v>381</v>
      </c>
      <c r="B68" s="389"/>
      <c r="C68" s="58"/>
      <c r="D68" s="333" t="s">
        <v>819</v>
      </c>
      <c r="E68" s="59"/>
    </row>
  </sheetData>
  <mergeCells count="26">
    <mergeCell ref="A68:B68"/>
    <mergeCell ref="A67:B67"/>
    <mergeCell ref="A66:B66"/>
    <mergeCell ref="A48:B48"/>
    <mergeCell ref="A65:B65"/>
    <mergeCell ref="A57:A64"/>
    <mergeCell ref="A49:A56"/>
    <mergeCell ref="A44:B44"/>
    <mergeCell ref="A45:B45"/>
    <mergeCell ref="A46:B46"/>
    <mergeCell ref="A47:B47"/>
    <mergeCell ref="A19:A22"/>
    <mergeCell ref="A23:A24"/>
    <mergeCell ref="A25:A26"/>
    <mergeCell ref="A27:A30"/>
    <mergeCell ref="A31:A34"/>
    <mergeCell ref="A35:A38"/>
    <mergeCell ref="A39:A43"/>
    <mergeCell ref="A7:A10"/>
    <mergeCell ref="A11:A14"/>
    <mergeCell ref="A15:A18"/>
    <mergeCell ref="A1:E2"/>
    <mergeCell ref="A3:E3"/>
    <mergeCell ref="A4:B4"/>
    <mergeCell ref="A5:B5"/>
    <mergeCell ref="A6:B6"/>
  </mergeCells>
  <conditionalFormatting sqref="D45">
    <cfRule type="containsBlanks" dxfId="379" priority="2">
      <formula>LEN(TRIM(D45))=0</formula>
    </cfRule>
  </conditionalFormatting>
  <conditionalFormatting sqref="D47">
    <cfRule type="containsBlanks" dxfId="378" priority="1">
      <formula>LEN(TRIM(D47))=0</formula>
    </cfRule>
  </conditionalFormatting>
  <dataValidations count="4">
    <dataValidation type="list" allowBlank="1" showInputMessage="1" showErrorMessage="1" sqref="D45">
      <formula1>"Major, Area, Synthetic Minor"</formula1>
    </dataValidation>
    <dataValidation type="list" allowBlank="1" showInputMessage="1" showErrorMessage="1" error="Please use drop down list to select &quot;&lt;750&quot; or &quot;≥750&quot;" sqref="D47">
      <formula1>"&lt;750, ≥750"</formula1>
    </dataValidation>
    <dataValidation allowBlank="1" showErrorMessage="1" promptTitle="Include 6 Decimal Points" prompt="Please enter coordinate locations in decimal degrees to precision of six (6) decimal places." sqref="D26 D24"/>
    <dataValidation allowBlank="1" showErrorMessage="1" prompt="If entering multiple HAPs, please enter emission estimates separated by semicolon (;) and specify the HAPs in comments. E.g.: &quot;X TPY; Y TPY; Z TPY&quot;" sqref="D57"/>
  </dataValidations>
  <hyperlinks>
    <hyperlink ref="C26" r:id="rId1" display="michael.bathe@clevelandcliff.com"/>
    <hyperlink ref="D26" r:id="rId2"/>
  </hyperlinks>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tabColor rgb="FF92D050"/>
  </sheetPr>
  <dimension ref="A1:F85"/>
  <sheetViews>
    <sheetView zoomScale="80" zoomScaleNormal="80" workbookViewId="0">
      <pane xSplit="2" ySplit="4" topLeftCell="C5" activePane="bottomRight" state="frozen"/>
      <selection pane="topRight" activeCell="C1" sqref="C1"/>
      <selection pane="bottomLeft" activeCell="A5" sqref="A5"/>
      <selection pane="bottomRight" sqref="A1:E2"/>
    </sheetView>
  </sheetViews>
  <sheetFormatPr defaultColWidth="9.1796875" defaultRowHeight="12.5" x14ac:dyDescent="0.25"/>
  <cols>
    <col min="1" max="1" width="31.1796875" style="1" customWidth="1"/>
    <col min="2" max="2" width="46" style="2" customWidth="1"/>
    <col min="3" max="4" width="35.54296875" style="2" customWidth="1"/>
    <col min="5" max="5" width="35.54296875" style="1" customWidth="1"/>
    <col min="6" max="16384" width="9.1796875" style="1"/>
  </cols>
  <sheetData>
    <row r="1" spans="1:5" ht="14.9" customHeight="1" x14ac:dyDescent="0.25">
      <c r="A1" s="372" t="s">
        <v>20</v>
      </c>
      <c r="B1" s="373"/>
      <c r="C1" s="373"/>
      <c r="D1" s="373"/>
      <c r="E1" s="374"/>
    </row>
    <row r="2" spans="1:5" ht="14.9" customHeight="1" x14ac:dyDescent="0.25">
      <c r="A2" s="375"/>
      <c r="B2" s="376"/>
      <c r="C2" s="376"/>
      <c r="D2" s="376"/>
      <c r="E2" s="377"/>
    </row>
    <row r="3" spans="1:5" ht="54" customHeight="1" thickBot="1" x14ac:dyDescent="0.3">
      <c r="A3" s="401" t="s">
        <v>303</v>
      </c>
      <c r="B3" s="402"/>
      <c r="C3" s="403"/>
      <c r="D3" s="403"/>
      <c r="E3" s="404"/>
    </row>
    <row r="4" spans="1:5" ht="30" customHeight="1" thickBot="1" x14ac:dyDescent="0.3">
      <c r="A4" s="382"/>
      <c r="B4" s="383"/>
      <c r="C4" s="69" t="s">
        <v>246</v>
      </c>
      <c r="D4" s="70" t="s">
        <v>244</v>
      </c>
      <c r="E4" s="70" t="s">
        <v>248</v>
      </c>
    </row>
    <row r="5" spans="1:5" ht="14.9" customHeight="1" x14ac:dyDescent="0.25">
      <c r="A5" s="370" t="s">
        <v>340</v>
      </c>
      <c r="B5" s="4" t="s">
        <v>18</v>
      </c>
      <c r="C5" s="74" t="s">
        <v>427</v>
      </c>
      <c r="D5" s="51"/>
      <c r="E5" s="11"/>
    </row>
    <row r="6" spans="1:5" ht="14.9" customHeight="1" thickBot="1" x14ac:dyDescent="0.3">
      <c r="A6" s="405"/>
      <c r="B6" s="5" t="s">
        <v>19</v>
      </c>
      <c r="C6" s="75"/>
      <c r="D6" s="55"/>
      <c r="E6" s="10"/>
    </row>
    <row r="7" spans="1:5" ht="12.65" customHeight="1" x14ac:dyDescent="0.25">
      <c r="A7" s="370" t="s">
        <v>338</v>
      </c>
      <c r="B7" s="4" t="s">
        <v>37</v>
      </c>
      <c r="C7" s="76"/>
      <c r="D7" s="51"/>
      <c r="E7" s="11"/>
    </row>
    <row r="8" spans="1:5" ht="12.65" customHeight="1" x14ac:dyDescent="0.25">
      <c r="A8" s="371"/>
      <c r="B8" s="25" t="s">
        <v>38</v>
      </c>
      <c r="C8" s="6"/>
      <c r="D8" s="46"/>
      <c r="E8" s="12"/>
    </row>
    <row r="9" spans="1:5" ht="12.65" customHeight="1" x14ac:dyDescent="0.25">
      <c r="A9" s="371"/>
      <c r="B9" s="25" t="s">
        <v>39</v>
      </c>
      <c r="C9" s="6"/>
      <c r="D9" s="46"/>
      <c r="E9" s="12"/>
    </row>
    <row r="10" spans="1:5" ht="12.65" customHeight="1" x14ac:dyDescent="0.25">
      <c r="A10" s="371"/>
      <c r="B10" s="25" t="s">
        <v>112</v>
      </c>
      <c r="C10" s="23"/>
      <c r="D10" s="46"/>
      <c r="E10" s="12"/>
    </row>
    <row r="11" spans="1:5" ht="12.65" customHeight="1" x14ac:dyDescent="0.25">
      <c r="A11" s="371"/>
      <c r="B11" s="25" t="s">
        <v>113</v>
      </c>
      <c r="C11" s="23"/>
      <c r="D11" s="46"/>
      <c r="E11" s="12"/>
    </row>
    <row r="12" spans="1:5" ht="12.65" customHeight="1" x14ac:dyDescent="0.25">
      <c r="A12" s="371"/>
      <c r="B12" s="25" t="s">
        <v>1</v>
      </c>
      <c r="C12" s="3"/>
      <c r="D12" s="46"/>
      <c r="E12" s="12"/>
    </row>
    <row r="13" spans="1:5" ht="12.65" customHeight="1" x14ac:dyDescent="0.25">
      <c r="A13" s="371"/>
      <c r="B13" s="25" t="s">
        <v>2</v>
      </c>
      <c r="C13" s="3"/>
      <c r="D13" s="46"/>
      <c r="E13" s="12"/>
    </row>
    <row r="14" spans="1:5" ht="30" customHeight="1" x14ac:dyDescent="0.25">
      <c r="A14" s="371"/>
      <c r="B14" s="71" t="s">
        <v>114</v>
      </c>
      <c r="C14" s="22"/>
      <c r="D14" s="46"/>
      <c r="E14" s="12"/>
    </row>
    <row r="15" spans="1:5" ht="18" customHeight="1" x14ac:dyDescent="0.25">
      <c r="A15" s="371"/>
      <c r="B15" s="25" t="s">
        <v>362</v>
      </c>
      <c r="C15" s="3"/>
      <c r="D15" s="46"/>
      <c r="E15" s="12"/>
    </row>
    <row r="16" spans="1:5" ht="19.5" customHeight="1" thickBot="1" x14ac:dyDescent="0.3">
      <c r="A16" s="405"/>
      <c r="B16" s="94" t="s">
        <v>361</v>
      </c>
      <c r="C16" s="5"/>
      <c r="D16" s="55"/>
      <c r="E16" s="10"/>
    </row>
    <row r="17" spans="1:6" x14ac:dyDescent="0.25">
      <c r="A17" s="370" t="s">
        <v>336</v>
      </c>
      <c r="B17" s="4" t="s">
        <v>3</v>
      </c>
      <c r="C17" s="74"/>
      <c r="D17" s="51"/>
      <c r="E17" s="11"/>
    </row>
    <row r="18" spans="1:6" x14ac:dyDescent="0.25">
      <c r="A18" s="371"/>
      <c r="B18" s="3" t="s">
        <v>4</v>
      </c>
      <c r="C18" s="72"/>
      <c r="D18" s="46"/>
      <c r="E18" s="12"/>
    </row>
    <row r="19" spans="1:6" x14ac:dyDescent="0.25">
      <c r="A19" s="371"/>
      <c r="B19" s="97" t="s">
        <v>21</v>
      </c>
      <c r="C19" s="77"/>
      <c r="D19" s="46"/>
      <c r="E19" s="12"/>
    </row>
    <row r="20" spans="1:6" x14ac:dyDescent="0.25">
      <c r="A20" s="371"/>
      <c r="B20" s="3" t="s">
        <v>5</v>
      </c>
      <c r="C20" s="72"/>
      <c r="D20" s="46"/>
      <c r="E20" s="12"/>
    </row>
    <row r="21" spans="1:6" x14ac:dyDescent="0.25">
      <c r="A21" s="371"/>
      <c r="B21" s="3" t="s">
        <v>22</v>
      </c>
      <c r="C21" s="72"/>
      <c r="D21" s="46"/>
      <c r="E21" s="12"/>
    </row>
    <row r="22" spans="1:6" x14ac:dyDescent="0.25">
      <c r="A22" s="371"/>
      <c r="B22" s="3" t="s">
        <v>7</v>
      </c>
      <c r="C22" s="72"/>
      <c r="D22" s="46"/>
      <c r="E22" s="12"/>
    </row>
    <row r="23" spans="1:6" x14ac:dyDescent="0.25">
      <c r="A23" s="371"/>
      <c r="B23" s="3" t="s">
        <v>6</v>
      </c>
      <c r="C23" s="72"/>
      <c r="D23" s="46"/>
      <c r="E23" s="12"/>
    </row>
    <row r="24" spans="1:6" ht="13" thickBot="1" x14ac:dyDescent="0.3">
      <c r="A24" s="405"/>
      <c r="B24" s="5" t="s">
        <v>8</v>
      </c>
      <c r="C24" s="75"/>
      <c r="D24" s="55"/>
      <c r="E24" s="10"/>
    </row>
    <row r="25" spans="1:6" x14ac:dyDescent="0.25">
      <c r="A25" s="370" t="s">
        <v>334</v>
      </c>
      <c r="B25" s="7" t="s">
        <v>9</v>
      </c>
      <c r="C25" s="74"/>
      <c r="D25" s="51"/>
      <c r="E25" s="11"/>
    </row>
    <row r="26" spans="1:6" x14ac:dyDescent="0.25">
      <c r="A26" s="371"/>
      <c r="B26" s="8" t="s">
        <v>10</v>
      </c>
      <c r="C26" s="72"/>
      <c r="D26" s="46"/>
      <c r="E26" s="12"/>
    </row>
    <row r="27" spans="1:6" ht="13" thickBot="1" x14ac:dyDescent="0.3">
      <c r="A27" s="405"/>
      <c r="B27" s="78" t="s">
        <v>270</v>
      </c>
      <c r="C27" s="75"/>
      <c r="D27" s="55"/>
      <c r="E27" s="10"/>
    </row>
    <row r="28" spans="1:6" x14ac:dyDescent="0.25">
      <c r="A28" s="370" t="s">
        <v>333</v>
      </c>
      <c r="B28" s="4" t="s">
        <v>0</v>
      </c>
      <c r="C28" s="93"/>
      <c r="D28" s="51"/>
      <c r="E28" s="11"/>
      <c r="F28" s="27"/>
    </row>
    <row r="29" spans="1:6" ht="29.25" customHeight="1" x14ac:dyDescent="0.25">
      <c r="A29" s="371"/>
      <c r="B29" s="8" t="s">
        <v>271</v>
      </c>
      <c r="C29" s="118"/>
      <c r="D29" s="46"/>
      <c r="E29" s="12"/>
      <c r="F29" s="27"/>
    </row>
    <row r="30" spans="1:6" ht="28.5" customHeight="1" x14ac:dyDescent="0.25">
      <c r="A30" s="371"/>
      <c r="B30" s="8" t="s">
        <v>272</v>
      </c>
      <c r="C30" s="118"/>
      <c r="D30" s="46"/>
      <c r="E30" s="12"/>
      <c r="F30" s="27"/>
    </row>
    <row r="31" spans="1:6" ht="34.5" customHeight="1" x14ac:dyDescent="0.25">
      <c r="A31" s="371"/>
      <c r="B31" s="71" t="s">
        <v>359</v>
      </c>
      <c r="C31" s="118"/>
      <c r="D31" s="46"/>
      <c r="E31" s="12"/>
      <c r="F31" s="27"/>
    </row>
    <row r="32" spans="1:6" x14ac:dyDescent="0.25">
      <c r="A32" s="371"/>
      <c r="B32" s="8" t="s">
        <v>59</v>
      </c>
      <c r="C32" s="92"/>
      <c r="D32" s="46"/>
      <c r="E32" s="12"/>
      <c r="F32" s="27"/>
    </row>
    <row r="33" spans="1:6" x14ac:dyDescent="0.25">
      <c r="A33" s="371"/>
      <c r="B33" s="3" t="s">
        <v>126</v>
      </c>
      <c r="C33" s="92"/>
      <c r="D33" s="46"/>
      <c r="E33" s="12"/>
      <c r="F33" s="27"/>
    </row>
    <row r="34" spans="1:6" x14ac:dyDescent="0.25">
      <c r="A34" s="371"/>
      <c r="B34" s="3" t="s">
        <v>56</v>
      </c>
      <c r="C34" s="92"/>
      <c r="D34" s="46"/>
      <c r="E34" s="12"/>
      <c r="F34" s="27"/>
    </row>
    <row r="35" spans="1:6" ht="15" thickBot="1" x14ac:dyDescent="0.3">
      <c r="A35" s="405"/>
      <c r="B35" s="5" t="s">
        <v>60</v>
      </c>
      <c r="C35" s="95"/>
      <c r="D35" s="55"/>
      <c r="E35" s="10"/>
      <c r="F35" s="27"/>
    </row>
    <row r="36" spans="1:6" x14ac:dyDescent="0.25">
      <c r="A36" s="407" t="s">
        <v>394</v>
      </c>
      <c r="B36" s="4" t="s">
        <v>24</v>
      </c>
      <c r="C36" s="74"/>
      <c r="D36" s="51"/>
      <c r="E36" s="11"/>
      <c r="F36" s="27"/>
    </row>
    <row r="37" spans="1:6" x14ac:dyDescent="0.25">
      <c r="A37" s="397"/>
      <c r="B37" s="3" t="s">
        <v>25</v>
      </c>
      <c r="C37" s="72"/>
      <c r="D37" s="46"/>
      <c r="E37" s="12"/>
      <c r="F37" s="27"/>
    </row>
    <row r="38" spans="1:6" x14ac:dyDescent="0.25">
      <c r="A38" s="397"/>
      <c r="B38" s="3" t="s">
        <v>26</v>
      </c>
      <c r="C38" s="72"/>
      <c r="D38" s="46"/>
      <c r="E38" s="12"/>
      <c r="F38" s="27"/>
    </row>
    <row r="39" spans="1:6" x14ac:dyDescent="0.25">
      <c r="A39" s="397"/>
      <c r="B39" s="25" t="s">
        <v>27</v>
      </c>
      <c r="C39" s="72"/>
      <c r="D39" s="46"/>
      <c r="E39" s="12"/>
      <c r="F39" s="27"/>
    </row>
    <row r="40" spans="1:6" x14ac:dyDescent="0.25">
      <c r="A40" s="397"/>
      <c r="B40" s="25" t="s">
        <v>115</v>
      </c>
      <c r="C40" s="73"/>
      <c r="D40" s="46"/>
      <c r="E40" s="12"/>
      <c r="F40" s="27"/>
    </row>
    <row r="41" spans="1:6" x14ac:dyDescent="0.25">
      <c r="A41" s="397"/>
      <c r="B41" s="25" t="s">
        <v>116</v>
      </c>
      <c r="C41" s="73"/>
      <c r="D41" s="46"/>
      <c r="E41" s="12"/>
      <c r="F41" s="27"/>
    </row>
    <row r="42" spans="1:6" x14ac:dyDescent="0.25">
      <c r="A42" s="397"/>
      <c r="B42" s="3" t="s">
        <v>28</v>
      </c>
      <c r="C42" s="72"/>
      <c r="D42" s="46"/>
      <c r="E42" s="12"/>
      <c r="F42" s="27"/>
    </row>
    <row r="43" spans="1:6" x14ac:dyDescent="0.25">
      <c r="A43" s="397"/>
      <c r="B43" s="3" t="s">
        <v>29</v>
      </c>
      <c r="C43" s="72"/>
      <c r="D43" s="46"/>
      <c r="E43" s="12"/>
      <c r="F43" s="27"/>
    </row>
    <row r="44" spans="1:6" x14ac:dyDescent="0.25">
      <c r="A44" s="397"/>
      <c r="B44" s="3" t="s">
        <v>30</v>
      </c>
      <c r="C44" s="72"/>
      <c r="D44" s="46"/>
      <c r="E44" s="12"/>
      <c r="F44" s="27"/>
    </row>
    <row r="45" spans="1:6" x14ac:dyDescent="0.25">
      <c r="A45" s="397"/>
      <c r="B45" s="3" t="s">
        <v>31</v>
      </c>
      <c r="C45" s="72"/>
      <c r="D45" s="46"/>
      <c r="E45" s="12"/>
      <c r="F45" s="27"/>
    </row>
    <row r="46" spans="1:6" x14ac:dyDescent="0.25">
      <c r="A46" s="397"/>
      <c r="B46" s="3" t="s">
        <v>32</v>
      </c>
      <c r="C46" s="72"/>
      <c r="D46" s="46"/>
      <c r="E46" s="12"/>
    </row>
    <row r="47" spans="1:6" x14ac:dyDescent="0.25">
      <c r="A47" s="397"/>
      <c r="B47" s="3" t="s">
        <v>33</v>
      </c>
      <c r="C47" s="72"/>
      <c r="D47" s="46"/>
      <c r="E47" s="12"/>
    </row>
    <row r="48" spans="1:6" x14ac:dyDescent="0.25">
      <c r="A48" s="397"/>
      <c r="B48" s="25" t="s">
        <v>382</v>
      </c>
      <c r="C48" s="72"/>
      <c r="D48" s="46"/>
      <c r="E48" s="12"/>
    </row>
    <row r="49" spans="1:5" ht="13" thickBot="1" x14ac:dyDescent="0.3">
      <c r="A49" s="408"/>
      <c r="B49" s="94" t="s">
        <v>383</v>
      </c>
      <c r="C49" s="75"/>
      <c r="D49" s="55"/>
      <c r="E49" s="10"/>
    </row>
    <row r="50" spans="1:5" x14ac:dyDescent="0.25">
      <c r="A50" s="370" t="s">
        <v>332</v>
      </c>
      <c r="B50" s="4" t="s">
        <v>11</v>
      </c>
      <c r="C50" s="74"/>
      <c r="D50" s="51"/>
      <c r="E50" s="11"/>
    </row>
    <row r="51" spans="1:5" x14ac:dyDescent="0.25">
      <c r="A51" s="371"/>
      <c r="B51" s="3" t="s">
        <v>12</v>
      </c>
      <c r="C51" s="72"/>
      <c r="D51" s="46"/>
      <c r="E51" s="12"/>
    </row>
    <row r="52" spans="1:5" ht="14.5" x14ac:dyDescent="0.25">
      <c r="A52" s="371"/>
      <c r="B52" s="3" t="s">
        <v>34</v>
      </c>
      <c r="C52" s="72"/>
      <c r="D52" s="46"/>
      <c r="E52" s="12"/>
    </row>
    <row r="53" spans="1:5" x14ac:dyDescent="0.25">
      <c r="A53" s="371"/>
      <c r="B53" s="3" t="s">
        <v>13</v>
      </c>
      <c r="C53" s="72"/>
      <c r="D53" s="46"/>
      <c r="E53" s="12"/>
    </row>
    <row r="54" spans="1:5" ht="14.9" customHeight="1" thickBot="1" x14ac:dyDescent="0.3">
      <c r="A54" s="405"/>
      <c r="B54" s="5" t="s">
        <v>14</v>
      </c>
      <c r="C54" s="75"/>
      <c r="D54" s="55"/>
      <c r="E54" s="10"/>
    </row>
    <row r="55" spans="1:5" ht="17.25" customHeight="1" thickBot="1" x14ac:dyDescent="0.3">
      <c r="A55" s="56" t="s">
        <v>331</v>
      </c>
      <c r="B55" s="15" t="s">
        <v>35</v>
      </c>
      <c r="C55" s="80"/>
      <c r="D55" s="48"/>
      <c r="E55" s="16"/>
    </row>
    <row r="56" spans="1:5" x14ac:dyDescent="0.25">
      <c r="A56" s="370" t="s">
        <v>330</v>
      </c>
      <c r="B56" s="4" t="s">
        <v>15</v>
      </c>
      <c r="C56" s="74"/>
      <c r="D56" s="51"/>
      <c r="E56" s="11"/>
    </row>
    <row r="57" spans="1:5" x14ac:dyDescent="0.25">
      <c r="A57" s="371"/>
      <c r="B57" s="3" t="s">
        <v>16</v>
      </c>
      <c r="C57" s="72"/>
      <c r="D57" s="46"/>
      <c r="E57" s="12"/>
    </row>
    <row r="58" spans="1:5" ht="13" thickBot="1" x14ac:dyDescent="0.3">
      <c r="A58" s="405"/>
      <c r="B58" s="5" t="s">
        <v>17</v>
      </c>
      <c r="C58" s="75"/>
      <c r="D58" s="55"/>
      <c r="E58" s="10"/>
    </row>
    <row r="59" spans="1:5" ht="33.75" customHeight="1" x14ac:dyDescent="0.25">
      <c r="A59" s="370" t="s">
        <v>329</v>
      </c>
      <c r="B59" s="98" t="s">
        <v>36</v>
      </c>
      <c r="C59" s="74"/>
      <c r="D59" s="51"/>
      <c r="E59" s="11"/>
    </row>
    <row r="60" spans="1:5" ht="37.5" customHeight="1" x14ac:dyDescent="0.25">
      <c r="A60" s="371"/>
      <c r="B60" s="71" t="s">
        <v>273</v>
      </c>
      <c r="C60" s="81"/>
      <c r="D60" s="46"/>
      <c r="E60" s="12"/>
    </row>
    <row r="61" spans="1:5" x14ac:dyDescent="0.25">
      <c r="A61" s="371"/>
      <c r="B61" s="71" t="s">
        <v>274</v>
      </c>
      <c r="C61" s="82"/>
      <c r="D61" s="46"/>
      <c r="E61" s="12"/>
    </row>
    <row r="62" spans="1:5" x14ac:dyDescent="0.25">
      <c r="A62" s="371"/>
      <c r="B62" s="71" t="s">
        <v>275</v>
      </c>
      <c r="C62" s="82"/>
      <c r="D62" s="46"/>
      <c r="E62" s="12"/>
    </row>
    <row r="63" spans="1:5" x14ac:dyDescent="0.25">
      <c r="A63" s="371"/>
      <c r="B63" s="71" t="s">
        <v>276</v>
      </c>
      <c r="C63" s="82"/>
      <c r="D63" s="46"/>
      <c r="E63" s="12"/>
    </row>
    <row r="64" spans="1:5" x14ac:dyDescent="0.25">
      <c r="A64" s="371"/>
      <c r="B64" s="71" t="s">
        <v>277</v>
      </c>
      <c r="C64" s="82"/>
      <c r="D64" s="46"/>
      <c r="E64" s="12"/>
    </row>
    <row r="65" spans="1:5" x14ac:dyDescent="0.25">
      <c r="A65" s="371"/>
      <c r="B65" s="71" t="s">
        <v>278</v>
      </c>
      <c r="C65" s="82"/>
      <c r="D65" s="46"/>
      <c r="E65" s="12"/>
    </row>
    <row r="66" spans="1:5" x14ac:dyDescent="0.25">
      <c r="A66" s="371"/>
      <c r="B66" s="71" t="s">
        <v>279</v>
      </c>
      <c r="C66" s="82"/>
      <c r="D66" s="46"/>
      <c r="E66" s="12"/>
    </row>
    <row r="67" spans="1:5" ht="13" thickBot="1" x14ac:dyDescent="0.3">
      <c r="A67" s="405"/>
      <c r="B67" s="84" t="s">
        <v>280</v>
      </c>
      <c r="C67" s="85"/>
      <c r="D67" s="55"/>
      <c r="E67" s="10"/>
    </row>
    <row r="68" spans="1:5" x14ac:dyDescent="0.25">
      <c r="A68" s="370" t="s">
        <v>395</v>
      </c>
      <c r="B68" s="4" t="s">
        <v>40</v>
      </c>
      <c r="C68" s="74"/>
      <c r="D68" s="51"/>
      <c r="E68" s="11"/>
    </row>
    <row r="69" spans="1:5" x14ac:dyDescent="0.25">
      <c r="A69" s="371"/>
      <c r="B69" s="3" t="s">
        <v>41</v>
      </c>
      <c r="C69" s="72"/>
      <c r="D69" s="46"/>
      <c r="E69" s="12"/>
    </row>
    <row r="70" spans="1:5" x14ac:dyDescent="0.25">
      <c r="A70" s="371"/>
      <c r="B70" s="3" t="s">
        <v>42</v>
      </c>
      <c r="C70" s="72"/>
      <c r="D70" s="46"/>
      <c r="E70" s="12"/>
    </row>
    <row r="71" spans="1:5" x14ac:dyDescent="0.25">
      <c r="A71" s="371"/>
      <c r="B71" s="3" t="s">
        <v>342</v>
      </c>
      <c r="C71" s="72"/>
      <c r="D71" s="46"/>
      <c r="E71" s="12"/>
    </row>
    <row r="72" spans="1:5" ht="13" thickBot="1" x14ac:dyDescent="0.3">
      <c r="A72" s="405"/>
      <c r="B72" s="5" t="s">
        <v>43</v>
      </c>
      <c r="C72" s="75"/>
      <c r="D72" s="55"/>
      <c r="E72" s="10"/>
    </row>
    <row r="73" spans="1:5" x14ac:dyDescent="0.25">
      <c r="A73" s="370" t="s">
        <v>341</v>
      </c>
      <c r="B73" s="4" t="s">
        <v>40</v>
      </c>
      <c r="C73" s="74"/>
      <c r="D73" s="51"/>
      <c r="E73" s="11"/>
    </row>
    <row r="74" spans="1:5" x14ac:dyDescent="0.25">
      <c r="A74" s="371"/>
      <c r="B74" s="3" t="s">
        <v>41</v>
      </c>
      <c r="C74" s="72"/>
      <c r="D74" s="46"/>
      <c r="E74" s="12"/>
    </row>
    <row r="75" spans="1:5" x14ac:dyDescent="0.25">
      <c r="A75" s="371"/>
      <c r="B75" s="3" t="s">
        <v>45</v>
      </c>
      <c r="C75" s="72"/>
      <c r="D75" s="46"/>
      <c r="E75" s="12"/>
    </row>
    <row r="76" spans="1:5" ht="13" thickBot="1" x14ac:dyDescent="0.3">
      <c r="A76" s="405"/>
      <c r="B76" s="5" t="s">
        <v>43</v>
      </c>
      <c r="C76" s="75"/>
      <c r="D76" s="55"/>
      <c r="E76" s="10"/>
    </row>
    <row r="77" spans="1:5" x14ac:dyDescent="0.25">
      <c r="A77" s="370" t="s">
        <v>339</v>
      </c>
      <c r="B77" s="4" t="s">
        <v>40</v>
      </c>
      <c r="C77" s="74"/>
      <c r="D77" s="51"/>
      <c r="E77" s="11"/>
    </row>
    <row r="78" spans="1:5" x14ac:dyDescent="0.25">
      <c r="A78" s="371"/>
      <c r="B78" s="3" t="s">
        <v>41</v>
      </c>
      <c r="C78" s="72"/>
      <c r="D78" s="46"/>
      <c r="E78" s="12"/>
    </row>
    <row r="79" spans="1:5" x14ac:dyDescent="0.25">
      <c r="A79" s="371"/>
      <c r="B79" s="3" t="s">
        <v>44</v>
      </c>
      <c r="C79" s="72"/>
      <c r="D79" s="46"/>
      <c r="E79" s="12"/>
    </row>
    <row r="80" spans="1:5" x14ac:dyDescent="0.25">
      <c r="A80" s="371"/>
      <c r="B80" s="25" t="s">
        <v>45</v>
      </c>
      <c r="C80" s="72"/>
      <c r="D80" s="46"/>
      <c r="E80" s="12"/>
    </row>
    <row r="81" spans="1:5" ht="13" thickBot="1" x14ac:dyDescent="0.3">
      <c r="A81" s="405"/>
      <c r="B81" s="5" t="s">
        <v>43</v>
      </c>
      <c r="C81" s="75"/>
      <c r="D81" s="55"/>
      <c r="E81" s="10"/>
    </row>
    <row r="82" spans="1:5" ht="13.5" thickBot="1" x14ac:dyDescent="0.3">
      <c r="A82" s="56" t="s">
        <v>337</v>
      </c>
      <c r="B82" s="15" t="s">
        <v>46</v>
      </c>
      <c r="C82" s="80"/>
      <c r="D82" s="48"/>
      <c r="E82" s="16"/>
    </row>
    <row r="83" spans="1:5" ht="58.5" customHeight="1" x14ac:dyDescent="0.25">
      <c r="A83" s="108" t="s">
        <v>335</v>
      </c>
      <c r="B83" s="87" t="s">
        <v>281</v>
      </c>
      <c r="C83" s="80"/>
      <c r="D83" s="48"/>
      <c r="E83" s="16"/>
    </row>
    <row r="84" spans="1:5" ht="20.149999999999999" customHeight="1" x14ac:dyDescent="0.25">
      <c r="A84" s="369" t="s">
        <v>363</v>
      </c>
      <c r="B84" s="29" t="s">
        <v>47</v>
      </c>
      <c r="C84" s="88"/>
      <c r="D84" s="46"/>
      <c r="E84" s="12"/>
    </row>
    <row r="85" spans="1:5" ht="20.149999999999999" customHeight="1" thickBot="1" x14ac:dyDescent="0.3">
      <c r="A85" s="406"/>
      <c r="B85" s="89" t="s">
        <v>48</v>
      </c>
      <c r="C85" s="90"/>
      <c r="D85" s="53"/>
      <c r="E85" s="13"/>
    </row>
  </sheetData>
  <mergeCells count="16">
    <mergeCell ref="A1:E2"/>
    <mergeCell ref="A3:E3"/>
    <mergeCell ref="A17:A24"/>
    <mergeCell ref="A7:A16"/>
    <mergeCell ref="A84:A85"/>
    <mergeCell ref="A4:B4"/>
    <mergeCell ref="A56:A58"/>
    <mergeCell ref="A59:A67"/>
    <mergeCell ref="A68:A72"/>
    <mergeCell ref="A73:A76"/>
    <mergeCell ref="A77:A81"/>
    <mergeCell ref="A25:A27"/>
    <mergeCell ref="A28:A35"/>
    <mergeCell ref="A36:A49"/>
    <mergeCell ref="A50:A54"/>
    <mergeCell ref="A5:A6"/>
  </mergeCells>
  <phoneticPr fontId="20" type="noConversion"/>
  <conditionalFormatting sqref="D77:D80 D73:D75 D68:D70 D59 D55">
    <cfRule type="containsBlanks" dxfId="377" priority="1">
      <formula>LEN(TRIM(D55))=0</formula>
    </cfRule>
  </conditionalFormatting>
  <dataValidations count="5">
    <dataValidation allowBlank="1" showInputMessage="1" showErrorMessage="1" promptTitle="Include 6 Decimal Points" prompt="Please enter coordinate locations in decimal degrees to precision of six (6) decimal places." sqref="D29:D30"/>
    <dataValidation allowBlank="1" showInputMessage="1" showErrorMessage="1" errorTitle="Incorrect Entry" error="Please input decimal value between 0 and 100" promptTitle="Input Value" prompt="Please input percent(s) (%) as value between 0 and 100" sqref="D56:D58"/>
    <dataValidation type="list" allowBlank="1" showInputMessage="1" showErrorMessage="1" errorTitle="Incorrect Input Value" error="Please enter 'Yes', 'No', or 'N/A'." sqref="D68:D70 D55 D73:D75 D59 D77:D80">
      <formula1>"Yes, No, N/A"</formula1>
    </dataValidation>
    <dataValidation type="list" allowBlank="1" showInputMessage="1" showErrorMessage="1" errorTitle="Incorrect Input Value" error="Please enter 'Yes', 'No', or 'N/A'." sqref="D60:D67">
      <formula1>"Yes - VOC, Yes - Oil Content, Yes - VOC and Oil Content, No, N/A"</formula1>
    </dataValidation>
    <dataValidation allowBlank="1" showInputMessage="1" errorTitle="Incorrect Entry" error="Please input decimal value between 0 and 100" promptTitle="Input Value" prompt="Please input percent(s) (%) as value between 0 and 100" sqref="D36:D49"/>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tabColor rgb="FF92D050"/>
  </sheetPr>
  <dimension ref="A1:E170"/>
  <sheetViews>
    <sheetView zoomScale="80" zoomScaleNormal="80" workbookViewId="0">
      <pane xSplit="2" ySplit="4" topLeftCell="D158" activePane="bottomRight" state="frozen"/>
      <selection pane="topRight" activeCell="C1" sqref="C1"/>
      <selection pane="bottomLeft" activeCell="A5" sqref="A5"/>
      <selection pane="bottomRight" activeCell="E116" sqref="E116"/>
    </sheetView>
  </sheetViews>
  <sheetFormatPr defaultColWidth="9.1796875" defaultRowHeight="12.5" x14ac:dyDescent="0.25"/>
  <cols>
    <col min="1" max="1" width="31.1796875" style="1" customWidth="1"/>
    <col min="2" max="2" width="57.453125" style="2" customWidth="1"/>
    <col min="3" max="4" width="35.54296875" style="2" customWidth="1"/>
    <col min="5" max="5" width="35.54296875" style="1" customWidth="1"/>
    <col min="6" max="16384" width="9.1796875" style="1"/>
  </cols>
  <sheetData>
    <row r="1" spans="1:5" ht="14.9" customHeight="1" x14ac:dyDescent="0.25">
      <c r="A1" s="418" t="s">
        <v>49</v>
      </c>
      <c r="B1" s="419"/>
      <c r="C1" s="419"/>
      <c r="D1" s="419"/>
      <c r="E1" s="420"/>
    </row>
    <row r="2" spans="1:5" ht="14.9" customHeight="1" x14ac:dyDescent="0.25">
      <c r="A2" s="421"/>
      <c r="B2" s="422"/>
      <c r="C2" s="422"/>
      <c r="D2" s="422"/>
      <c r="E2" s="423"/>
    </row>
    <row r="3" spans="1:5" ht="54" customHeight="1" thickBot="1" x14ac:dyDescent="0.3">
      <c r="A3" s="401" t="s">
        <v>303</v>
      </c>
      <c r="B3" s="402"/>
      <c r="C3" s="403"/>
      <c r="D3" s="403"/>
      <c r="E3" s="404"/>
    </row>
    <row r="4" spans="1:5" ht="24.75" customHeight="1" thickBot="1" x14ac:dyDescent="0.3">
      <c r="A4" s="382"/>
      <c r="B4" s="383"/>
      <c r="C4" s="69" t="s">
        <v>246</v>
      </c>
      <c r="D4" s="70" t="s">
        <v>244</v>
      </c>
      <c r="E4" s="70" t="s">
        <v>248</v>
      </c>
    </row>
    <row r="5" spans="1:5" ht="14.9" customHeight="1" thickBot="1" x14ac:dyDescent="0.3">
      <c r="A5" s="99" t="s">
        <v>343</v>
      </c>
      <c r="B5" s="100" t="s">
        <v>50</v>
      </c>
      <c r="C5" s="79">
        <v>1</v>
      </c>
      <c r="D5" s="47"/>
      <c r="E5" s="14"/>
    </row>
    <row r="6" spans="1:5" ht="12.65" customHeight="1" thickBot="1" x14ac:dyDescent="0.3">
      <c r="A6" s="101" t="s">
        <v>345</v>
      </c>
      <c r="B6" s="102" t="s">
        <v>51</v>
      </c>
      <c r="C6" s="91" t="s">
        <v>422</v>
      </c>
      <c r="D6" s="60"/>
      <c r="E6" s="21"/>
    </row>
    <row r="7" spans="1:5" x14ac:dyDescent="0.25">
      <c r="A7" s="424" t="s">
        <v>347</v>
      </c>
      <c r="B7" s="86" t="s">
        <v>52</v>
      </c>
      <c r="C7" s="155"/>
      <c r="D7" s="67">
        <v>27.833300000000001</v>
      </c>
      <c r="E7" s="67" t="s">
        <v>899</v>
      </c>
    </row>
    <row r="8" spans="1:5" x14ac:dyDescent="0.25">
      <c r="A8" s="425"/>
      <c r="B8" s="71" t="s">
        <v>282</v>
      </c>
      <c r="C8" s="156"/>
      <c r="D8" s="67">
        <v>152.4375</v>
      </c>
      <c r="E8" s="67" t="s">
        <v>899</v>
      </c>
    </row>
    <row r="9" spans="1:5" x14ac:dyDescent="0.25">
      <c r="A9" s="425"/>
      <c r="B9" s="103" t="s">
        <v>53</v>
      </c>
      <c r="C9" s="157"/>
      <c r="D9" s="67">
        <v>216.5</v>
      </c>
      <c r="E9" s="67" t="s">
        <v>899</v>
      </c>
    </row>
    <row r="10" spans="1:5" x14ac:dyDescent="0.25">
      <c r="A10" s="425"/>
      <c r="B10" s="29" t="s">
        <v>54</v>
      </c>
      <c r="C10" s="156"/>
      <c r="D10" s="67">
        <v>216.5</v>
      </c>
      <c r="E10" s="67" t="s">
        <v>899</v>
      </c>
    </row>
    <row r="11" spans="1:5" ht="13" thickBot="1" x14ac:dyDescent="0.3">
      <c r="A11" s="426"/>
      <c r="B11" s="89" t="s">
        <v>55</v>
      </c>
      <c r="C11" s="158"/>
      <c r="D11" s="53">
        <v>205</v>
      </c>
      <c r="E11" s="53" t="s">
        <v>899</v>
      </c>
    </row>
    <row r="12" spans="1:5" ht="12.75" customHeight="1" x14ac:dyDescent="0.25">
      <c r="A12" s="409" t="s">
        <v>368</v>
      </c>
      <c r="B12" s="104" t="s">
        <v>271</v>
      </c>
      <c r="C12" s="127">
        <v>39.485767000000003</v>
      </c>
      <c r="D12" s="337"/>
      <c r="E12" s="9"/>
    </row>
    <row r="13" spans="1:5" ht="14.9" customHeight="1" x14ac:dyDescent="0.25">
      <c r="A13" s="410"/>
      <c r="B13" s="105" t="s">
        <v>272</v>
      </c>
      <c r="C13" s="126">
        <v>-84.388352999999995</v>
      </c>
      <c r="D13" s="338"/>
      <c r="E13" s="12"/>
    </row>
    <row r="14" spans="1:5" ht="25.5" customHeight="1" x14ac:dyDescent="0.25">
      <c r="A14" s="411"/>
      <c r="B14" s="105" t="s">
        <v>358</v>
      </c>
      <c r="C14" s="125" t="s">
        <v>434</v>
      </c>
      <c r="D14" s="339"/>
      <c r="E14" s="12"/>
    </row>
    <row r="15" spans="1:5" ht="18" customHeight="1" x14ac:dyDescent="0.25">
      <c r="A15" s="369" t="s">
        <v>396</v>
      </c>
      <c r="B15" s="105" t="s">
        <v>57</v>
      </c>
      <c r="C15" s="92">
        <v>100</v>
      </c>
      <c r="D15" s="340"/>
      <c r="E15" s="12"/>
    </row>
    <row r="16" spans="1:5" ht="18" customHeight="1" x14ac:dyDescent="0.25">
      <c r="A16" s="410"/>
      <c r="B16" s="29" t="s">
        <v>126</v>
      </c>
      <c r="C16" s="92">
        <v>10</v>
      </c>
      <c r="D16" s="340"/>
      <c r="E16" s="12"/>
    </row>
    <row r="17" spans="1:5" ht="18" customHeight="1" x14ac:dyDescent="0.25">
      <c r="A17" s="410"/>
      <c r="B17" s="29" t="s">
        <v>56</v>
      </c>
      <c r="C17" s="92">
        <v>85</v>
      </c>
      <c r="D17" s="340"/>
      <c r="E17" s="12"/>
    </row>
    <row r="18" spans="1:5" ht="45" customHeight="1" thickBot="1" x14ac:dyDescent="0.3">
      <c r="A18" s="406"/>
      <c r="B18" s="89" t="s">
        <v>23</v>
      </c>
      <c r="C18" s="120">
        <v>150</v>
      </c>
      <c r="D18" s="341"/>
      <c r="E18" s="13"/>
    </row>
    <row r="19" spans="1:5" ht="12.75" customHeight="1" x14ac:dyDescent="0.25">
      <c r="A19" s="409" t="s">
        <v>368</v>
      </c>
      <c r="B19" s="104" t="s">
        <v>271</v>
      </c>
      <c r="C19" s="127">
        <v>39.484960999999998</v>
      </c>
      <c r="D19" s="337"/>
      <c r="E19" s="9"/>
    </row>
    <row r="20" spans="1:5" ht="14.9" customHeight="1" x14ac:dyDescent="0.25">
      <c r="A20" s="410"/>
      <c r="B20" s="105" t="s">
        <v>272</v>
      </c>
      <c r="C20" s="126">
        <v>-84.385582999999997</v>
      </c>
      <c r="D20" s="338"/>
      <c r="E20" s="12"/>
    </row>
    <row r="21" spans="1:5" ht="25.5" customHeight="1" x14ac:dyDescent="0.25">
      <c r="A21" s="411"/>
      <c r="B21" s="105" t="s">
        <v>358</v>
      </c>
      <c r="C21" s="125" t="s">
        <v>433</v>
      </c>
      <c r="D21" s="339"/>
      <c r="E21" s="12"/>
    </row>
    <row r="22" spans="1:5" ht="18" customHeight="1" x14ac:dyDescent="0.25">
      <c r="A22" s="369" t="s">
        <v>396</v>
      </c>
      <c r="B22" s="105" t="s">
        <v>57</v>
      </c>
      <c r="C22" s="92">
        <v>211</v>
      </c>
      <c r="D22" s="340"/>
      <c r="E22" s="12"/>
    </row>
    <row r="23" spans="1:5" ht="18" customHeight="1" x14ac:dyDescent="0.25">
      <c r="A23" s="410"/>
      <c r="B23" s="29" t="s">
        <v>126</v>
      </c>
      <c r="C23" s="92">
        <v>11</v>
      </c>
      <c r="D23" s="340"/>
      <c r="E23" s="12"/>
    </row>
    <row r="24" spans="1:5" ht="18" customHeight="1" x14ac:dyDescent="0.25">
      <c r="A24" s="410"/>
      <c r="B24" s="29" t="s">
        <v>56</v>
      </c>
      <c r="C24" s="92">
        <v>37</v>
      </c>
      <c r="D24" s="340"/>
      <c r="E24" s="12"/>
    </row>
    <row r="25" spans="1:5" ht="45" customHeight="1" thickBot="1" x14ac:dyDescent="0.3">
      <c r="A25" s="406"/>
      <c r="B25" s="89" t="s">
        <v>23</v>
      </c>
      <c r="C25" s="120">
        <v>250</v>
      </c>
      <c r="D25" s="341"/>
      <c r="E25" s="13"/>
    </row>
    <row r="26" spans="1:5" x14ac:dyDescent="0.25">
      <c r="A26" s="424" t="s">
        <v>348</v>
      </c>
      <c r="B26" s="96" t="s">
        <v>369</v>
      </c>
      <c r="C26" s="119" t="s">
        <v>423</v>
      </c>
      <c r="D26" s="67" t="s">
        <v>900</v>
      </c>
      <c r="E26" s="9"/>
    </row>
    <row r="27" spans="1:5" x14ac:dyDescent="0.25">
      <c r="A27" s="425"/>
      <c r="B27" s="71" t="s">
        <v>370</v>
      </c>
      <c r="C27" s="92">
        <v>7200</v>
      </c>
      <c r="D27" s="46"/>
      <c r="E27" s="12"/>
    </row>
    <row r="28" spans="1:5" x14ac:dyDescent="0.25">
      <c r="A28" s="425"/>
      <c r="B28" s="71" t="s">
        <v>371</v>
      </c>
      <c r="C28" s="92">
        <v>1953</v>
      </c>
      <c r="D28" s="46"/>
      <c r="E28" s="12"/>
    </row>
    <row r="29" spans="1:5" x14ac:dyDescent="0.25">
      <c r="A29" s="425"/>
      <c r="B29" s="71" t="s">
        <v>372</v>
      </c>
      <c r="C29" s="92">
        <v>8760</v>
      </c>
      <c r="D29" s="46"/>
      <c r="E29" s="12"/>
    </row>
    <row r="30" spans="1:5" ht="25" x14ac:dyDescent="0.25">
      <c r="A30" s="425"/>
      <c r="B30" s="71" t="s">
        <v>373</v>
      </c>
      <c r="C30" s="156"/>
      <c r="D30" s="67" t="s">
        <v>424</v>
      </c>
      <c r="E30" s="12"/>
    </row>
    <row r="31" spans="1:5" ht="25" x14ac:dyDescent="0.25">
      <c r="A31" s="425"/>
      <c r="B31" s="71" t="s">
        <v>374</v>
      </c>
      <c r="C31" s="156"/>
      <c r="D31" s="46" t="s">
        <v>901</v>
      </c>
      <c r="E31" s="12"/>
    </row>
    <row r="32" spans="1:5" ht="15" customHeight="1" x14ac:dyDescent="0.25">
      <c r="A32" s="396" t="s">
        <v>384</v>
      </c>
      <c r="B32" s="96" t="s">
        <v>283</v>
      </c>
      <c r="C32" s="119" t="s">
        <v>161</v>
      </c>
      <c r="D32" s="326">
        <v>3139274</v>
      </c>
      <c r="E32" s="9"/>
    </row>
    <row r="33" spans="1:5" ht="15" customHeight="1" x14ac:dyDescent="0.25">
      <c r="A33" s="397"/>
      <c r="B33" s="71" t="s">
        <v>284</v>
      </c>
      <c r="C33" s="92" t="s">
        <v>161</v>
      </c>
      <c r="D33" s="46">
        <v>0</v>
      </c>
      <c r="E33" s="12"/>
    </row>
    <row r="34" spans="1:5" ht="15" customHeight="1" x14ac:dyDescent="0.25">
      <c r="A34" s="397"/>
      <c r="B34" s="71" t="s">
        <v>285</v>
      </c>
      <c r="C34" s="92" t="s">
        <v>161</v>
      </c>
      <c r="D34" s="327">
        <v>3139274</v>
      </c>
      <c r="E34" s="12" t="s">
        <v>910</v>
      </c>
    </row>
    <row r="35" spans="1:5" ht="15" customHeight="1" x14ac:dyDescent="0.25">
      <c r="A35" s="397"/>
      <c r="B35" s="71" t="s">
        <v>286</v>
      </c>
      <c r="C35" s="92" t="s">
        <v>161</v>
      </c>
      <c r="D35" s="46">
        <v>0</v>
      </c>
      <c r="E35" s="12"/>
    </row>
    <row r="36" spans="1:5" ht="15" customHeight="1" x14ac:dyDescent="0.25">
      <c r="A36" s="397"/>
      <c r="B36" s="71" t="s">
        <v>287</v>
      </c>
      <c r="C36" s="92" t="s">
        <v>161</v>
      </c>
      <c r="D36" s="327">
        <v>3393</v>
      </c>
      <c r="E36" s="12"/>
    </row>
    <row r="37" spans="1:5" ht="15" customHeight="1" x14ac:dyDescent="0.25">
      <c r="A37" s="397"/>
      <c r="B37" s="71" t="s">
        <v>288</v>
      </c>
      <c r="C37" s="92" t="s">
        <v>161</v>
      </c>
      <c r="D37" s="327">
        <v>773662</v>
      </c>
      <c r="E37" s="12"/>
    </row>
    <row r="38" spans="1:5" ht="15" customHeight="1" x14ac:dyDescent="0.25">
      <c r="A38" s="397"/>
      <c r="B38" s="71" t="s">
        <v>289</v>
      </c>
      <c r="C38" s="92" t="s">
        <v>161</v>
      </c>
      <c r="D38" s="46">
        <v>0</v>
      </c>
      <c r="E38" s="12"/>
    </row>
    <row r="39" spans="1:5" ht="15" customHeight="1" x14ac:dyDescent="0.25">
      <c r="A39" s="397"/>
      <c r="B39" s="71" t="s">
        <v>290</v>
      </c>
      <c r="C39" s="92" t="s">
        <v>161</v>
      </c>
      <c r="D39" s="328">
        <f>39588+0</f>
        <v>39588</v>
      </c>
      <c r="E39" s="12" t="s">
        <v>911</v>
      </c>
    </row>
    <row r="40" spans="1:5" ht="15" customHeight="1" x14ac:dyDescent="0.25">
      <c r="A40" s="397"/>
      <c r="B40" s="71" t="s">
        <v>297</v>
      </c>
      <c r="C40" s="92" t="s">
        <v>161</v>
      </c>
      <c r="D40" s="327">
        <v>10543</v>
      </c>
      <c r="E40" s="12"/>
    </row>
    <row r="41" spans="1:5" ht="15" customHeight="1" x14ac:dyDescent="0.25">
      <c r="A41" s="397"/>
      <c r="B41" s="71" t="s">
        <v>291</v>
      </c>
      <c r="C41" s="92" t="s">
        <v>161</v>
      </c>
      <c r="D41" s="46">
        <v>0</v>
      </c>
      <c r="E41" s="12"/>
    </row>
    <row r="42" spans="1:5" ht="15" customHeight="1" x14ac:dyDescent="0.25">
      <c r="A42" s="397"/>
      <c r="B42" s="71" t="s">
        <v>292</v>
      </c>
      <c r="C42" s="92" t="s">
        <v>161</v>
      </c>
      <c r="D42" s="46">
        <v>0</v>
      </c>
      <c r="E42" s="12" t="s">
        <v>912</v>
      </c>
    </row>
    <row r="43" spans="1:5" ht="15" customHeight="1" x14ac:dyDescent="0.25">
      <c r="A43" s="397"/>
      <c r="B43" s="71" t="s">
        <v>292</v>
      </c>
      <c r="C43" s="92"/>
      <c r="D43" s="327">
        <v>136089</v>
      </c>
      <c r="E43" s="12" t="s">
        <v>913</v>
      </c>
    </row>
    <row r="44" spans="1:5" ht="15" customHeight="1" x14ac:dyDescent="0.25">
      <c r="A44" s="397"/>
      <c r="B44" s="71" t="s">
        <v>375</v>
      </c>
      <c r="C44" s="92" t="s">
        <v>161</v>
      </c>
      <c r="D44" s="327">
        <v>241319</v>
      </c>
      <c r="E44" s="12" t="s">
        <v>914</v>
      </c>
    </row>
    <row r="45" spans="1:5" ht="15" customHeight="1" x14ac:dyDescent="0.25">
      <c r="A45" s="397"/>
      <c r="B45" s="71" t="s">
        <v>375</v>
      </c>
      <c r="C45" s="92"/>
      <c r="D45" s="327">
        <v>12442</v>
      </c>
      <c r="E45" s="12" t="s">
        <v>915</v>
      </c>
    </row>
    <row r="46" spans="1:5" ht="15" customHeight="1" x14ac:dyDescent="0.25">
      <c r="A46" s="397"/>
      <c r="B46" s="71" t="s">
        <v>293</v>
      </c>
      <c r="C46" s="92" t="s">
        <v>161</v>
      </c>
      <c r="D46" s="327">
        <v>23858</v>
      </c>
      <c r="E46" s="12"/>
    </row>
    <row r="47" spans="1:5" ht="15" customHeight="1" x14ac:dyDescent="0.25">
      <c r="A47" s="397"/>
      <c r="B47" s="71" t="s">
        <v>294</v>
      </c>
      <c r="C47" s="92" t="s">
        <v>161</v>
      </c>
      <c r="D47" s="46">
        <v>122.2</v>
      </c>
      <c r="E47" s="12"/>
    </row>
    <row r="48" spans="1:5" ht="15" customHeight="1" x14ac:dyDescent="0.25">
      <c r="A48" s="397"/>
      <c r="B48" s="71" t="s">
        <v>295</v>
      </c>
      <c r="C48" s="92" t="s">
        <v>161</v>
      </c>
      <c r="D48" s="46" t="s">
        <v>948</v>
      </c>
      <c r="E48" s="12"/>
    </row>
    <row r="49" spans="1:5" ht="14.5" x14ac:dyDescent="0.25">
      <c r="A49" s="397"/>
      <c r="B49" s="71" t="s">
        <v>376</v>
      </c>
      <c r="C49" s="92" t="s">
        <v>161</v>
      </c>
      <c r="D49" s="46">
        <v>0</v>
      </c>
      <c r="E49" s="12"/>
    </row>
    <row r="50" spans="1:5" ht="15" customHeight="1" x14ac:dyDescent="0.25">
      <c r="A50" s="397"/>
      <c r="B50" s="71" t="s">
        <v>61</v>
      </c>
      <c r="C50" s="92" t="s">
        <v>161</v>
      </c>
      <c r="D50" s="327">
        <v>2262158</v>
      </c>
      <c r="E50" s="12"/>
    </row>
    <row r="51" spans="1:5" ht="15" customHeight="1" x14ac:dyDescent="0.25">
      <c r="A51" s="397"/>
      <c r="B51" s="71" t="s">
        <v>62</v>
      </c>
      <c r="C51" s="92" t="s">
        <v>161</v>
      </c>
      <c r="D51" s="46" t="s">
        <v>948</v>
      </c>
      <c r="E51" s="12"/>
    </row>
    <row r="52" spans="1:5" ht="15" customHeight="1" thickBot="1" x14ac:dyDescent="0.3">
      <c r="A52" s="398"/>
      <c r="B52" s="83" t="s">
        <v>296</v>
      </c>
      <c r="C52" s="120" t="s">
        <v>161</v>
      </c>
      <c r="D52" s="329">
        <v>104487</v>
      </c>
      <c r="E52" s="13"/>
    </row>
    <row r="53" spans="1:5" ht="15" customHeight="1" x14ac:dyDescent="0.25">
      <c r="A53" s="396" t="s">
        <v>397</v>
      </c>
      <c r="B53" s="96" t="s">
        <v>283</v>
      </c>
      <c r="C53" s="121"/>
      <c r="D53" s="326">
        <v>2606853</v>
      </c>
      <c r="E53" s="9"/>
    </row>
    <row r="54" spans="1:5" ht="15" customHeight="1" x14ac:dyDescent="0.25">
      <c r="A54" s="397"/>
      <c r="B54" s="71" t="s">
        <v>284</v>
      </c>
      <c r="C54" s="25"/>
      <c r="D54" s="46">
        <v>0</v>
      </c>
      <c r="E54" s="12"/>
    </row>
    <row r="55" spans="1:5" ht="15" customHeight="1" x14ac:dyDescent="0.25">
      <c r="A55" s="397"/>
      <c r="B55" s="71" t="s">
        <v>285</v>
      </c>
      <c r="C55" s="25"/>
      <c r="D55" s="327">
        <v>2624427</v>
      </c>
      <c r="E55" s="12" t="s">
        <v>910</v>
      </c>
    </row>
    <row r="56" spans="1:5" ht="15" customHeight="1" x14ac:dyDescent="0.25">
      <c r="A56" s="397"/>
      <c r="B56" s="71" t="s">
        <v>286</v>
      </c>
      <c r="C56" s="25"/>
      <c r="D56" s="46">
        <v>0</v>
      </c>
      <c r="E56" s="12"/>
    </row>
    <row r="57" spans="1:5" ht="15" customHeight="1" x14ac:dyDescent="0.25">
      <c r="A57" s="397"/>
      <c r="B57" s="71" t="s">
        <v>287</v>
      </c>
      <c r="C57" s="25"/>
      <c r="D57" s="46">
        <v>0</v>
      </c>
      <c r="E57" s="12"/>
    </row>
    <row r="58" spans="1:5" ht="15" customHeight="1" x14ac:dyDescent="0.25">
      <c r="A58" s="397"/>
      <c r="B58" s="71" t="s">
        <v>288</v>
      </c>
      <c r="C58" s="25"/>
      <c r="D58" s="327">
        <v>720036</v>
      </c>
      <c r="E58" s="12"/>
    </row>
    <row r="59" spans="1:5" ht="15" customHeight="1" x14ac:dyDescent="0.25">
      <c r="A59" s="397"/>
      <c r="B59" s="71" t="s">
        <v>289</v>
      </c>
      <c r="C59" s="25"/>
      <c r="D59" s="46">
        <v>0</v>
      </c>
      <c r="E59" s="12"/>
    </row>
    <row r="60" spans="1:5" ht="15" customHeight="1" x14ac:dyDescent="0.25">
      <c r="A60" s="397"/>
      <c r="B60" s="71" t="s">
        <v>290</v>
      </c>
      <c r="C60" s="25"/>
      <c r="D60" s="328">
        <f>34293+19052</f>
        <v>53345</v>
      </c>
      <c r="E60" s="12" t="s">
        <v>916</v>
      </c>
    </row>
    <row r="61" spans="1:5" ht="15" customHeight="1" x14ac:dyDescent="0.3">
      <c r="A61" s="397"/>
      <c r="B61" s="71" t="s">
        <v>297</v>
      </c>
      <c r="C61" s="122"/>
      <c r="D61" s="327">
        <v>9739</v>
      </c>
      <c r="E61" s="12"/>
    </row>
    <row r="62" spans="1:5" ht="15" customHeight="1" x14ac:dyDescent="0.25">
      <c r="A62" s="397"/>
      <c r="B62" s="71" t="s">
        <v>291</v>
      </c>
      <c r="C62" s="25"/>
      <c r="D62" s="46">
        <v>0</v>
      </c>
      <c r="E62" s="12"/>
    </row>
    <row r="63" spans="1:5" ht="15" customHeight="1" x14ac:dyDescent="0.25">
      <c r="A63" s="397"/>
      <c r="B63" s="71" t="s">
        <v>292</v>
      </c>
      <c r="C63" s="25"/>
      <c r="D63" s="327">
        <v>17574</v>
      </c>
      <c r="E63" s="12" t="s">
        <v>912</v>
      </c>
    </row>
    <row r="64" spans="1:5" ht="15" customHeight="1" x14ac:dyDescent="0.25">
      <c r="A64" s="397"/>
      <c r="B64" s="71" t="s">
        <v>292</v>
      </c>
      <c r="C64" s="25"/>
      <c r="D64" s="327">
        <v>204004</v>
      </c>
      <c r="E64" s="12" t="s">
        <v>913</v>
      </c>
    </row>
    <row r="65" spans="1:5" ht="15" customHeight="1" x14ac:dyDescent="0.25">
      <c r="A65" s="397"/>
      <c r="B65" s="71" t="s">
        <v>375</v>
      </c>
      <c r="C65" s="25"/>
      <c r="D65" s="327">
        <v>352607</v>
      </c>
      <c r="E65" s="12" t="s">
        <v>914</v>
      </c>
    </row>
    <row r="66" spans="1:5" ht="15" customHeight="1" x14ac:dyDescent="0.25">
      <c r="A66" s="397"/>
      <c r="B66" s="71" t="s">
        <v>375</v>
      </c>
      <c r="C66" s="25"/>
      <c r="D66" s="327">
        <v>19052</v>
      </c>
      <c r="E66" s="12" t="s">
        <v>915</v>
      </c>
    </row>
    <row r="67" spans="1:5" ht="15" customHeight="1" x14ac:dyDescent="0.25">
      <c r="A67" s="397"/>
      <c r="B67" s="71" t="s">
        <v>293</v>
      </c>
      <c r="C67" s="25"/>
      <c r="D67" s="327">
        <v>20694</v>
      </c>
      <c r="E67" s="12"/>
    </row>
    <row r="68" spans="1:5" ht="15" customHeight="1" x14ac:dyDescent="0.25">
      <c r="A68" s="397"/>
      <c r="B68" s="71" t="s">
        <v>294</v>
      </c>
      <c r="C68" s="25"/>
      <c r="D68" s="46">
        <v>126.8</v>
      </c>
      <c r="E68" s="12"/>
    </row>
    <row r="69" spans="1:5" ht="15" customHeight="1" x14ac:dyDescent="0.25">
      <c r="A69" s="397"/>
      <c r="B69" s="71" t="s">
        <v>295</v>
      </c>
      <c r="C69" s="25"/>
      <c r="D69" s="46">
        <v>19.5</v>
      </c>
      <c r="E69" s="12"/>
    </row>
    <row r="70" spans="1:5" ht="14.5" x14ac:dyDescent="0.25">
      <c r="A70" s="397"/>
      <c r="B70" s="71" t="s">
        <v>377</v>
      </c>
      <c r="C70" s="25"/>
      <c r="D70" s="46">
        <v>0</v>
      </c>
      <c r="E70" s="12"/>
    </row>
    <row r="71" spans="1:5" ht="15" customHeight="1" x14ac:dyDescent="0.25">
      <c r="A71" s="397"/>
      <c r="B71" s="71" t="s">
        <v>61</v>
      </c>
      <c r="C71" s="25"/>
      <c r="D71" s="327">
        <v>1905172</v>
      </c>
      <c r="E71" s="12"/>
    </row>
    <row r="72" spans="1:5" ht="15" customHeight="1" x14ac:dyDescent="0.25">
      <c r="A72" s="397"/>
      <c r="B72" s="71" t="s">
        <v>62</v>
      </c>
      <c r="C72" s="25"/>
      <c r="D72" s="327">
        <v>568992</v>
      </c>
      <c r="E72" s="12"/>
    </row>
    <row r="73" spans="1:5" ht="15" customHeight="1" thickBot="1" x14ac:dyDescent="0.3">
      <c r="A73" s="398"/>
      <c r="B73" s="83" t="s">
        <v>296</v>
      </c>
      <c r="C73" s="123"/>
      <c r="D73" s="329">
        <v>98122</v>
      </c>
      <c r="E73" s="13"/>
    </row>
    <row r="74" spans="1:5" ht="15" customHeight="1" x14ac:dyDescent="0.25">
      <c r="A74" s="396" t="s">
        <v>398</v>
      </c>
      <c r="B74" s="96" t="s">
        <v>283</v>
      </c>
      <c r="C74" s="121"/>
      <c r="D74" s="326">
        <v>3435291</v>
      </c>
      <c r="E74" s="9"/>
    </row>
    <row r="75" spans="1:5" ht="15" customHeight="1" x14ac:dyDescent="0.25">
      <c r="A75" s="397"/>
      <c r="B75" s="71" t="s">
        <v>284</v>
      </c>
      <c r="C75" s="25"/>
      <c r="D75" s="46">
        <v>0</v>
      </c>
      <c r="E75" s="12"/>
    </row>
    <row r="76" spans="1:5" ht="15" customHeight="1" x14ac:dyDescent="0.25">
      <c r="A76" s="397"/>
      <c r="B76" s="71" t="s">
        <v>285</v>
      </c>
      <c r="C76" s="25"/>
      <c r="D76" s="327">
        <v>3465285</v>
      </c>
      <c r="E76" s="12" t="s">
        <v>910</v>
      </c>
    </row>
    <row r="77" spans="1:5" ht="15" customHeight="1" x14ac:dyDescent="0.25">
      <c r="A77" s="397"/>
      <c r="B77" s="71" t="s">
        <v>286</v>
      </c>
      <c r="C77" s="25"/>
      <c r="D77" s="46">
        <v>0</v>
      </c>
      <c r="E77" s="12"/>
    </row>
    <row r="78" spans="1:5" ht="15" customHeight="1" x14ac:dyDescent="0.25">
      <c r="A78" s="397"/>
      <c r="B78" s="71" t="s">
        <v>287</v>
      </c>
      <c r="C78" s="25"/>
      <c r="D78" s="46">
        <v>0</v>
      </c>
      <c r="E78" s="12"/>
    </row>
    <row r="79" spans="1:5" ht="15" customHeight="1" x14ac:dyDescent="0.25">
      <c r="A79" s="397"/>
      <c r="B79" s="71" t="s">
        <v>288</v>
      </c>
      <c r="C79" s="25"/>
      <c r="D79" s="327">
        <v>897349</v>
      </c>
      <c r="E79" s="12"/>
    </row>
    <row r="80" spans="1:5" ht="15" customHeight="1" x14ac:dyDescent="0.25">
      <c r="A80" s="397"/>
      <c r="B80" s="71" t="s">
        <v>289</v>
      </c>
      <c r="C80" s="25"/>
      <c r="D80" s="46">
        <v>0</v>
      </c>
      <c r="E80" s="12"/>
    </row>
    <row r="81" spans="1:5" ht="15" customHeight="1" x14ac:dyDescent="0.25">
      <c r="A81" s="397"/>
      <c r="B81" s="71" t="s">
        <v>290</v>
      </c>
      <c r="C81" s="25"/>
      <c r="D81" s="328">
        <f>17645</f>
        <v>17645</v>
      </c>
      <c r="E81" s="12" t="s">
        <v>917</v>
      </c>
    </row>
    <row r="82" spans="1:5" ht="15" customHeight="1" x14ac:dyDescent="0.25">
      <c r="A82" s="397"/>
      <c r="B82" s="71" t="s">
        <v>297</v>
      </c>
      <c r="C82" s="25"/>
      <c r="D82" s="327">
        <v>9844</v>
      </c>
      <c r="E82" s="12"/>
    </row>
    <row r="83" spans="1:5" ht="15" customHeight="1" x14ac:dyDescent="0.25">
      <c r="A83" s="397"/>
      <c r="B83" s="71" t="s">
        <v>291</v>
      </c>
      <c r="C83" s="25"/>
      <c r="D83" s="46">
        <v>0</v>
      </c>
      <c r="E83" s="12"/>
    </row>
    <row r="84" spans="1:5" ht="15" customHeight="1" x14ac:dyDescent="0.25">
      <c r="A84" s="397"/>
      <c r="B84" s="71" t="s">
        <v>292</v>
      </c>
      <c r="C84" s="25"/>
      <c r="D84" s="327">
        <v>28994</v>
      </c>
      <c r="E84" s="12" t="s">
        <v>912</v>
      </c>
    </row>
    <row r="85" spans="1:5" ht="15" customHeight="1" x14ac:dyDescent="0.25">
      <c r="A85" s="397"/>
      <c r="B85" s="71" t="s">
        <v>292</v>
      </c>
      <c r="C85" s="25"/>
      <c r="D85" s="46">
        <v>0</v>
      </c>
      <c r="E85" s="12" t="s">
        <v>913</v>
      </c>
    </row>
    <row r="86" spans="1:5" ht="15" customHeight="1" x14ac:dyDescent="0.25">
      <c r="A86" s="397"/>
      <c r="B86" s="71" t="s">
        <v>375</v>
      </c>
      <c r="C86" s="25"/>
      <c r="D86" s="327">
        <v>381152</v>
      </c>
      <c r="E86" s="12" t="s">
        <v>914</v>
      </c>
    </row>
    <row r="87" spans="1:5" ht="15" customHeight="1" x14ac:dyDescent="0.25">
      <c r="A87" s="397"/>
      <c r="B87" s="71" t="s">
        <v>375</v>
      </c>
      <c r="C87" s="25"/>
      <c r="D87" s="327">
        <v>20953</v>
      </c>
      <c r="E87" s="12" t="s">
        <v>915</v>
      </c>
    </row>
    <row r="88" spans="1:5" ht="15" customHeight="1" x14ac:dyDescent="0.25">
      <c r="A88" s="397"/>
      <c r="B88" s="71" t="s">
        <v>293</v>
      </c>
      <c r="C88" s="25"/>
      <c r="D88" s="327">
        <v>24554</v>
      </c>
      <c r="E88" s="12"/>
    </row>
    <row r="89" spans="1:5" ht="15" customHeight="1" x14ac:dyDescent="0.25">
      <c r="A89" s="397"/>
      <c r="B89" s="71" t="s">
        <v>294</v>
      </c>
      <c r="C89" s="25"/>
      <c r="D89" s="330">
        <v>117.9</v>
      </c>
      <c r="E89" s="12"/>
    </row>
    <row r="90" spans="1:5" ht="15" customHeight="1" x14ac:dyDescent="0.25">
      <c r="A90" s="397"/>
      <c r="B90" s="71" t="s">
        <v>295</v>
      </c>
      <c r="C90" s="25"/>
      <c r="D90" s="46">
        <v>202.9</v>
      </c>
      <c r="E90" s="12"/>
    </row>
    <row r="91" spans="1:5" ht="14.5" x14ac:dyDescent="0.25">
      <c r="A91" s="397"/>
      <c r="B91" s="71" t="s">
        <v>376</v>
      </c>
      <c r="C91" s="25"/>
      <c r="D91" s="46">
        <v>0</v>
      </c>
      <c r="E91" s="12"/>
    </row>
    <row r="92" spans="1:5" ht="15" customHeight="1" x14ac:dyDescent="0.25">
      <c r="A92" s="397"/>
      <c r="B92" s="71" t="s">
        <v>61</v>
      </c>
      <c r="C92" s="25"/>
      <c r="D92" s="327">
        <v>2205620</v>
      </c>
      <c r="E92" s="12"/>
    </row>
    <row r="93" spans="1:5" ht="15" customHeight="1" x14ac:dyDescent="0.25">
      <c r="A93" s="397"/>
      <c r="B93" s="71" t="s">
        <v>62</v>
      </c>
      <c r="C93" s="25"/>
      <c r="D93" s="327">
        <v>240499</v>
      </c>
      <c r="E93" s="12"/>
    </row>
    <row r="94" spans="1:5" ht="15" customHeight="1" thickBot="1" x14ac:dyDescent="0.3">
      <c r="A94" s="398"/>
      <c r="B94" s="83" t="s">
        <v>296</v>
      </c>
      <c r="C94" s="123"/>
      <c r="D94" s="329">
        <v>115921</v>
      </c>
      <c r="E94" s="13"/>
    </row>
    <row r="95" spans="1:5" ht="15" customHeight="1" x14ac:dyDescent="0.25">
      <c r="A95" s="396" t="s">
        <v>399</v>
      </c>
      <c r="B95" s="96" t="s">
        <v>112</v>
      </c>
      <c r="C95" s="121"/>
      <c r="D95" s="331">
        <v>2021</v>
      </c>
      <c r="E95" s="9"/>
    </row>
    <row r="96" spans="1:5" ht="15" customHeight="1" x14ac:dyDescent="0.25">
      <c r="A96" s="397"/>
      <c r="B96" s="71" t="s">
        <v>283</v>
      </c>
      <c r="C96" s="25"/>
      <c r="D96" s="327">
        <v>2803030</v>
      </c>
      <c r="E96" s="12"/>
    </row>
    <row r="97" spans="1:5" ht="15" customHeight="1" x14ac:dyDescent="0.25">
      <c r="A97" s="397"/>
      <c r="B97" s="71" t="s">
        <v>284</v>
      </c>
      <c r="C97" s="25"/>
      <c r="D97" s="46">
        <v>0</v>
      </c>
      <c r="E97" s="12"/>
    </row>
    <row r="98" spans="1:5" ht="15" customHeight="1" x14ac:dyDescent="0.25">
      <c r="A98" s="397"/>
      <c r="B98" s="71" t="s">
        <v>285</v>
      </c>
      <c r="C98" s="25"/>
      <c r="D98" s="327">
        <v>2810184</v>
      </c>
      <c r="E98" s="12" t="s">
        <v>910</v>
      </c>
    </row>
    <row r="99" spans="1:5" ht="15" customHeight="1" x14ac:dyDescent="0.25">
      <c r="A99" s="397"/>
      <c r="B99" s="71" t="s">
        <v>286</v>
      </c>
      <c r="C99" s="25"/>
      <c r="D99" s="46">
        <v>0</v>
      </c>
      <c r="E99" s="12"/>
    </row>
    <row r="100" spans="1:5" ht="15" customHeight="1" x14ac:dyDescent="0.25">
      <c r="A100" s="397"/>
      <c r="B100" s="71" t="s">
        <v>287</v>
      </c>
      <c r="C100" s="25"/>
      <c r="D100" s="327">
        <v>62734</v>
      </c>
      <c r="E100" s="12"/>
    </row>
    <row r="101" spans="1:5" ht="15" customHeight="1" x14ac:dyDescent="0.25">
      <c r="A101" s="397"/>
      <c r="B101" s="71" t="s">
        <v>288</v>
      </c>
      <c r="C101" s="25"/>
      <c r="D101" s="327">
        <v>783939</v>
      </c>
      <c r="E101" s="12"/>
    </row>
    <row r="102" spans="1:5" ht="15" customHeight="1" x14ac:dyDescent="0.25">
      <c r="A102" s="397"/>
      <c r="B102" s="71" t="s">
        <v>289</v>
      </c>
      <c r="C102" s="25"/>
      <c r="D102" s="46">
        <v>0</v>
      </c>
      <c r="E102" s="12"/>
    </row>
    <row r="103" spans="1:5" ht="15" customHeight="1" x14ac:dyDescent="0.25">
      <c r="A103" s="397"/>
      <c r="B103" s="71" t="s">
        <v>290</v>
      </c>
      <c r="C103" s="25"/>
      <c r="D103" s="328">
        <f>4041+3031</f>
        <v>7072</v>
      </c>
      <c r="E103" s="12" t="s">
        <v>918</v>
      </c>
    </row>
    <row r="104" spans="1:5" ht="15" customHeight="1" x14ac:dyDescent="0.25">
      <c r="A104" s="397"/>
      <c r="B104" s="71" t="s">
        <v>297</v>
      </c>
      <c r="C104" s="25"/>
      <c r="D104" s="327">
        <v>9844</v>
      </c>
      <c r="E104" s="12"/>
    </row>
    <row r="105" spans="1:5" ht="15" customHeight="1" x14ac:dyDescent="0.25">
      <c r="A105" s="397"/>
      <c r="B105" s="71" t="s">
        <v>291</v>
      </c>
      <c r="C105" s="25"/>
      <c r="D105" s="46">
        <v>0</v>
      </c>
      <c r="E105" s="12"/>
    </row>
    <row r="106" spans="1:5" ht="15" customHeight="1" x14ac:dyDescent="0.25">
      <c r="A106" s="397"/>
      <c r="B106" s="71" t="s">
        <v>292</v>
      </c>
      <c r="C106" s="25"/>
      <c r="D106" s="327">
        <v>7154</v>
      </c>
      <c r="E106" s="12" t="s">
        <v>912</v>
      </c>
    </row>
    <row r="107" spans="1:5" ht="15" customHeight="1" x14ac:dyDescent="0.25">
      <c r="A107" s="397"/>
      <c r="B107" s="71" t="s">
        <v>292</v>
      </c>
      <c r="C107" s="25"/>
      <c r="D107" s="327">
        <v>218208</v>
      </c>
      <c r="E107" s="12" t="s">
        <v>913</v>
      </c>
    </row>
    <row r="108" spans="1:5" ht="15" customHeight="1" x14ac:dyDescent="0.25">
      <c r="A108" s="397"/>
      <c r="B108" s="71" t="s">
        <v>375</v>
      </c>
      <c r="C108" s="25"/>
      <c r="D108" s="327">
        <v>367175</v>
      </c>
      <c r="E108" s="12" t="s">
        <v>914</v>
      </c>
    </row>
    <row r="109" spans="1:5" ht="15" customHeight="1" x14ac:dyDescent="0.25">
      <c r="A109" s="397"/>
      <c r="B109" s="71" t="s">
        <v>375</v>
      </c>
      <c r="C109" s="25"/>
      <c r="D109" s="327">
        <v>1010</v>
      </c>
      <c r="E109" s="12" t="s">
        <v>915</v>
      </c>
    </row>
    <row r="110" spans="1:5" ht="15" customHeight="1" x14ac:dyDescent="0.25">
      <c r="A110" s="397"/>
      <c r="B110" s="71" t="s">
        <v>293</v>
      </c>
      <c r="C110" s="25"/>
      <c r="D110" s="327">
        <v>23206</v>
      </c>
      <c r="E110" s="12"/>
    </row>
    <row r="111" spans="1:5" ht="15" customHeight="1" x14ac:dyDescent="0.25">
      <c r="A111" s="397"/>
      <c r="B111" s="71" t="s">
        <v>294</v>
      </c>
      <c r="C111" s="25"/>
      <c r="D111" s="46">
        <v>121.7</v>
      </c>
      <c r="E111" s="12"/>
    </row>
    <row r="112" spans="1:5" ht="15" customHeight="1" x14ac:dyDescent="0.25">
      <c r="A112" s="397"/>
      <c r="B112" s="71" t="s">
        <v>295</v>
      </c>
      <c r="C112" s="25"/>
      <c r="D112" s="46">
        <v>112.4</v>
      </c>
      <c r="E112" s="12"/>
    </row>
    <row r="113" spans="1:5" ht="14.5" x14ac:dyDescent="0.25">
      <c r="A113" s="397"/>
      <c r="B113" s="71" t="s">
        <v>376</v>
      </c>
      <c r="C113" s="25"/>
      <c r="D113" s="46">
        <v>0</v>
      </c>
      <c r="E113" s="12"/>
    </row>
    <row r="114" spans="1:5" ht="15" customHeight="1" x14ac:dyDescent="0.25">
      <c r="A114" s="397"/>
      <c r="B114" s="71" t="s">
        <v>61</v>
      </c>
      <c r="C114" s="25"/>
      <c r="D114" s="327">
        <v>2020451</v>
      </c>
      <c r="E114" s="12"/>
    </row>
    <row r="115" spans="1:5" ht="15" customHeight="1" x14ac:dyDescent="0.25">
      <c r="A115" s="397"/>
      <c r="B115" s="71" t="s">
        <v>62</v>
      </c>
      <c r="C115" s="25"/>
      <c r="D115" s="327">
        <v>330317</v>
      </c>
      <c r="E115" s="12"/>
    </row>
    <row r="116" spans="1:5" ht="15" customHeight="1" thickBot="1" x14ac:dyDescent="0.3">
      <c r="A116" s="398"/>
      <c r="B116" s="83" t="s">
        <v>296</v>
      </c>
      <c r="C116" s="123"/>
      <c r="D116" s="329">
        <v>97439</v>
      </c>
      <c r="E116" s="13"/>
    </row>
    <row r="117" spans="1:5" x14ac:dyDescent="0.25">
      <c r="A117" s="395" t="s">
        <v>349</v>
      </c>
      <c r="B117" s="96" t="s">
        <v>64</v>
      </c>
      <c r="C117" s="119" t="s">
        <v>424</v>
      </c>
      <c r="D117" s="67"/>
      <c r="E117" s="9"/>
    </row>
    <row r="118" spans="1:5" x14ac:dyDescent="0.25">
      <c r="A118" s="371"/>
      <c r="B118" s="29" t="s">
        <v>65</v>
      </c>
      <c r="C118" s="92" t="s">
        <v>424</v>
      </c>
      <c r="D118" s="46"/>
      <c r="E118" s="12"/>
    </row>
    <row r="119" spans="1:5" x14ac:dyDescent="0.25">
      <c r="A119" s="371"/>
      <c r="B119" s="29" t="s">
        <v>66</v>
      </c>
      <c r="C119" s="92" t="s">
        <v>425</v>
      </c>
      <c r="D119" s="46"/>
      <c r="E119" s="12"/>
    </row>
    <row r="120" spans="1:5" x14ac:dyDescent="0.25">
      <c r="A120" s="371"/>
      <c r="B120" s="29" t="s">
        <v>40</v>
      </c>
      <c r="C120" s="92" t="s">
        <v>425</v>
      </c>
      <c r="D120" s="46"/>
      <c r="E120" s="12"/>
    </row>
    <row r="121" spans="1:5" x14ac:dyDescent="0.25">
      <c r="A121" s="371"/>
      <c r="B121" s="29" t="s">
        <v>67</v>
      </c>
      <c r="C121" s="92" t="s">
        <v>424</v>
      </c>
      <c r="D121" s="46"/>
      <c r="E121" s="12"/>
    </row>
    <row r="122" spans="1:5" ht="13" thickBot="1" x14ac:dyDescent="0.3">
      <c r="A122" s="394"/>
      <c r="B122" s="89" t="s">
        <v>84</v>
      </c>
      <c r="C122" s="120"/>
      <c r="D122" s="53" t="s">
        <v>819</v>
      </c>
      <c r="E122" s="13"/>
    </row>
    <row r="123" spans="1:5" ht="12.65" customHeight="1" x14ac:dyDescent="0.25">
      <c r="A123" s="395" t="s">
        <v>350</v>
      </c>
      <c r="B123" s="86" t="s">
        <v>68</v>
      </c>
      <c r="C123" s="119" t="s">
        <v>424</v>
      </c>
      <c r="D123" s="67"/>
      <c r="E123" s="9"/>
    </row>
    <row r="124" spans="1:5" ht="12.65" customHeight="1" x14ac:dyDescent="0.25">
      <c r="A124" s="371"/>
      <c r="B124" s="29" t="s">
        <v>65</v>
      </c>
      <c r="C124" s="92" t="s">
        <v>424</v>
      </c>
      <c r="D124" s="46"/>
      <c r="E124" s="12"/>
    </row>
    <row r="125" spans="1:5" ht="12.65" customHeight="1" x14ac:dyDescent="0.25">
      <c r="A125" s="371"/>
      <c r="B125" s="29" t="s">
        <v>66</v>
      </c>
      <c r="C125" s="92" t="s">
        <v>425</v>
      </c>
      <c r="D125" s="46"/>
      <c r="E125" s="12"/>
    </row>
    <row r="126" spans="1:5" ht="12.65" customHeight="1" x14ac:dyDescent="0.25">
      <c r="A126" s="371"/>
      <c r="B126" s="29" t="s">
        <v>40</v>
      </c>
      <c r="C126" s="92" t="s">
        <v>425</v>
      </c>
      <c r="D126" s="46"/>
      <c r="E126" s="12"/>
    </row>
    <row r="127" spans="1:5" ht="13.4" customHeight="1" x14ac:dyDescent="0.25">
      <c r="A127" s="371"/>
      <c r="B127" s="29" t="s">
        <v>67</v>
      </c>
      <c r="C127" s="92" t="s">
        <v>424</v>
      </c>
      <c r="D127" s="46"/>
      <c r="E127" s="12"/>
    </row>
    <row r="128" spans="1:5" ht="12.65" customHeight="1" thickBot="1" x14ac:dyDescent="0.3">
      <c r="A128" s="394"/>
      <c r="B128" s="89" t="s">
        <v>84</v>
      </c>
      <c r="C128" s="120"/>
      <c r="D128" s="53" t="s">
        <v>819</v>
      </c>
      <c r="E128" s="13"/>
    </row>
    <row r="129" spans="1:5" ht="12.65" customHeight="1" x14ac:dyDescent="0.25">
      <c r="A129" s="395" t="s">
        <v>351</v>
      </c>
      <c r="B129" s="86" t="s">
        <v>45</v>
      </c>
      <c r="C129" s="119" t="s">
        <v>424</v>
      </c>
      <c r="D129" s="67"/>
      <c r="E129" s="9"/>
    </row>
    <row r="130" spans="1:5" ht="13.4" customHeight="1" x14ac:dyDescent="0.25">
      <c r="A130" s="371"/>
      <c r="B130" s="29" t="s">
        <v>69</v>
      </c>
      <c r="C130" s="92" t="s">
        <v>425</v>
      </c>
      <c r="D130" s="46"/>
      <c r="E130" s="12"/>
    </row>
    <row r="131" spans="1:5" ht="12.65" customHeight="1" x14ac:dyDescent="0.25">
      <c r="A131" s="371"/>
      <c r="B131" s="29" t="s">
        <v>70</v>
      </c>
      <c r="C131" s="92" t="s">
        <v>425</v>
      </c>
      <c r="D131" s="46"/>
      <c r="E131" s="12"/>
    </row>
    <row r="132" spans="1:5" ht="12.65" customHeight="1" x14ac:dyDescent="0.25">
      <c r="A132" s="371"/>
      <c r="B132" s="29" t="s">
        <v>71</v>
      </c>
      <c r="C132" s="92" t="s">
        <v>424</v>
      </c>
      <c r="D132" s="46"/>
      <c r="E132" s="12"/>
    </row>
    <row r="133" spans="1:5" ht="13.4" customHeight="1" thickBot="1" x14ac:dyDescent="0.3">
      <c r="A133" s="394"/>
      <c r="B133" s="89" t="s">
        <v>84</v>
      </c>
      <c r="C133" s="120"/>
      <c r="D133" s="53" t="s">
        <v>819</v>
      </c>
      <c r="E133" s="13"/>
    </row>
    <row r="134" spans="1:5" ht="41.25" customHeight="1" x14ac:dyDescent="0.25">
      <c r="A134" s="396" t="s">
        <v>400</v>
      </c>
      <c r="B134" s="86" t="s">
        <v>72</v>
      </c>
      <c r="C134" s="92" t="s">
        <v>425</v>
      </c>
      <c r="D134" s="67"/>
      <c r="E134" s="9"/>
    </row>
    <row r="135" spans="1:5" ht="20.149999999999999" customHeight="1" x14ac:dyDescent="0.25">
      <c r="A135" s="397"/>
      <c r="B135" s="29" t="s">
        <v>73</v>
      </c>
      <c r="C135" s="92"/>
      <c r="D135" s="46" t="s">
        <v>424</v>
      </c>
      <c r="E135" s="12"/>
    </row>
    <row r="136" spans="1:5" ht="20.149999999999999" customHeight="1" x14ac:dyDescent="0.25">
      <c r="A136" s="397"/>
      <c r="B136" s="29" t="s">
        <v>74</v>
      </c>
      <c r="C136" s="92" t="s">
        <v>424</v>
      </c>
      <c r="D136" s="46"/>
      <c r="E136" s="12"/>
    </row>
    <row r="137" spans="1:5" ht="20.149999999999999" customHeight="1" x14ac:dyDescent="0.25">
      <c r="A137" s="397"/>
      <c r="B137" s="29" t="s">
        <v>298</v>
      </c>
      <c r="C137" s="92"/>
      <c r="D137" s="46" t="s">
        <v>424</v>
      </c>
      <c r="E137" s="12"/>
    </row>
    <row r="138" spans="1:5" ht="25.5" customHeight="1" thickBot="1" x14ac:dyDescent="0.3">
      <c r="A138" s="398"/>
      <c r="B138" s="89" t="s">
        <v>84</v>
      </c>
      <c r="C138" s="120"/>
      <c r="D138" s="53" t="s">
        <v>819</v>
      </c>
      <c r="E138" s="13"/>
    </row>
    <row r="139" spans="1:5" ht="18.75" customHeight="1" thickBot="1" x14ac:dyDescent="0.3">
      <c r="A139" s="57" t="s">
        <v>401</v>
      </c>
      <c r="B139" s="102" t="s">
        <v>75</v>
      </c>
      <c r="C139" s="159"/>
      <c r="D139" s="60" t="s">
        <v>425</v>
      </c>
      <c r="E139" s="21" t="s">
        <v>931</v>
      </c>
    </row>
    <row r="140" spans="1:5" x14ac:dyDescent="0.25">
      <c r="A140" s="395" t="s">
        <v>402</v>
      </c>
      <c r="B140" s="86" t="s">
        <v>360</v>
      </c>
      <c r="C140" s="119"/>
      <c r="D140" s="67" t="s">
        <v>902</v>
      </c>
      <c r="E140" s="9"/>
    </row>
    <row r="141" spans="1:5" x14ac:dyDescent="0.25">
      <c r="A141" s="371"/>
      <c r="B141" s="29" t="s">
        <v>77</v>
      </c>
      <c r="C141" s="92"/>
      <c r="D141" s="46" t="s">
        <v>424</v>
      </c>
      <c r="E141" s="12"/>
    </row>
    <row r="142" spans="1:5" x14ac:dyDescent="0.25">
      <c r="A142" s="371"/>
      <c r="B142" s="29" t="s">
        <v>78</v>
      </c>
      <c r="C142" s="92"/>
      <c r="D142" s="46" t="s">
        <v>425</v>
      </c>
      <c r="E142" s="12"/>
    </row>
    <row r="143" spans="1:5" x14ac:dyDescent="0.25">
      <c r="A143" s="371"/>
      <c r="B143" s="29" t="s">
        <v>79</v>
      </c>
      <c r="C143" s="92"/>
      <c r="D143" s="46" t="s">
        <v>425</v>
      </c>
      <c r="E143" s="12"/>
    </row>
    <row r="144" spans="1:5" x14ac:dyDescent="0.25">
      <c r="A144" s="371"/>
      <c r="B144" s="29" t="s">
        <v>80</v>
      </c>
      <c r="C144" s="92"/>
      <c r="D144" s="46" t="s">
        <v>425</v>
      </c>
      <c r="E144" s="12"/>
    </row>
    <row r="145" spans="1:5" x14ac:dyDescent="0.25">
      <c r="A145" s="371"/>
      <c r="B145" s="29" t="s">
        <v>81</v>
      </c>
      <c r="C145" s="92"/>
      <c r="D145" s="46" t="s">
        <v>425</v>
      </c>
      <c r="E145" s="12"/>
    </row>
    <row r="146" spans="1:5" x14ac:dyDescent="0.25">
      <c r="A146" s="371"/>
      <c r="B146" s="29" t="s">
        <v>82</v>
      </c>
      <c r="C146" s="92"/>
      <c r="D146" s="46" t="s">
        <v>425</v>
      </c>
      <c r="E146" s="12"/>
    </row>
    <row r="147" spans="1:5" x14ac:dyDescent="0.25">
      <c r="A147" s="371"/>
      <c r="B147" s="29" t="s">
        <v>94</v>
      </c>
      <c r="C147" s="92"/>
      <c r="D147" s="46" t="s">
        <v>819</v>
      </c>
      <c r="E147" s="12"/>
    </row>
    <row r="148" spans="1:5" x14ac:dyDescent="0.25">
      <c r="A148" s="371"/>
      <c r="B148" s="29" t="s">
        <v>83</v>
      </c>
      <c r="C148" s="92"/>
      <c r="D148" s="46" t="s">
        <v>424</v>
      </c>
      <c r="E148" s="12"/>
    </row>
    <row r="149" spans="1:5" x14ac:dyDescent="0.25">
      <c r="A149" s="371"/>
      <c r="B149" s="29" t="s">
        <v>299</v>
      </c>
      <c r="C149" s="92"/>
      <c r="D149" s="46" t="s">
        <v>424</v>
      </c>
      <c r="E149" s="12"/>
    </row>
    <row r="150" spans="1:5" x14ac:dyDescent="0.25">
      <c r="A150" s="371"/>
      <c r="B150" s="29" t="s">
        <v>85</v>
      </c>
      <c r="C150" s="92"/>
      <c r="D150" s="46" t="s">
        <v>424</v>
      </c>
      <c r="E150" s="12"/>
    </row>
    <row r="151" spans="1:5" x14ac:dyDescent="0.25">
      <c r="A151" s="371"/>
      <c r="B151" s="29" t="s">
        <v>300</v>
      </c>
      <c r="C151" s="92"/>
      <c r="D151" s="46" t="s">
        <v>819</v>
      </c>
      <c r="E151" s="12"/>
    </row>
    <row r="152" spans="1:5" ht="13" thickBot="1" x14ac:dyDescent="0.3">
      <c r="A152" s="394"/>
      <c r="B152" s="89" t="s">
        <v>84</v>
      </c>
      <c r="C152" s="120"/>
      <c r="D152" s="53" t="s">
        <v>819</v>
      </c>
      <c r="E152" s="13"/>
    </row>
    <row r="153" spans="1:5" ht="18" customHeight="1" thickBot="1" x14ac:dyDescent="0.3">
      <c r="A153" s="106" t="s">
        <v>344</v>
      </c>
      <c r="B153" s="107" t="s">
        <v>301</v>
      </c>
      <c r="C153" s="124" t="s">
        <v>426</v>
      </c>
      <c r="D153" s="60"/>
      <c r="E153" s="21"/>
    </row>
    <row r="154" spans="1:5" ht="18.75" customHeight="1" thickBot="1" x14ac:dyDescent="0.3">
      <c r="A154" s="106" t="s">
        <v>346</v>
      </c>
      <c r="B154" s="107" t="s">
        <v>302</v>
      </c>
      <c r="C154" s="124" t="s">
        <v>421</v>
      </c>
      <c r="D154" s="60"/>
      <c r="E154" s="21"/>
    </row>
    <row r="155" spans="1:5" ht="26.5" thickBot="1" x14ac:dyDescent="0.3">
      <c r="A155" s="106" t="s">
        <v>403</v>
      </c>
      <c r="B155" s="107" t="s">
        <v>117</v>
      </c>
      <c r="C155" s="160"/>
      <c r="D155" s="60" t="s">
        <v>860</v>
      </c>
      <c r="E155" s="21"/>
    </row>
    <row r="156" spans="1:5" x14ac:dyDescent="0.25">
      <c r="A156" s="412" t="s">
        <v>378</v>
      </c>
      <c r="B156" s="413"/>
      <c r="C156" s="110"/>
      <c r="D156" s="110"/>
    </row>
    <row r="157" spans="1:5" x14ac:dyDescent="0.25">
      <c r="A157" s="414"/>
      <c r="B157" s="415"/>
      <c r="C157" s="110"/>
      <c r="D157" s="110"/>
    </row>
    <row r="158" spans="1:5" x14ac:dyDescent="0.25">
      <c r="A158" s="414"/>
      <c r="B158" s="415"/>
      <c r="C158" s="110"/>
      <c r="D158" s="110"/>
    </row>
    <row r="159" spans="1:5" x14ac:dyDescent="0.25">
      <c r="A159" s="414"/>
      <c r="B159" s="415"/>
      <c r="C159" s="110"/>
      <c r="D159" s="110"/>
    </row>
    <row r="160" spans="1:5" ht="13" thickBot="1" x14ac:dyDescent="0.3">
      <c r="A160" s="416"/>
      <c r="B160" s="417"/>
      <c r="C160" s="110"/>
      <c r="D160" s="110"/>
    </row>
    <row r="161" spans="1:4" x14ac:dyDescent="0.25">
      <c r="A161" s="27"/>
      <c r="B161" s="110"/>
      <c r="C161" s="110"/>
      <c r="D161" s="110"/>
    </row>
    <row r="162" spans="1:4" x14ac:dyDescent="0.25">
      <c r="A162" s="27"/>
      <c r="B162" s="110"/>
      <c r="C162" s="110"/>
      <c r="D162" s="110"/>
    </row>
    <row r="163" spans="1:4" x14ac:dyDescent="0.25">
      <c r="A163" s="27"/>
      <c r="B163" s="110"/>
      <c r="C163" s="110"/>
      <c r="D163" s="110"/>
    </row>
    <row r="164" spans="1:4" x14ac:dyDescent="0.25">
      <c r="A164" s="27"/>
      <c r="B164" s="110"/>
      <c r="C164" s="110"/>
      <c r="D164" s="110"/>
    </row>
    <row r="165" spans="1:4" x14ac:dyDescent="0.25">
      <c r="A165" s="27"/>
      <c r="B165" s="110"/>
      <c r="C165" s="110"/>
      <c r="D165" s="110"/>
    </row>
    <row r="166" spans="1:4" x14ac:dyDescent="0.25">
      <c r="A166" s="27"/>
      <c r="B166" s="110"/>
      <c r="C166" s="110"/>
      <c r="D166" s="110"/>
    </row>
    <row r="167" spans="1:4" x14ac:dyDescent="0.25">
      <c r="A167" s="27"/>
      <c r="B167" s="110"/>
      <c r="C167" s="110"/>
      <c r="D167" s="110"/>
    </row>
    <row r="168" spans="1:4" x14ac:dyDescent="0.25">
      <c r="A168" s="27"/>
      <c r="B168" s="110"/>
      <c r="C168" s="110"/>
      <c r="D168" s="110"/>
    </row>
    <row r="169" spans="1:4" x14ac:dyDescent="0.25">
      <c r="A169" s="27"/>
      <c r="B169" s="110"/>
      <c r="C169" s="110"/>
      <c r="D169" s="110"/>
    </row>
    <row r="170" spans="1:4" x14ac:dyDescent="0.25">
      <c r="A170" s="27"/>
      <c r="B170" s="110"/>
      <c r="C170" s="110"/>
      <c r="D170" s="110"/>
    </row>
  </sheetData>
  <mergeCells count="19">
    <mergeCell ref="A1:E2"/>
    <mergeCell ref="A3:E3"/>
    <mergeCell ref="A4:B4"/>
    <mergeCell ref="A7:A11"/>
    <mergeCell ref="A26:A31"/>
    <mergeCell ref="A22:A25"/>
    <mergeCell ref="A19:A21"/>
    <mergeCell ref="A134:A138"/>
    <mergeCell ref="A12:A14"/>
    <mergeCell ref="A15:A18"/>
    <mergeCell ref="A156:B160"/>
    <mergeCell ref="A53:A73"/>
    <mergeCell ref="A74:A94"/>
    <mergeCell ref="A95:A116"/>
    <mergeCell ref="A32:A52"/>
    <mergeCell ref="A140:A152"/>
    <mergeCell ref="A117:A122"/>
    <mergeCell ref="A123:A128"/>
    <mergeCell ref="A129:A133"/>
  </mergeCells>
  <conditionalFormatting sqref="D140:D152">
    <cfRule type="expression" priority="13">
      <formula>$D$139 &lt;&gt; "Yes"</formula>
    </cfRule>
  </conditionalFormatting>
  <conditionalFormatting sqref="D140:D152">
    <cfRule type="expression" dxfId="376" priority="12">
      <formula>$D$139 &lt;&gt; "Yes"</formula>
    </cfRule>
  </conditionalFormatting>
  <conditionalFormatting sqref="C140:C152">
    <cfRule type="expression" dxfId="375" priority="10">
      <formula>$C$139 &lt;&gt; "Yes"</formula>
    </cfRule>
  </conditionalFormatting>
  <conditionalFormatting sqref="D30:D31 D117:D121 D123:D127 D129:D132 D134 D136 D139">
    <cfRule type="containsBlanks" dxfId="374" priority="9">
      <formula>LEN(TRIM(D30))=0</formula>
    </cfRule>
  </conditionalFormatting>
  <conditionalFormatting sqref="D141">
    <cfRule type="expression" dxfId="373" priority="8">
      <formula>AND($D$139 = "Yes", $D$141 = "")</formula>
    </cfRule>
  </conditionalFormatting>
  <conditionalFormatting sqref="D142">
    <cfRule type="expression" dxfId="372" priority="7">
      <formula>AND($D$139 = "Yes", $D$142 = "")</formula>
    </cfRule>
  </conditionalFormatting>
  <conditionalFormatting sqref="D143">
    <cfRule type="expression" dxfId="371" priority="6">
      <formula>AND($D$139 = "Yes", $D$143 = "")</formula>
    </cfRule>
  </conditionalFormatting>
  <conditionalFormatting sqref="D144">
    <cfRule type="expression" dxfId="370" priority="5">
      <formula>AND($D$139 = "Yes", $D$144 = "")</formula>
    </cfRule>
  </conditionalFormatting>
  <conditionalFormatting sqref="D145">
    <cfRule type="expression" dxfId="369" priority="4">
      <formula>AND($D$139 = "Yes", $D$145 = "")</formula>
    </cfRule>
  </conditionalFormatting>
  <conditionalFormatting sqref="D146">
    <cfRule type="expression" dxfId="368" priority="3">
      <formula>AND($D$139 = "Yes", $D$146 = "")</formula>
    </cfRule>
  </conditionalFormatting>
  <conditionalFormatting sqref="D148">
    <cfRule type="expression" dxfId="367" priority="2">
      <formula>AND($D$139 = "Yes", $D$148 = "")</formula>
    </cfRule>
  </conditionalFormatting>
  <conditionalFormatting sqref="D150">
    <cfRule type="expression" dxfId="366" priority="1">
      <formula>AND($D$139 = "Yes", $D$150 = "")</formula>
    </cfRule>
  </conditionalFormatting>
  <dataValidations count="2">
    <dataValidation type="list" allowBlank="1" showInputMessage="1" showErrorMessage="1" errorTitle="Incorrect Input Value" error="Please enter 'Yes', 'No', or 'N/A'." sqref="D136 D139 D141:D146 D129:D132 D123:D127 D117:D121 D134 D148 D150 D30">
      <formula1>"Yes, No, N/A"</formula1>
    </dataValidation>
    <dataValidation type="list" allowBlank="1" showInputMessage="1" showErrorMessage="1" sqref="D31">
      <formula1>"Two-bell, Bell-less top, Other (Describe in Comments)"</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tabColor rgb="FF92D050"/>
  </sheetPr>
  <dimension ref="A1:E120"/>
  <sheetViews>
    <sheetView zoomScale="80" zoomScaleNormal="80" workbookViewId="0">
      <pane xSplit="2" ySplit="4" topLeftCell="C5" activePane="bottomRight" state="frozen"/>
      <selection pane="topRight" activeCell="C1" sqref="C1"/>
      <selection pane="bottomLeft" activeCell="A5" sqref="A5"/>
      <selection pane="bottomRight" activeCell="E71" sqref="E71"/>
    </sheetView>
  </sheetViews>
  <sheetFormatPr defaultColWidth="9.1796875" defaultRowHeight="12.5" x14ac:dyDescent="0.25"/>
  <cols>
    <col min="1" max="1" width="31.1796875" style="129" customWidth="1"/>
    <col min="2" max="2" width="57.54296875" style="146" customWidth="1"/>
    <col min="3" max="4" width="35.54296875" style="146" customWidth="1"/>
    <col min="5" max="5" width="38.1796875" style="129" bestFit="1" customWidth="1"/>
    <col min="6" max="16384" width="9.1796875" style="129"/>
  </cols>
  <sheetData>
    <row r="1" spans="1:5" ht="14.9" customHeight="1" x14ac:dyDescent="0.25">
      <c r="A1" s="427" t="s">
        <v>86</v>
      </c>
      <c r="B1" s="428"/>
      <c r="C1" s="428"/>
      <c r="D1" s="428"/>
      <c r="E1" s="429"/>
    </row>
    <row r="2" spans="1:5" ht="14.9" customHeight="1" x14ac:dyDescent="0.25">
      <c r="A2" s="430"/>
      <c r="B2" s="431"/>
      <c r="C2" s="431"/>
      <c r="D2" s="431"/>
      <c r="E2" s="432"/>
    </row>
    <row r="3" spans="1:5" ht="54" customHeight="1" thickBot="1" x14ac:dyDescent="0.3">
      <c r="A3" s="433" t="s">
        <v>303</v>
      </c>
      <c r="B3" s="434"/>
      <c r="C3" s="435"/>
      <c r="D3" s="435"/>
      <c r="E3" s="436"/>
    </row>
    <row r="4" spans="1:5" ht="33.75" customHeight="1" thickBot="1" x14ac:dyDescent="0.3">
      <c r="A4" s="437"/>
      <c r="B4" s="438"/>
      <c r="C4" s="69" t="s">
        <v>246</v>
      </c>
      <c r="D4" s="70" t="s">
        <v>244</v>
      </c>
      <c r="E4" s="70" t="s">
        <v>248</v>
      </c>
    </row>
    <row r="5" spans="1:5" ht="18" customHeight="1" thickBot="1" x14ac:dyDescent="0.3">
      <c r="A5" s="108" t="s">
        <v>356</v>
      </c>
      <c r="B5" s="87" t="s">
        <v>304</v>
      </c>
      <c r="C5" s="130">
        <v>2</v>
      </c>
      <c r="D5" s="131"/>
      <c r="E5" s="132"/>
    </row>
    <row r="6" spans="1:5" ht="19.5" customHeight="1" thickBot="1" x14ac:dyDescent="0.3">
      <c r="A6" s="108" t="s">
        <v>355</v>
      </c>
      <c r="B6" s="87" t="s">
        <v>305</v>
      </c>
      <c r="C6" s="133" t="s">
        <v>431</v>
      </c>
      <c r="D6" s="131"/>
      <c r="E6" s="132"/>
    </row>
    <row r="7" spans="1:5" ht="27" customHeight="1" x14ac:dyDescent="0.25">
      <c r="A7" s="407" t="s">
        <v>435</v>
      </c>
      <c r="B7" s="24" t="s">
        <v>271</v>
      </c>
      <c r="C7" s="147">
        <v>39.481352999999999</v>
      </c>
      <c r="D7" s="134"/>
      <c r="E7" s="135"/>
    </row>
    <row r="8" spans="1:5" ht="14.9" customHeight="1" x14ac:dyDescent="0.25">
      <c r="A8" s="397"/>
      <c r="B8" s="136" t="s">
        <v>272</v>
      </c>
      <c r="C8" s="126">
        <v>-84.38015</v>
      </c>
      <c r="D8" s="137"/>
      <c r="E8" s="138"/>
    </row>
    <row r="9" spans="1:5" ht="45.65" customHeight="1" x14ac:dyDescent="0.25">
      <c r="A9" s="397"/>
      <c r="B9" s="136" t="s">
        <v>358</v>
      </c>
      <c r="C9" s="92" t="s">
        <v>436</v>
      </c>
      <c r="D9" s="137"/>
      <c r="E9" s="138"/>
    </row>
    <row r="10" spans="1:5" ht="12.65" customHeight="1" x14ac:dyDescent="0.25">
      <c r="A10" s="397"/>
      <c r="B10" s="136" t="s">
        <v>57</v>
      </c>
      <c r="C10" s="92">
        <v>230</v>
      </c>
      <c r="D10" s="137"/>
      <c r="E10" s="138"/>
    </row>
    <row r="11" spans="1:5" ht="12.65" customHeight="1" x14ac:dyDescent="0.25">
      <c r="A11" s="397"/>
      <c r="B11" s="25" t="s">
        <v>58</v>
      </c>
      <c r="C11" s="92">
        <v>6</v>
      </c>
      <c r="D11" s="137"/>
      <c r="E11" s="138"/>
    </row>
    <row r="12" spans="1:5" ht="12.65" customHeight="1" x14ac:dyDescent="0.25">
      <c r="A12" s="397"/>
      <c r="B12" s="25" t="s">
        <v>56</v>
      </c>
      <c r="C12" s="92">
        <v>35</v>
      </c>
      <c r="D12" s="137"/>
      <c r="E12" s="138"/>
    </row>
    <row r="13" spans="1:5" ht="15" thickBot="1" x14ac:dyDescent="0.3">
      <c r="A13" s="398"/>
      <c r="B13" s="123" t="s">
        <v>428</v>
      </c>
      <c r="C13" s="120">
        <v>150</v>
      </c>
      <c r="D13" s="150"/>
      <c r="E13" s="151"/>
    </row>
    <row r="14" spans="1:5" ht="27" customHeight="1" x14ac:dyDescent="0.25">
      <c r="A14" s="407" t="s">
        <v>435</v>
      </c>
      <c r="B14" s="24" t="s">
        <v>271</v>
      </c>
      <c r="C14" s="147">
        <v>39.481110999999999</v>
      </c>
      <c r="D14" s="134"/>
      <c r="E14" s="135"/>
    </row>
    <row r="15" spans="1:5" ht="14.9" customHeight="1" x14ac:dyDescent="0.25">
      <c r="A15" s="397"/>
      <c r="B15" s="136" t="s">
        <v>272</v>
      </c>
      <c r="C15" s="126">
        <v>-84.379733000000002</v>
      </c>
      <c r="D15" s="137"/>
      <c r="E15" s="138"/>
    </row>
    <row r="16" spans="1:5" ht="49" customHeight="1" x14ac:dyDescent="0.25">
      <c r="A16" s="397"/>
      <c r="B16" s="136" t="s">
        <v>358</v>
      </c>
      <c r="C16" s="92" t="s">
        <v>437</v>
      </c>
      <c r="D16" s="137"/>
      <c r="E16" s="138"/>
    </row>
    <row r="17" spans="1:5" ht="12.65" customHeight="1" x14ac:dyDescent="0.25">
      <c r="A17" s="397"/>
      <c r="B17" s="136" t="s">
        <v>57</v>
      </c>
      <c r="C17" s="92">
        <v>230</v>
      </c>
      <c r="D17" s="137"/>
      <c r="E17" s="138"/>
    </row>
    <row r="18" spans="1:5" ht="12.65" customHeight="1" x14ac:dyDescent="0.25">
      <c r="A18" s="397"/>
      <c r="B18" s="25" t="s">
        <v>58</v>
      </c>
      <c r="C18" s="92">
        <v>6</v>
      </c>
      <c r="D18" s="137"/>
      <c r="E18" s="138"/>
    </row>
    <row r="19" spans="1:5" ht="12.65" customHeight="1" x14ac:dyDescent="0.25">
      <c r="A19" s="397"/>
      <c r="B19" s="25" t="s">
        <v>56</v>
      </c>
      <c r="C19" s="92">
        <v>35</v>
      </c>
      <c r="D19" s="137"/>
      <c r="E19" s="138"/>
    </row>
    <row r="20" spans="1:5" ht="15" thickBot="1" x14ac:dyDescent="0.3">
      <c r="A20" s="398"/>
      <c r="B20" s="123" t="s">
        <v>428</v>
      </c>
      <c r="C20" s="120">
        <v>150</v>
      </c>
      <c r="D20" s="150"/>
      <c r="E20" s="151"/>
    </row>
    <row r="21" spans="1:5" x14ac:dyDescent="0.25">
      <c r="A21" s="407" t="s">
        <v>435</v>
      </c>
      <c r="B21" s="24" t="s">
        <v>271</v>
      </c>
      <c r="C21" s="93">
        <v>39.480333000000002</v>
      </c>
      <c r="D21" s="134"/>
      <c r="E21" s="135"/>
    </row>
    <row r="22" spans="1:5" x14ac:dyDescent="0.25">
      <c r="A22" s="397"/>
      <c r="B22" s="136" t="s">
        <v>272</v>
      </c>
      <c r="C22" s="92">
        <v>-84.377739000000005</v>
      </c>
      <c r="D22" s="137"/>
      <c r="E22" s="138"/>
    </row>
    <row r="23" spans="1:5" ht="51" customHeight="1" x14ac:dyDescent="0.25">
      <c r="A23" s="397"/>
      <c r="B23" s="136" t="s">
        <v>358</v>
      </c>
      <c r="C23" s="92" t="s">
        <v>438</v>
      </c>
      <c r="D23" s="137"/>
      <c r="E23" s="138"/>
    </row>
    <row r="24" spans="1:5" x14ac:dyDescent="0.25">
      <c r="A24" s="397"/>
      <c r="B24" s="136" t="s">
        <v>57</v>
      </c>
      <c r="C24" s="92">
        <v>150</v>
      </c>
      <c r="D24" s="137"/>
      <c r="E24" s="138"/>
    </row>
    <row r="25" spans="1:5" x14ac:dyDescent="0.25">
      <c r="A25" s="397"/>
      <c r="B25" s="25" t="s">
        <v>58</v>
      </c>
      <c r="C25" s="92">
        <v>12</v>
      </c>
      <c r="D25" s="137"/>
      <c r="E25" s="138"/>
    </row>
    <row r="26" spans="1:5" x14ac:dyDescent="0.25">
      <c r="A26" s="397"/>
      <c r="B26" s="25" t="s">
        <v>56</v>
      </c>
      <c r="C26" s="92">
        <v>122</v>
      </c>
      <c r="D26" s="137"/>
      <c r="E26" s="138"/>
    </row>
    <row r="27" spans="1:5" ht="15" thickBot="1" x14ac:dyDescent="0.3">
      <c r="A27" s="398"/>
      <c r="B27" s="123" t="s">
        <v>428</v>
      </c>
      <c r="C27" s="120">
        <v>150</v>
      </c>
      <c r="D27" s="150"/>
      <c r="E27" s="151"/>
    </row>
    <row r="28" spans="1:5" x14ac:dyDescent="0.25">
      <c r="A28" s="396" t="s">
        <v>354</v>
      </c>
      <c r="B28" s="121" t="s">
        <v>312</v>
      </c>
      <c r="C28" s="119">
        <v>12240</v>
      </c>
      <c r="D28" s="148"/>
      <c r="E28" s="149"/>
    </row>
    <row r="29" spans="1:5" ht="27.75" customHeight="1" x14ac:dyDescent="0.25">
      <c r="A29" s="397"/>
      <c r="B29" s="25" t="s">
        <v>313</v>
      </c>
      <c r="C29" s="92" t="s">
        <v>430</v>
      </c>
      <c r="D29" s="344"/>
      <c r="E29" s="138"/>
    </row>
    <row r="30" spans="1:5" x14ac:dyDescent="0.25">
      <c r="A30" s="397"/>
      <c r="B30" s="25" t="s">
        <v>306</v>
      </c>
      <c r="C30" s="92" t="s">
        <v>421</v>
      </c>
      <c r="D30" s="344"/>
      <c r="E30" s="138"/>
    </row>
    <row r="31" spans="1:5" x14ac:dyDescent="0.25">
      <c r="A31" s="397"/>
      <c r="B31" s="25" t="s">
        <v>307</v>
      </c>
      <c r="C31" s="92" t="s">
        <v>421</v>
      </c>
      <c r="D31" s="344"/>
      <c r="E31" s="138"/>
    </row>
    <row r="32" spans="1:5" x14ac:dyDescent="0.25">
      <c r="A32" s="397"/>
      <c r="B32" s="25" t="s">
        <v>308</v>
      </c>
      <c r="C32" s="92" t="s">
        <v>421</v>
      </c>
      <c r="D32" s="344"/>
      <c r="E32" s="138"/>
    </row>
    <row r="33" spans="1:5" x14ac:dyDescent="0.25">
      <c r="A33" s="397"/>
      <c r="B33" s="25" t="s">
        <v>309</v>
      </c>
      <c r="C33" s="92" t="s">
        <v>421</v>
      </c>
      <c r="D33" s="137"/>
      <c r="E33" s="138"/>
    </row>
    <row r="34" spans="1:5" ht="14.25" customHeight="1" x14ac:dyDescent="0.25">
      <c r="A34" s="397"/>
      <c r="B34" s="25" t="s">
        <v>310</v>
      </c>
      <c r="C34" s="92">
        <v>1969</v>
      </c>
      <c r="D34" s="137"/>
      <c r="E34" s="138"/>
    </row>
    <row r="35" spans="1:5" ht="15.75" customHeight="1" thickBot="1" x14ac:dyDescent="0.3">
      <c r="A35" s="398"/>
      <c r="B35" s="123" t="s">
        <v>311</v>
      </c>
      <c r="C35" s="120">
        <v>8760</v>
      </c>
      <c r="D35" s="150"/>
      <c r="E35" s="151"/>
    </row>
    <row r="36" spans="1:5" ht="15" customHeight="1" x14ac:dyDescent="0.25">
      <c r="A36" s="407" t="s">
        <v>385</v>
      </c>
      <c r="B36" s="24" t="s">
        <v>119</v>
      </c>
      <c r="C36" s="93" t="s">
        <v>161</v>
      </c>
      <c r="D36" s="342">
        <v>2068990</v>
      </c>
      <c r="E36" s="135"/>
    </row>
    <row r="37" spans="1:5" ht="15" customHeight="1" x14ac:dyDescent="0.25">
      <c r="A37" s="397"/>
      <c r="B37" s="25" t="s">
        <v>118</v>
      </c>
      <c r="C37" s="92" t="s">
        <v>161</v>
      </c>
      <c r="D37" s="343">
        <v>861247</v>
      </c>
      <c r="E37" s="138"/>
    </row>
    <row r="38" spans="1:5" ht="15" customHeight="1" x14ac:dyDescent="0.25">
      <c r="A38" s="397"/>
      <c r="B38" s="25" t="s">
        <v>120</v>
      </c>
      <c r="C38" s="92" t="s">
        <v>161</v>
      </c>
      <c r="D38" s="343">
        <v>97704</v>
      </c>
      <c r="E38" s="138"/>
    </row>
    <row r="39" spans="1:5" ht="15" customHeight="1" x14ac:dyDescent="0.25">
      <c r="A39" s="397"/>
      <c r="B39" s="25" t="s">
        <v>121</v>
      </c>
      <c r="C39" s="92" t="s">
        <v>161</v>
      </c>
      <c r="D39" s="343">
        <v>50082</v>
      </c>
      <c r="E39" s="138"/>
    </row>
    <row r="40" spans="1:5" ht="15" customHeight="1" x14ac:dyDescent="0.25">
      <c r="A40" s="397"/>
      <c r="B40" s="25" t="s">
        <v>122</v>
      </c>
      <c r="C40" s="92" t="s">
        <v>161</v>
      </c>
      <c r="D40" s="137">
        <v>514</v>
      </c>
      <c r="E40" s="138" t="s">
        <v>957</v>
      </c>
    </row>
    <row r="41" spans="1:5" ht="15" customHeight="1" x14ac:dyDescent="0.25">
      <c r="A41" s="397"/>
      <c r="B41" s="25" t="s">
        <v>123</v>
      </c>
      <c r="C41" s="92" t="s">
        <v>161</v>
      </c>
      <c r="D41" s="137">
        <v>0</v>
      </c>
      <c r="E41" s="138" t="s">
        <v>933</v>
      </c>
    </row>
    <row r="42" spans="1:5" ht="15" customHeight="1" x14ac:dyDescent="0.25">
      <c r="A42" s="397"/>
      <c r="B42" s="25" t="s">
        <v>314</v>
      </c>
      <c r="C42" s="92" t="s">
        <v>161</v>
      </c>
      <c r="D42" s="343">
        <v>818610</v>
      </c>
      <c r="E42" s="138"/>
    </row>
    <row r="43" spans="1:5" ht="15" customHeight="1" x14ac:dyDescent="0.25">
      <c r="A43" s="397"/>
      <c r="B43" s="25" t="s">
        <v>379</v>
      </c>
      <c r="C43" s="92" t="s">
        <v>161</v>
      </c>
      <c r="D43" s="343">
        <v>24949</v>
      </c>
      <c r="E43" s="138"/>
    </row>
    <row r="44" spans="1:5" ht="15" customHeight="1" x14ac:dyDescent="0.25">
      <c r="A44" s="397"/>
      <c r="B44" s="25" t="s">
        <v>124</v>
      </c>
      <c r="C44" s="92" t="s">
        <v>161</v>
      </c>
      <c r="D44" s="137" t="s">
        <v>948</v>
      </c>
      <c r="E44" s="138"/>
    </row>
    <row r="45" spans="1:5" ht="15" customHeight="1" thickBot="1" x14ac:dyDescent="0.3">
      <c r="A45" s="408"/>
      <c r="B45" s="94" t="s">
        <v>125</v>
      </c>
      <c r="C45" s="95" t="s">
        <v>161</v>
      </c>
      <c r="D45" s="139" t="s">
        <v>948</v>
      </c>
      <c r="E45" s="140"/>
    </row>
    <row r="46" spans="1:5" ht="15" customHeight="1" x14ac:dyDescent="0.25">
      <c r="A46" s="407" t="s">
        <v>404</v>
      </c>
      <c r="B46" s="24" t="s">
        <v>119</v>
      </c>
      <c r="C46" s="24"/>
      <c r="D46" s="342">
        <v>1906109</v>
      </c>
      <c r="E46" s="135"/>
    </row>
    <row r="47" spans="1:5" ht="15" customHeight="1" x14ac:dyDescent="0.25">
      <c r="A47" s="397"/>
      <c r="B47" s="25" t="s">
        <v>118</v>
      </c>
      <c r="C47" s="25"/>
      <c r="D47" s="343">
        <v>757829</v>
      </c>
      <c r="E47" s="138"/>
    </row>
    <row r="48" spans="1:5" ht="15" customHeight="1" x14ac:dyDescent="0.25">
      <c r="A48" s="397"/>
      <c r="B48" s="25" t="s">
        <v>120</v>
      </c>
      <c r="C48" s="25"/>
      <c r="D48" s="343">
        <v>100399</v>
      </c>
      <c r="E48" s="138"/>
    </row>
    <row r="49" spans="1:5" ht="15" customHeight="1" x14ac:dyDescent="0.25">
      <c r="A49" s="397"/>
      <c r="B49" s="25" t="s">
        <v>121</v>
      </c>
      <c r="C49" s="25"/>
      <c r="D49" s="137">
        <v>51046</v>
      </c>
      <c r="E49" s="138"/>
    </row>
    <row r="50" spans="1:5" ht="15" customHeight="1" x14ac:dyDescent="0.25">
      <c r="A50" s="397"/>
      <c r="B50" s="25" t="s">
        <v>122</v>
      </c>
      <c r="C50" s="25"/>
      <c r="D50" s="137">
        <v>525</v>
      </c>
      <c r="E50" s="138" t="s">
        <v>957</v>
      </c>
    </row>
    <row r="51" spans="1:5" ht="15" customHeight="1" x14ac:dyDescent="0.25">
      <c r="A51" s="397"/>
      <c r="B51" s="25" t="s">
        <v>123</v>
      </c>
      <c r="C51" s="25"/>
      <c r="D51" s="137">
        <v>0</v>
      </c>
      <c r="E51" s="138" t="s">
        <v>933</v>
      </c>
    </row>
    <row r="52" spans="1:5" ht="15" customHeight="1" x14ac:dyDescent="0.25">
      <c r="A52" s="397"/>
      <c r="B52" s="25" t="s">
        <v>314</v>
      </c>
      <c r="C52" s="25"/>
      <c r="D52" s="347">
        <v>700900</v>
      </c>
      <c r="E52" s="138"/>
    </row>
    <row r="53" spans="1:5" ht="15" customHeight="1" x14ac:dyDescent="0.25">
      <c r="A53" s="397"/>
      <c r="B53" s="25" t="s">
        <v>379</v>
      </c>
      <c r="C53" s="25"/>
      <c r="D53" s="343">
        <v>28645</v>
      </c>
      <c r="E53" s="138"/>
    </row>
    <row r="54" spans="1:5" ht="15" customHeight="1" x14ac:dyDescent="0.25">
      <c r="A54" s="397"/>
      <c r="B54" s="25" t="s">
        <v>124</v>
      </c>
      <c r="C54" s="25"/>
      <c r="D54" s="343">
        <v>551532</v>
      </c>
      <c r="E54" s="138"/>
    </row>
    <row r="55" spans="1:5" ht="15" customHeight="1" thickBot="1" x14ac:dyDescent="0.3">
      <c r="A55" s="408"/>
      <c r="B55" s="94" t="s">
        <v>125</v>
      </c>
      <c r="C55" s="94"/>
      <c r="D55" s="348">
        <v>568992</v>
      </c>
      <c r="E55" s="140"/>
    </row>
    <row r="56" spans="1:5" ht="15" customHeight="1" x14ac:dyDescent="0.25">
      <c r="A56" s="407" t="s">
        <v>405</v>
      </c>
      <c r="B56" s="24" t="s">
        <v>119</v>
      </c>
      <c r="C56" s="24"/>
      <c r="D56" s="342">
        <v>2203488</v>
      </c>
      <c r="E56" s="135"/>
    </row>
    <row r="57" spans="1:5" ht="15" customHeight="1" x14ac:dyDescent="0.25">
      <c r="A57" s="397"/>
      <c r="B57" s="25" t="s">
        <v>118</v>
      </c>
      <c r="C57" s="25"/>
      <c r="D57" s="343">
        <v>871773</v>
      </c>
      <c r="E57" s="138"/>
    </row>
    <row r="58" spans="1:5" ht="15" customHeight="1" x14ac:dyDescent="0.25">
      <c r="A58" s="397"/>
      <c r="B58" s="25" t="s">
        <v>120</v>
      </c>
      <c r="C58" s="25"/>
      <c r="D58" s="343">
        <v>122522</v>
      </c>
      <c r="E58" s="138"/>
    </row>
    <row r="59" spans="1:5" ht="15" customHeight="1" x14ac:dyDescent="0.25">
      <c r="A59" s="397"/>
      <c r="B59" s="25" t="s">
        <v>121</v>
      </c>
      <c r="C59" s="25"/>
      <c r="D59" s="343">
        <v>50450</v>
      </c>
      <c r="E59" s="138"/>
    </row>
    <row r="60" spans="1:5" ht="15" customHeight="1" x14ac:dyDescent="0.25">
      <c r="A60" s="397"/>
      <c r="B60" s="25" t="s">
        <v>122</v>
      </c>
      <c r="C60" s="25"/>
      <c r="D60" s="137">
        <v>278</v>
      </c>
      <c r="E60" s="138" t="s">
        <v>957</v>
      </c>
    </row>
    <row r="61" spans="1:5" ht="15" customHeight="1" x14ac:dyDescent="0.25">
      <c r="A61" s="397"/>
      <c r="B61" s="25" t="s">
        <v>123</v>
      </c>
      <c r="C61" s="25"/>
      <c r="D61" s="137">
        <v>0</v>
      </c>
      <c r="E61" s="138" t="s">
        <v>933</v>
      </c>
    </row>
    <row r="62" spans="1:5" ht="15" customHeight="1" x14ac:dyDescent="0.25">
      <c r="A62" s="397"/>
      <c r="B62" s="25" t="s">
        <v>314</v>
      </c>
      <c r="C62" s="25"/>
      <c r="D62" s="343">
        <v>646230</v>
      </c>
      <c r="E62" s="138"/>
    </row>
    <row r="63" spans="1:5" ht="15" customHeight="1" x14ac:dyDescent="0.25">
      <c r="A63" s="397"/>
      <c r="B63" s="25" t="s">
        <v>379</v>
      </c>
      <c r="C63" s="25"/>
      <c r="D63" s="343">
        <v>33957</v>
      </c>
      <c r="E63" s="138"/>
    </row>
    <row r="64" spans="1:5" ht="15" customHeight="1" x14ac:dyDescent="0.25">
      <c r="A64" s="397"/>
      <c r="B64" s="25" t="s">
        <v>124</v>
      </c>
      <c r="C64" s="25"/>
      <c r="D64" s="343">
        <v>436283</v>
      </c>
      <c r="E64" s="138"/>
    </row>
    <row r="65" spans="1:5" ht="15" customHeight="1" thickBot="1" x14ac:dyDescent="0.3">
      <c r="A65" s="408"/>
      <c r="B65" s="94" t="s">
        <v>125</v>
      </c>
      <c r="C65" s="94"/>
      <c r="D65" s="348">
        <v>240499</v>
      </c>
      <c r="E65" s="140"/>
    </row>
    <row r="66" spans="1:5" ht="15" customHeight="1" x14ac:dyDescent="0.25">
      <c r="A66" s="407" t="s">
        <v>406</v>
      </c>
      <c r="B66" s="24" t="s">
        <v>63</v>
      </c>
      <c r="C66" s="24"/>
      <c r="D66" s="134" t="s">
        <v>421</v>
      </c>
      <c r="E66" s="135" t="s">
        <v>932</v>
      </c>
    </row>
    <row r="67" spans="1:5" ht="15" customHeight="1" x14ac:dyDescent="0.25">
      <c r="A67" s="397"/>
      <c r="B67" s="25" t="s">
        <v>119</v>
      </c>
      <c r="C67" s="25"/>
      <c r="D67" s="343">
        <v>2018637</v>
      </c>
      <c r="E67" s="138"/>
    </row>
    <row r="68" spans="1:5" ht="15" customHeight="1" x14ac:dyDescent="0.25">
      <c r="A68" s="397"/>
      <c r="B68" s="25" t="s">
        <v>118</v>
      </c>
      <c r="C68" s="25"/>
      <c r="D68" s="343">
        <v>770955</v>
      </c>
      <c r="E68" s="138"/>
    </row>
    <row r="69" spans="1:5" ht="15" customHeight="1" x14ac:dyDescent="0.25">
      <c r="A69" s="397"/>
      <c r="B69" s="25" t="s">
        <v>120</v>
      </c>
      <c r="C69" s="25"/>
      <c r="D69" s="343">
        <v>91843</v>
      </c>
      <c r="E69" s="138"/>
    </row>
    <row r="70" spans="1:5" ht="15" customHeight="1" x14ac:dyDescent="0.25">
      <c r="A70" s="397"/>
      <c r="B70" s="25" t="s">
        <v>121</v>
      </c>
      <c r="C70" s="25"/>
      <c r="D70" s="137">
        <v>48365</v>
      </c>
      <c r="E70" s="138"/>
    </row>
    <row r="71" spans="1:5" ht="15" customHeight="1" x14ac:dyDescent="0.25">
      <c r="A71" s="397"/>
      <c r="B71" s="25" t="s">
        <v>122</v>
      </c>
      <c r="C71" s="25"/>
      <c r="D71" s="137">
        <v>69</v>
      </c>
      <c r="E71" s="138" t="s">
        <v>957</v>
      </c>
    </row>
    <row r="72" spans="1:5" ht="15" customHeight="1" x14ac:dyDescent="0.25">
      <c r="A72" s="397"/>
      <c r="B72" s="25" t="s">
        <v>123</v>
      </c>
      <c r="C72" s="25"/>
      <c r="D72" s="137">
        <v>0</v>
      </c>
      <c r="E72" s="138" t="s">
        <v>933</v>
      </c>
    </row>
    <row r="73" spans="1:5" ht="15" customHeight="1" x14ac:dyDescent="0.25">
      <c r="A73" s="397"/>
      <c r="B73" s="25" t="s">
        <v>314</v>
      </c>
      <c r="C73" s="25"/>
      <c r="D73" s="343">
        <v>587806</v>
      </c>
      <c r="E73" s="138"/>
    </row>
    <row r="74" spans="1:5" ht="15" customHeight="1" x14ac:dyDescent="0.25">
      <c r="A74" s="397"/>
      <c r="B74" s="25" t="s">
        <v>379</v>
      </c>
      <c r="C74" s="25"/>
      <c r="D74" s="343">
        <v>22990</v>
      </c>
      <c r="E74" s="138"/>
    </row>
    <row r="75" spans="1:5" ht="15" customHeight="1" x14ac:dyDescent="0.25">
      <c r="A75" s="397"/>
      <c r="B75" s="25" t="s">
        <v>124</v>
      </c>
      <c r="C75" s="25"/>
      <c r="D75" s="343">
        <v>472744</v>
      </c>
      <c r="E75" s="138"/>
    </row>
    <row r="76" spans="1:5" ht="15" customHeight="1" thickBot="1" x14ac:dyDescent="0.3">
      <c r="A76" s="408"/>
      <c r="B76" s="94" t="s">
        <v>125</v>
      </c>
      <c r="C76" s="94"/>
      <c r="D76" s="348">
        <v>330317</v>
      </c>
      <c r="E76" s="140"/>
    </row>
    <row r="77" spans="1:5" ht="25" x14ac:dyDescent="0.25">
      <c r="A77" s="407" t="s">
        <v>353</v>
      </c>
      <c r="B77" s="24" t="s">
        <v>87</v>
      </c>
      <c r="C77" s="93" t="s">
        <v>424</v>
      </c>
      <c r="D77" s="134"/>
      <c r="E77" s="135"/>
    </row>
    <row r="78" spans="1:5" x14ac:dyDescent="0.25">
      <c r="A78" s="397"/>
      <c r="B78" s="25" t="s">
        <v>88</v>
      </c>
      <c r="C78" s="92" t="s">
        <v>425</v>
      </c>
      <c r="D78" s="137"/>
      <c r="E78" s="138"/>
    </row>
    <row r="79" spans="1:5" x14ac:dyDescent="0.25">
      <c r="A79" s="397"/>
      <c r="B79" s="25" t="s">
        <v>89</v>
      </c>
      <c r="C79" s="92" t="s">
        <v>424</v>
      </c>
      <c r="D79" s="137"/>
      <c r="E79" s="138"/>
    </row>
    <row r="80" spans="1:5" x14ac:dyDescent="0.25">
      <c r="A80" s="397"/>
      <c r="B80" s="25" t="s">
        <v>90</v>
      </c>
      <c r="C80" s="92" t="s">
        <v>424</v>
      </c>
      <c r="D80" s="137"/>
      <c r="E80" s="138"/>
    </row>
    <row r="81" spans="1:5" x14ac:dyDescent="0.25">
      <c r="A81" s="397"/>
      <c r="B81" s="25" t="s">
        <v>91</v>
      </c>
      <c r="C81" s="92" t="s">
        <v>424</v>
      </c>
      <c r="D81" s="137"/>
      <c r="E81" s="138"/>
    </row>
    <row r="82" spans="1:5" x14ac:dyDescent="0.25">
      <c r="A82" s="397"/>
      <c r="B82" s="25" t="s">
        <v>45</v>
      </c>
      <c r="C82" s="92" t="s">
        <v>424</v>
      </c>
      <c r="D82" s="137"/>
      <c r="E82" s="138"/>
    </row>
    <row r="83" spans="1:5" ht="13" thickBot="1" x14ac:dyDescent="0.3">
      <c r="A83" s="408"/>
      <c r="B83" s="94" t="s">
        <v>84</v>
      </c>
      <c r="C83" s="95"/>
      <c r="D83" s="139"/>
      <c r="E83" s="140"/>
    </row>
    <row r="84" spans="1:5" ht="29.25" customHeight="1" x14ac:dyDescent="0.25">
      <c r="A84" s="407" t="s">
        <v>349</v>
      </c>
      <c r="B84" s="141" t="s">
        <v>87</v>
      </c>
      <c r="C84" s="142" t="s">
        <v>424</v>
      </c>
      <c r="D84" s="134"/>
      <c r="E84" s="135"/>
    </row>
    <row r="85" spans="1:5" ht="12.65" customHeight="1" x14ac:dyDescent="0.25">
      <c r="A85" s="397"/>
      <c r="B85" s="25" t="s">
        <v>88</v>
      </c>
      <c r="C85" s="92" t="s">
        <v>425</v>
      </c>
      <c r="D85" s="137"/>
      <c r="E85" s="138"/>
    </row>
    <row r="86" spans="1:5" ht="12.65" customHeight="1" x14ac:dyDescent="0.25">
      <c r="A86" s="397"/>
      <c r="B86" s="25" t="s">
        <v>89</v>
      </c>
      <c r="C86" s="92" t="s">
        <v>424</v>
      </c>
      <c r="D86" s="137"/>
      <c r="E86" s="138"/>
    </row>
    <row r="87" spans="1:5" ht="12.65" customHeight="1" x14ac:dyDescent="0.25">
      <c r="A87" s="397"/>
      <c r="B87" s="25" t="s">
        <v>90</v>
      </c>
      <c r="C87" s="92" t="s">
        <v>424</v>
      </c>
      <c r="D87" s="137"/>
      <c r="E87" s="138"/>
    </row>
    <row r="88" spans="1:5" ht="13.4" customHeight="1" x14ac:dyDescent="0.25">
      <c r="A88" s="397"/>
      <c r="B88" s="25" t="s">
        <v>91</v>
      </c>
      <c r="C88" s="92" t="s">
        <v>424</v>
      </c>
      <c r="D88" s="137"/>
      <c r="E88" s="138"/>
    </row>
    <row r="89" spans="1:5" ht="12.65" customHeight="1" x14ac:dyDescent="0.25">
      <c r="A89" s="397"/>
      <c r="B89" s="25" t="s">
        <v>45</v>
      </c>
      <c r="C89" s="92" t="s">
        <v>424</v>
      </c>
      <c r="D89" s="137"/>
      <c r="E89" s="138"/>
    </row>
    <row r="90" spans="1:5" ht="13.4" customHeight="1" thickBot="1" x14ac:dyDescent="0.3">
      <c r="A90" s="408"/>
      <c r="B90" s="94" t="s">
        <v>84</v>
      </c>
      <c r="C90" s="95"/>
      <c r="D90" s="139"/>
      <c r="E90" s="140"/>
    </row>
    <row r="91" spans="1:5" ht="12.65" customHeight="1" x14ac:dyDescent="0.25">
      <c r="A91" s="407" t="s">
        <v>352</v>
      </c>
      <c r="B91" s="24" t="s">
        <v>92</v>
      </c>
      <c r="C91" s="93" t="s">
        <v>424</v>
      </c>
      <c r="D91" s="134"/>
      <c r="E91" s="135"/>
    </row>
    <row r="92" spans="1:5" ht="13.4" customHeight="1" x14ac:dyDescent="0.25">
      <c r="A92" s="397"/>
      <c r="B92" s="25" t="s">
        <v>93</v>
      </c>
      <c r="C92" s="92" t="s">
        <v>425</v>
      </c>
      <c r="D92" s="137"/>
      <c r="E92" s="138"/>
    </row>
    <row r="93" spans="1:5" ht="12.65" customHeight="1" x14ac:dyDescent="0.25">
      <c r="A93" s="397"/>
      <c r="B93" s="25" t="s">
        <v>40</v>
      </c>
      <c r="C93" s="92" t="s">
        <v>424</v>
      </c>
      <c r="D93" s="137"/>
      <c r="E93" s="138"/>
    </row>
    <row r="94" spans="1:5" ht="13.4" customHeight="1" thickBot="1" x14ac:dyDescent="0.3">
      <c r="A94" s="408"/>
      <c r="B94" s="94" t="s">
        <v>84</v>
      </c>
      <c r="C94" s="95"/>
      <c r="D94" s="139"/>
      <c r="E94" s="140"/>
    </row>
    <row r="95" spans="1:5" ht="30" customHeight="1" x14ac:dyDescent="0.25">
      <c r="A95" s="407" t="s">
        <v>386</v>
      </c>
      <c r="B95" s="24" t="s">
        <v>72</v>
      </c>
      <c r="C95" s="161"/>
      <c r="D95" s="134"/>
      <c r="E95" s="135"/>
    </row>
    <row r="96" spans="1:5" ht="30" customHeight="1" x14ac:dyDescent="0.25">
      <c r="A96" s="397"/>
      <c r="B96" s="25" t="s">
        <v>73</v>
      </c>
      <c r="C96" s="156"/>
      <c r="D96" s="137"/>
      <c r="E96" s="138"/>
    </row>
    <row r="97" spans="1:5" ht="30" customHeight="1" x14ac:dyDescent="0.25">
      <c r="A97" s="397"/>
      <c r="B97" s="25" t="s">
        <v>74</v>
      </c>
      <c r="C97" s="156"/>
      <c r="D97" s="137"/>
      <c r="E97" s="138"/>
    </row>
    <row r="98" spans="1:5" ht="30" customHeight="1" x14ac:dyDescent="0.25">
      <c r="A98" s="397"/>
      <c r="B98" s="25" t="s">
        <v>298</v>
      </c>
      <c r="C98" s="156"/>
      <c r="D98" s="137"/>
      <c r="E98" s="138"/>
    </row>
    <row r="99" spans="1:5" ht="30" customHeight="1" thickBot="1" x14ac:dyDescent="0.3">
      <c r="A99" s="408"/>
      <c r="B99" s="94" t="s">
        <v>84</v>
      </c>
      <c r="C99" s="162"/>
      <c r="D99" s="139"/>
      <c r="E99" s="140"/>
    </row>
    <row r="100" spans="1:5" ht="18" customHeight="1" thickBot="1" x14ac:dyDescent="0.3">
      <c r="A100" s="108" t="s">
        <v>407</v>
      </c>
      <c r="B100" s="87" t="s">
        <v>75</v>
      </c>
      <c r="C100" s="163"/>
      <c r="D100" s="131" t="s">
        <v>425</v>
      </c>
      <c r="E100" s="132"/>
    </row>
    <row r="101" spans="1:5" ht="15" customHeight="1" thickBot="1" x14ac:dyDescent="0.3">
      <c r="A101" s="407" t="s">
        <v>408</v>
      </c>
      <c r="B101" s="24" t="s">
        <v>76</v>
      </c>
      <c r="C101" s="93"/>
      <c r="D101" s="134" t="s">
        <v>934</v>
      </c>
      <c r="E101" s="21" t="s">
        <v>931</v>
      </c>
    </row>
    <row r="102" spans="1:5" ht="15" customHeight="1" x14ac:dyDescent="0.25">
      <c r="A102" s="397"/>
      <c r="B102" s="25" t="s">
        <v>77</v>
      </c>
      <c r="C102" s="92"/>
      <c r="D102" s="137"/>
      <c r="E102" s="138"/>
    </row>
    <row r="103" spans="1:5" ht="15" customHeight="1" x14ac:dyDescent="0.25">
      <c r="A103" s="397"/>
      <c r="B103" s="25" t="s">
        <v>78</v>
      </c>
      <c r="C103" s="92"/>
      <c r="D103" s="137"/>
      <c r="E103" s="138"/>
    </row>
    <row r="104" spans="1:5" ht="15" customHeight="1" x14ac:dyDescent="0.25">
      <c r="A104" s="397"/>
      <c r="B104" s="25" t="s">
        <v>79</v>
      </c>
      <c r="C104" s="92"/>
      <c r="D104" s="137"/>
      <c r="E104" s="138"/>
    </row>
    <row r="105" spans="1:5" ht="15" customHeight="1" x14ac:dyDescent="0.25">
      <c r="A105" s="397"/>
      <c r="B105" s="25" t="s">
        <v>80</v>
      </c>
      <c r="C105" s="92"/>
      <c r="D105" s="137"/>
      <c r="E105" s="138"/>
    </row>
    <row r="106" spans="1:5" ht="15" customHeight="1" x14ac:dyDescent="0.25">
      <c r="A106" s="397"/>
      <c r="B106" s="25" t="s">
        <v>81</v>
      </c>
      <c r="C106" s="92"/>
      <c r="D106" s="137"/>
      <c r="E106" s="138"/>
    </row>
    <row r="107" spans="1:5" ht="15" customHeight="1" x14ac:dyDescent="0.25">
      <c r="A107" s="397"/>
      <c r="B107" s="25" t="s">
        <v>82</v>
      </c>
      <c r="C107" s="92"/>
      <c r="D107" s="137"/>
      <c r="E107" s="138"/>
    </row>
    <row r="108" spans="1:5" ht="15" customHeight="1" x14ac:dyDescent="0.25">
      <c r="A108" s="397"/>
      <c r="B108" s="25" t="s">
        <v>94</v>
      </c>
      <c r="C108" s="92"/>
      <c r="D108" s="137"/>
      <c r="E108" s="138"/>
    </row>
    <row r="109" spans="1:5" ht="15" customHeight="1" x14ac:dyDescent="0.25">
      <c r="A109" s="397"/>
      <c r="B109" s="25" t="s">
        <v>83</v>
      </c>
      <c r="C109" s="92"/>
      <c r="D109" s="137"/>
      <c r="E109" s="138"/>
    </row>
    <row r="110" spans="1:5" ht="15" customHeight="1" x14ac:dyDescent="0.25">
      <c r="A110" s="397"/>
      <c r="B110" s="25" t="s">
        <v>299</v>
      </c>
      <c r="C110" s="92"/>
      <c r="D110" s="137"/>
      <c r="E110" s="138"/>
    </row>
    <row r="111" spans="1:5" ht="15" customHeight="1" x14ac:dyDescent="0.25">
      <c r="A111" s="397"/>
      <c r="B111" s="25" t="s">
        <v>85</v>
      </c>
      <c r="C111" s="92"/>
      <c r="D111" s="137"/>
      <c r="E111" s="138"/>
    </row>
    <row r="112" spans="1:5" ht="15" customHeight="1" x14ac:dyDescent="0.25">
      <c r="A112" s="397"/>
      <c r="B112" s="25" t="s">
        <v>300</v>
      </c>
      <c r="C112" s="92"/>
      <c r="D112" s="137"/>
      <c r="E112" s="138"/>
    </row>
    <row r="113" spans="1:5" ht="15" customHeight="1" thickBot="1" x14ac:dyDescent="0.3">
      <c r="A113" s="408"/>
      <c r="B113" s="94" t="s">
        <v>84</v>
      </c>
      <c r="C113" s="95"/>
      <c r="D113" s="139"/>
      <c r="E113" s="140"/>
    </row>
    <row r="114" spans="1:5" ht="52.5" customHeight="1" thickBot="1" x14ac:dyDescent="0.3">
      <c r="A114" s="108" t="s">
        <v>409</v>
      </c>
      <c r="B114" s="87" t="s">
        <v>95</v>
      </c>
      <c r="C114" s="130" t="s">
        <v>935</v>
      </c>
      <c r="D114" s="346" t="s">
        <v>937</v>
      </c>
      <c r="E114" s="132"/>
    </row>
    <row r="115" spans="1:5" ht="19.5" customHeight="1" thickBot="1" x14ac:dyDescent="0.3">
      <c r="A115" s="117" t="s">
        <v>357</v>
      </c>
      <c r="B115" s="143" t="s">
        <v>96</v>
      </c>
      <c r="C115" s="345" t="s">
        <v>936</v>
      </c>
      <c r="D115" s="144">
        <v>2019</v>
      </c>
      <c r="E115" s="145"/>
    </row>
    <row r="116" spans="1:5" x14ac:dyDescent="0.25">
      <c r="A116" s="439" t="s">
        <v>429</v>
      </c>
      <c r="B116" s="440"/>
    </row>
    <row r="117" spans="1:5" x14ac:dyDescent="0.25">
      <c r="A117" s="441"/>
      <c r="B117" s="442"/>
    </row>
    <row r="118" spans="1:5" x14ac:dyDescent="0.25">
      <c r="A118" s="441"/>
      <c r="B118" s="442"/>
    </row>
    <row r="119" spans="1:5" x14ac:dyDescent="0.25">
      <c r="A119" s="441"/>
      <c r="B119" s="442"/>
    </row>
    <row r="120" spans="1:5" ht="13" thickBot="1" x14ac:dyDescent="0.3">
      <c r="A120" s="443"/>
      <c r="B120" s="444"/>
    </row>
  </sheetData>
  <mergeCells count="17">
    <mergeCell ref="A116:B120"/>
    <mergeCell ref="A91:A94"/>
    <mergeCell ref="A95:A99"/>
    <mergeCell ref="A101:A113"/>
    <mergeCell ref="A14:A20"/>
    <mergeCell ref="A46:A55"/>
    <mergeCell ref="A56:A65"/>
    <mergeCell ref="A66:A76"/>
    <mergeCell ref="A84:A90"/>
    <mergeCell ref="A28:A35"/>
    <mergeCell ref="A36:A45"/>
    <mergeCell ref="A77:A83"/>
    <mergeCell ref="A21:A27"/>
    <mergeCell ref="A7:A13"/>
    <mergeCell ref="A1:E2"/>
    <mergeCell ref="A3:E3"/>
    <mergeCell ref="A4:B4"/>
  </mergeCells>
  <conditionalFormatting sqref="D101:D113">
    <cfRule type="expression" dxfId="365" priority="11">
      <formula>$D$100 &lt;&gt; "Yes"</formula>
    </cfRule>
  </conditionalFormatting>
  <conditionalFormatting sqref="C101:C113">
    <cfRule type="expression" dxfId="364" priority="10">
      <formula>$C$100 &lt;&gt; "Yes"</formula>
    </cfRule>
  </conditionalFormatting>
  <conditionalFormatting sqref="D100 D95:D97 D91:D93 D84:D89 D77:D82 D29:D32">
    <cfRule type="containsBlanks" dxfId="363" priority="9">
      <formula>LEN(TRIM(D29))=0</formula>
    </cfRule>
  </conditionalFormatting>
  <conditionalFormatting sqref="D102">
    <cfRule type="expression" dxfId="362" priority="8">
      <formula>AND($D$100 = "Yes", $D$102 = "")</formula>
    </cfRule>
  </conditionalFormatting>
  <conditionalFormatting sqref="D103">
    <cfRule type="expression" dxfId="361" priority="7">
      <formula>AND($D$100 = "Yes", $D$103 = "")</formula>
    </cfRule>
  </conditionalFormatting>
  <conditionalFormatting sqref="D104">
    <cfRule type="expression" dxfId="360" priority="6">
      <formula>AND($D$100 = "Yes", $D$104 = "")</formula>
    </cfRule>
  </conditionalFormatting>
  <conditionalFormatting sqref="D105">
    <cfRule type="expression" dxfId="359" priority="5">
      <formula>AND($D$100 = "Yes", $D$105 = "")</formula>
    </cfRule>
  </conditionalFormatting>
  <conditionalFormatting sqref="D106">
    <cfRule type="expression" dxfId="358" priority="4">
      <formula>AND($D$100 = "Yes", $D$106 = "")</formula>
    </cfRule>
  </conditionalFormatting>
  <conditionalFormatting sqref="D107">
    <cfRule type="expression" dxfId="357" priority="3">
      <formula>AND($D$100 = "Yes", $D$107 = "")</formula>
    </cfRule>
  </conditionalFormatting>
  <conditionalFormatting sqref="D109">
    <cfRule type="expression" dxfId="356" priority="2">
      <formula>AND($D$100 = "Yes", $D$109 = "")</formula>
    </cfRule>
  </conditionalFormatting>
  <conditionalFormatting sqref="D111">
    <cfRule type="expression" dxfId="355" priority="1">
      <formula>AND($D$100 = "Yes", $D$111 = "")</formula>
    </cfRule>
  </conditionalFormatting>
  <dataValidations count="5">
    <dataValidation allowBlank="1" showInputMessage="1" showErrorMessage="1" promptTitle="Include 6 Decimal Points" prompt="Please enter coordinate locations in decimal degrees to precision of six (6) decimal places." sqref="D14:D15 D7:D8"/>
    <dataValidation type="list" allowBlank="1" showInputMessage="1" showErrorMessage="1" errorTitle="Incorrect Input Value" error="Please enter 'Yes', 'No', or 'N/A'." sqref="D100 D95:D97 D91:D93 D84:D89 D77:D82 D102:D107 D109 D111 D30:D32">
      <formula1>"Yes, No, N/A"</formula1>
    </dataValidation>
    <dataValidation type="list" allowBlank="1" showInputMessage="1" showErrorMessage="1" sqref="D29">
      <formula1>"Open Hood, Closed Hood, Top Blown, Bottom Blown, Other (Describe in Comments)"</formula1>
    </dataValidation>
    <dataValidation type="list" allowBlank="1" showInputMessage="1" showErrorMessage="1" sqref="D66">
      <formula1>"2017, 2018, 2019, 2020, N/A"</formula1>
    </dataValidation>
    <dataValidation allowBlank="1" showInputMessage="1" showErrorMessage="1" errorTitle="Incorrect Input Value" error="Please enter 'Yes', 'No', or 'N/A'." sqref="D110 D112 D108"/>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2:C4"/>
  <sheetViews>
    <sheetView showGridLines="0" zoomScale="80" zoomScaleNormal="80" workbookViewId="0"/>
  </sheetViews>
  <sheetFormatPr defaultRowHeight="14.5" x14ac:dyDescent="0.35"/>
  <cols>
    <col min="1" max="1" width="3" customWidth="1"/>
    <col min="2" max="2" width="98.1796875" style="35" customWidth="1"/>
  </cols>
  <sheetData>
    <row r="2" spans="2:3" ht="77.5" x14ac:dyDescent="0.35">
      <c r="B2" s="111" t="s">
        <v>259</v>
      </c>
      <c r="C2" s="115"/>
    </row>
    <row r="3" spans="2:3" ht="19.75" customHeight="1" x14ac:dyDescent="0.35">
      <c r="B3" s="111" t="s">
        <v>387</v>
      </c>
      <c r="C3" s="116"/>
    </row>
    <row r="4" spans="2:3" ht="25.4" customHeight="1" x14ac:dyDescent="0.35">
      <c r="B4" s="111" t="s">
        <v>388</v>
      </c>
      <c r="C4" s="115"/>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4753" r:id="rId3" name="Check Box 1">
              <controlPr defaultSize="0" autoFill="0" autoLine="0" autoPict="0">
                <anchor moveWithCells="1">
                  <from>
                    <xdr:col>2</xdr:col>
                    <xdr:colOff>184150</xdr:colOff>
                    <xdr:row>2</xdr:row>
                    <xdr:rowOff>12700</xdr:rowOff>
                  </from>
                  <to>
                    <xdr:col>2</xdr:col>
                    <xdr:colOff>431800</xdr:colOff>
                    <xdr:row>2</xdr:row>
                    <xdr:rowOff>241300</xdr:rowOff>
                  </to>
                </anchor>
              </controlPr>
            </control>
          </mc:Choice>
        </mc:AlternateContent>
        <mc:AlternateContent xmlns:mc="http://schemas.openxmlformats.org/markup-compatibility/2006">
          <mc:Choice Requires="x14">
            <control shapeId="74754" r:id="rId4" name="Check Box 2">
              <controlPr defaultSize="0" autoFill="0" autoLine="0" autoPict="0">
                <anchor moveWithCells="1">
                  <from>
                    <xdr:col>2</xdr:col>
                    <xdr:colOff>184150</xdr:colOff>
                    <xdr:row>3</xdr:row>
                    <xdr:rowOff>50800</xdr:rowOff>
                  </from>
                  <to>
                    <xdr:col>2</xdr:col>
                    <xdr:colOff>431800</xdr:colOff>
                    <xdr:row>3</xdr:row>
                    <xdr:rowOff>279400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8"/>
  <sheetViews>
    <sheetView tabSelected="1" zoomScale="90" zoomScaleNormal="90" workbookViewId="0">
      <pane xSplit="2" ySplit="4" topLeftCell="C5" activePane="bottomRight" state="frozen"/>
      <selection pane="topRight" activeCell="C1" sqref="C1"/>
      <selection pane="bottomLeft" activeCell="A5" sqref="A5"/>
      <selection pane="bottomRight" activeCell="C47" sqref="C47"/>
    </sheetView>
  </sheetViews>
  <sheetFormatPr defaultColWidth="8.81640625" defaultRowHeight="14" x14ac:dyDescent="0.3"/>
  <cols>
    <col min="1" max="1" width="31.1796875" style="167" customWidth="1"/>
    <col min="2" max="2" width="59.54296875" style="167" customWidth="1"/>
    <col min="3" max="4" width="60.54296875" style="167" customWidth="1"/>
    <col min="5" max="5" width="62.54296875" style="167" customWidth="1"/>
    <col min="6" max="6" width="55.453125" style="167" customWidth="1"/>
    <col min="7" max="7" width="57.81640625" style="167" customWidth="1"/>
    <col min="8" max="16384" width="8.81640625" style="167"/>
  </cols>
  <sheetData>
    <row r="1" spans="1:5" ht="15.5" x14ac:dyDescent="0.3">
      <c r="A1" s="450" t="s">
        <v>441</v>
      </c>
      <c r="B1" s="451"/>
      <c r="C1" s="451"/>
      <c r="D1" s="452"/>
      <c r="E1" s="166"/>
    </row>
    <row r="2" spans="1:5" ht="15.5" x14ac:dyDescent="0.3">
      <c r="A2" s="453"/>
      <c r="B2" s="454"/>
      <c r="C2" s="454"/>
      <c r="D2" s="455"/>
      <c r="E2" s="166"/>
    </row>
    <row r="3" spans="1:5" ht="39.65" customHeight="1" thickBot="1" x14ac:dyDescent="0.35">
      <c r="A3" s="378" t="s">
        <v>261</v>
      </c>
      <c r="B3" s="379"/>
      <c r="C3" s="456"/>
      <c r="D3" s="457"/>
      <c r="E3" s="168"/>
    </row>
    <row r="4" spans="1:5" ht="47.25" customHeight="1" thickBot="1" x14ac:dyDescent="0.35">
      <c r="A4" s="458" t="s">
        <v>442</v>
      </c>
      <c r="B4" s="459"/>
      <c r="C4" s="459"/>
      <c r="D4" s="460"/>
    </row>
    <row r="5" spans="1:5" ht="14.9" customHeight="1" thickBot="1" x14ac:dyDescent="0.35">
      <c r="A5" s="437"/>
      <c r="B5" s="438"/>
      <c r="C5" s="70" t="s">
        <v>443</v>
      </c>
      <c r="D5" s="70" t="s">
        <v>248</v>
      </c>
    </row>
    <row r="6" spans="1:5" ht="19.5" customHeight="1" x14ac:dyDescent="0.3">
      <c r="A6" s="461" t="s">
        <v>444</v>
      </c>
      <c r="B6" s="169" t="s">
        <v>445</v>
      </c>
      <c r="C6" s="170" t="s">
        <v>833</v>
      </c>
      <c r="D6" s="171"/>
    </row>
    <row r="7" spans="1:5" x14ac:dyDescent="0.3">
      <c r="A7" s="462"/>
      <c r="B7" s="172" t="s">
        <v>446</v>
      </c>
      <c r="C7" s="173" t="s">
        <v>832</v>
      </c>
      <c r="D7" s="174"/>
    </row>
    <row r="8" spans="1:5" x14ac:dyDescent="0.3">
      <c r="A8" s="462"/>
      <c r="B8" s="172" t="s">
        <v>447</v>
      </c>
      <c r="C8" s="173" t="s">
        <v>832</v>
      </c>
      <c r="D8" s="174"/>
    </row>
    <row r="9" spans="1:5" ht="72" customHeight="1" x14ac:dyDescent="0.3">
      <c r="A9" s="462"/>
      <c r="B9" s="172" t="s">
        <v>448</v>
      </c>
      <c r="C9" s="175" t="s">
        <v>832</v>
      </c>
      <c r="D9" s="176"/>
    </row>
    <row r="10" spans="1:5" ht="30" customHeight="1" x14ac:dyDescent="0.3">
      <c r="A10" s="462"/>
      <c r="B10" s="172" t="s">
        <v>449</v>
      </c>
      <c r="C10" s="173" t="s">
        <v>424</v>
      </c>
      <c r="D10" s="177"/>
    </row>
    <row r="11" spans="1:5" x14ac:dyDescent="0.3">
      <c r="A11" s="462"/>
      <c r="B11" s="172" t="s">
        <v>450</v>
      </c>
      <c r="C11" s="175" t="s">
        <v>819</v>
      </c>
      <c r="D11" s="176"/>
    </row>
    <row r="12" spans="1:5" x14ac:dyDescent="0.3">
      <c r="A12" s="462"/>
      <c r="B12" s="172" t="s">
        <v>451</v>
      </c>
      <c r="C12" s="178" t="s">
        <v>832</v>
      </c>
      <c r="D12" s="176"/>
    </row>
    <row r="13" spans="1:5" ht="25" x14ac:dyDescent="0.3">
      <c r="A13" s="462"/>
      <c r="B13" s="172" t="s">
        <v>452</v>
      </c>
      <c r="C13" s="178" t="s">
        <v>819</v>
      </c>
      <c r="D13" s="176"/>
    </row>
    <row r="14" spans="1:5" ht="29.25" customHeight="1" x14ac:dyDescent="0.3">
      <c r="A14" s="462"/>
      <c r="B14" s="172" t="s">
        <v>453</v>
      </c>
      <c r="C14" s="178" t="s">
        <v>832</v>
      </c>
      <c r="D14" s="176"/>
    </row>
    <row r="15" spans="1:5" ht="43.5" customHeight="1" thickBot="1" x14ac:dyDescent="0.35">
      <c r="A15" s="462"/>
      <c r="B15" s="179" t="s">
        <v>454</v>
      </c>
      <c r="C15" s="175" t="s">
        <v>832</v>
      </c>
      <c r="D15" s="180"/>
    </row>
    <row r="16" spans="1:5" ht="15" customHeight="1" x14ac:dyDescent="0.3">
      <c r="A16" s="445" t="s">
        <v>455</v>
      </c>
      <c r="B16" s="169" t="s">
        <v>456</v>
      </c>
      <c r="C16" s="181" t="s">
        <v>819</v>
      </c>
      <c r="D16" s="182" t="s">
        <v>820</v>
      </c>
    </row>
    <row r="17" spans="1:4" ht="47.5" customHeight="1" x14ac:dyDescent="0.3">
      <c r="A17" s="446"/>
      <c r="B17" s="172" t="s">
        <v>457</v>
      </c>
      <c r="C17" s="173" t="s">
        <v>425</v>
      </c>
      <c r="D17" s="180"/>
    </row>
    <row r="18" spans="1:4" ht="46.4" customHeight="1" x14ac:dyDescent="0.3">
      <c r="A18" s="446"/>
      <c r="B18" s="172" t="s">
        <v>458</v>
      </c>
      <c r="C18" s="175" t="s">
        <v>819</v>
      </c>
      <c r="D18" s="180"/>
    </row>
    <row r="19" spans="1:4" ht="28" x14ac:dyDescent="0.3">
      <c r="A19" s="446"/>
      <c r="B19" s="172" t="s">
        <v>459</v>
      </c>
      <c r="C19" s="173" t="s">
        <v>424</v>
      </c>
      <c r="D19" s="484" t="s">
        <v>976</v>
      </c>
    </row>
    <row r="20" spans="1:4" x14ac:dyDescent="0.3">
      <c r="A20" s="446"/>
      <c r="B20" s="172" t="s">
        <v>460</v>
      </c>
      <c r="C20" s="175" t="s">
        <v>821</v>
      </c>
      <c r="D20" s="180"/>
    </row>
    <row r="21" spans="1:4" ht="42" x14ac:dyDescent="0.3">
      <c r="A21" s="446"/>
      <c r="B21" s="172" t="s">
        <v>461</v>
      </c>
      <c r="C21" s="173" t="s">
        <v>424</v>
      </c>
      <c r="D21" s="491" t="s">
        <v>977</v>
      </c>
    </row>
    <row r="22" spans="1:4" ht="37.5" x14ac:dyDescent="0.3">
      <c r="A22" s="446"/>
      <c r="B22" s="172" t="s">
        <v>462</v>
      </c>
      <c r="C22" s="175" t="s">
        <v>819</v>
      </c>
      <c r="D22" s="180"/>
    </row>
    <row r="23" spans="1:4" ht="25" x14ac:dyDescent="0.3">
      <c r="A23" s="446"/>
      <c r="B23" s="172" t="s">
        <v>463</v>
      </c>
      <c r="C23" s="175" t="s">
        <v>822</v>
      </c>
      <c r="D23" s="180"/>
    </row>
    <row r="24" spans="1:4" ht="17.149999999999999" customHeight="1" x14ac:dyDescent="0.3">
      <c r="A24" s="446"/>
      <c r="B24" s="172" t="s">
        <v>464</v>
      </c>
      <c r="C24" s="173" t="s">
        <v>425</v>
      </c>
      <c r="D24" s="491" t="s">
        <v>978</v>
      </c>
    </row>
    <row r="25" spans="1:4" ht="25" x14ac:dyDescent="0.3">
      <c r="A25" s="446"/>
      <c r="B25" s="172" t="s">
        <v>465</v>
      </c>
      <c r="C25" s="175" t="s">
        <v>845</v>
      </c>
      <c r="D25" s="180"/>
    </row>
    <row r="26" spans="1:4" x14ac:dyDescent="0.3">
      <c r="A26" s="446"/>
      <c r="B26" s="172" t="s">
        <v>466</v>
      </c>
      <c r="C26" s="175" t="s">
        <v>845</v>
      </c>
      <c r="D26" s="180"/>
    </row>
    <row r="27" spans="1:4" x14ac:dyDescent="0.3">
      <c r="A27" s="446"/>
      <c r="B27" s="172" t="s">
        <v>467</v>
      </c>
      <c r="C27" s="175" t="s">
        <v>845</v>
      </c>
      <c r="D27" s="180"/>
    </row>
    <row r="28" spans="1:4" ht="25" x14ac:dyDescent="0.3">
      <c r="A28" s="446"/>
      <c r="B28" s="172" t="s">
        <v>468</v>
      </c>
      <c r="C28" s="175" t="s">
        <v>421</v>
      </c>
      <c r="D28" s="180"/>
    </row>
    <row r="29" spans="1:4" ht="42" customHeight="1" x14ac:dyDescent="0.3">
      <c r="A29" s="446"/>
      <c r="B29" s="172" t="s">
        <v>469</v>
      </c>
      <c r="C29" s="175" t="s">
        <v>421</v>
      </c>
      <c r="D29" s="180"/>
    </row>
    <row r="30" spans="1:4" ht="28" x14ac:dyDescent="0.3">
      <c r="A30" s="446"/>
      <c r="B30" s="172" t="s">
        <v>470</v>
      </c>
      <c r="C30" s="173" t="s">
        <v>424</v>
      </c>
      <c r="D30" s="492" t="s">
        <v>978</v>
      </c>
    </row>
    <row r="31" spans="1:4" ht="28" x14ac:dyDescent="0.3">
      <c r="A31" s="446"/>
      <c r="B31" s="172" t="s">
        <v>471</v>
      </c>
      <c r="C31" s="173" t="s">
        <v>424</v>
      </c>
      <c r="D31" s="491" t="s">
        <v>978</v>
      </c>
    </row>
    <row r="32" spans="1:4" ht="10.4" customHeight="1" thickBot="1" x14ac:dyDescent="0.35">
      <c r="A32" s="446"/>
      <c r="B32" s="183"/>
      <c r="C32" s="184"/>
      <c r="D32" s="185"/>
    </row>
    <row r="33" spans="1:7" ht="78.5" thickBot="1" x14ac:dyDescent="0.35">
      <c r="A33" s="446"/>
      <c r="B33" s="186" t="s">
        <v>472</v>
      </c>
      <c r="C33" s="187" t="s">
        <v>473</v>
      </c>
      <c r="D33" s="188" t="s">
        <v>474</v>
      </c>
      <c r="E33" s="189" t="s">
        <v>475</v>
      </c>
      <c r="F33" s="190" t="s">
        <v>248</v>
      </c>
    </row>
    <row r="34" spans="1:7" ht="28" x14ac:dyDescent="0.3">
      <c r="A34" s="446"/>
      <c r="B34" s="191" t="s">
        <v>476</v>
      </c>
      <c r="C34" s="192" t="s">
        <v>424</v>
      </c>
      <c r="D34" s="193" t="s">
        <v>425</v>
      </c>
      <c r="E34" s="194" t="s">
        <v>425</v>
      </c>
      <c r="F34" s="487" t="s">
        <v>978</v>
      </c>
    </row>
    <row r="35" spans="1:7" ht="28" x14ac:dyDescent="0.3">
      <c r="A35" s="446"/>
      <c r="B35" s="172" t="s">
        <v>477</v>
      </c>
      <c r="C35" s="195" t="s">
        <v>862</v>
      </c>
      <c r="D35" s="196" t="s">
        <v>863</v>
      </c>
      <c r="E35" s="180" t="s">
        <v>421</v>
      </c>
      <c r="F35" s="173"/>
    </row>
    <row r="36" spans="1:7" x14ac:dyDescent="0.3">
      <c r="A36" s="446"/>
      <c r="B36" s="172" t="s">
        <v>478</v>
      </c>
      <c r="C36" s="197" t="s">
        <v>421</v>
      </c>
      <c r="D36" s="198" t="s">
        <v>421</v>
      </c>
      <c r="E36" s="174" t="s">
        <v>421</v>
      </c>
      <c r="F36" s="173"/>
    </row>
    <row r="37" spans="1:7" ht="29.5" customHeight="1" x14ac:dyDescent="0.3">
      <c r="A37" s="446"/>
      <c r="B37" s="172" t="s">
        <v>479</v>
      </c>
      <c r="C37" s="195" t="s">
        <v>864</v>
      </c>
      <c r="D37" s="180" t="s">
        <v>421</v>
      </c>
      <c r="E37" s="180" t="s">
        <v>421</v>
      </c>
      <c r="F37" s="173"/>
    </row>
    <row r="38" spans="1:7" ht="25" x14ac:dyDescent="0.3">
      <c r="A38" s="446"/>
      <c r="B38" s="172" t="s">
        <v>480</v>
      </c>
      <c r="C38" s="199" t="s">
        <v>845</v>
      </c>
      <c r="D38" s="312" t="str">
        <f>IF(C25=0,"",C25)</f>
        <v>Not known</v>
      </c>
      <c r="E38" s="176" t="s">
        <v>421</v>
      </c>
      <c r="F38" s="178"/>
    </row>
    <row r="39" spans="1:7" ht="11.15" customHeight="1" thickBot="1" x14ac:dyDescent="0.35">
      <c r="A39" s="446"/>
      <c r="B39" s="200"/>
      <c r="C39" s="201"/>
    </row>
    <row r="40" spans="1:7" ht="50.5" thickBot="1" x14ac:dyDescent="0.35">
      <c r="A40" s="446"/>
      <c r="B40" s="448" t="s">
        <v>481</v>
      </c>
      <c r="C40" s="449"/>
      <c r="D40" s="202" t="s">
        <v>482</v>
      </c>
      <c r="E40" s="202" t="s">
        <v>483</v>
      </c>
      <c r="F40" s="203" t="s">
        <v>484</v>
      </c>
      <c r="G40" s="190" t="s">
        <v>248</v>
      </c>
    </row>
    <row r="41" spans="1:7" ht="62.5" x14ac:dyDescent="0.3">
      <c r="A41" s="446"/>
      <c r="B41" s="191" t="s">
        <v>485</v>
      </c>
      <c r="C41" s="310" t="s">
        <v>865</v>
      </c>
      <c r="D41" s="311" t="s">
        <v>866</v>
      </c>
      <c r="E41" s="311" t="s">
        <v>421</v>
      </c>
      <c r="F41" s="204"/>
      <c r="G41" s="205"/>
    </row>
    <row r="42" spans="1:7" ht="57.75" customHeight="1" x14ac:dyDescent="0.3">
      <c r="A42" s="446"/>
      <c r="B42" s="191" t="s">
        <v>486</v>
      </c>
      <c r="C42" s="199" t="s">
        <v>426</v>
      </c>
      <c r="D42" s="206"/>
      <c r="E42" s="206"/>
      <c r="F42" s="177"/>
      <c r="G42" s="173"/>
    </row>
    <row r="43" spans="1:7" ht="62.5" x14ac:dyDescent="0.3">
      <c r="A43" s="446"/>
      <c r="B43" s="172" t="s">
        <v>487</v>
      </c>
      <c r="C43" s="195" t="s">
        <v>867</v>
      </c>
      <c r="D43" s="196"/>
      <c r="E43" s="196"/>
      <c r="F43" s="207"/>
      <c r="G43" s="173"/>
    </row>
    <row r="44" spans="1:7" ht="66.75" customHeight="1" x14ac:dyDescent="0.3">
      <c r="A44" s="446"/>
      <c r="B44" s="172" t="s">
        <v>488</v>
      </c>
      <c r="C44" s="199" t="s">
        <v>845</v>
      </c>
      <c r="D44" s="206"/>
      <c r="E44" s="206"/>
      <c r="F44" s="177"/>
      <c r="G44" s="173"/>
    </row>
    <row r="45" spans="1:7" ht="9.65" customHeight="1" thickBot="1" x14ac:dyDescent="0.35">
      <c r="A45" s="446"/>
      <c r="B45" s="200"/>
      <c r="C45" s="201"/>
    </row>
    <row r="46" spans="1:7" ht="14.5" thickBot="1" x14ac:dyDescent="0.35">
      <c r="A46" s="446"/>
      <c r="B46" s="208"/>
      <c r="C46" s="190" t="s">
        <v>443</v>
      </c>
      <c r="D46" s="190" t="s">
        <v>248</v>
      </c>
      <c r="E46" s="209"/>
    </row>
    <row r="47" spans="1:7" ht="84" x14ac:dyDescent="0.3">
      <c r="A47" s="446"/>
      <c r="B47" s="210" t="s">
        <v>489</v>
      </c>
      <c r="C47" s="211" t="s">
        <v>954</v>
      </c>
      <c r="D47" s="211"/>
    </row>
    <row r="48" spans="1:7" ht="43.5" customHeight="1" x14ac:dyDescent="0.3">
      <c r="A48" s="447"/>
      <c r="B48" s="212" t="s">
        <v>490</v>
      </c>
      <c r="C48" s="178" t="s">
        <v>823</v>
      </c>
      <c r="D48" s="178" t="s">
        <v>824</v>
      </c>
    </row>
  </sheetData>
  <mergeCells count="7">
    <mergeCell ref="A16:A48"/>
    <mergeCell ref="B40:C40"/>
    <mergeCell ref="A1:D2"/>
    <mergeCell ref="A3:D3"/>
    <mergeCell ref="A4:D4"/>
    <mergeCell ref="A5:B5"/>
    <mergeCell ref="A6:A15"/>
  </mergeCells>
  <conditionalFormatting sqref="C22">
    <cfRule type="expression" dxfId="354" priority="73">
      <formula>OR($C$21="No",$C$21="N/A")</formula>
    </cfRule>
  </conditionalFormatting>
  <conditionalFormatting sqref="C10">
    <cfRule type="containsBlanks" dxfId="353" priority="72">
      <formula>LEN(TRIM(C10))=0</formula>
    </cfRule>
  </conditionalFormatting>
  <conditionalFormatting sqref="C17">
    <cfRule type="containsBlanks" dxfId="352" priority="71">
      <formula>LEN(TRIM(C17))=0</formula>
    </cfRule>
  </conditionalFormatting>
  <conditionalFormatting sqref="C21">
    <cfRule type="containsBlanks" dxfId="351" priority="70">
      <formula>LEN(TRIM(C21))=0</formula>
    </cfRule>
  </conditionalFormatting>
  <conditionalFormatting sqref="C24">
    <cfRule type="containsBlanks" dxfId="350" priority="69">
      <formula>LEN(TRIM(C24))=0</formula>
    </cfRule>
  </conditionalFormatting>
  <conditionalFormatting sqref="C30">
    <cfRule type="containsBlanks" dxfId="349" priority="64">
      <formula>LEN(TRIM(C30))=0</formula>
    </cfRule>
  </conditionalFormatting>
  <conditionalFormatting sqref="C31">
    <cfRule type="containsBlanks" dxfId="348" priority="63">
      <formula>LEN(TRIM(C31))=0</formula>
    </cfRule>
  </conditionalFormatting>
  <conditionalFormatting sqref="C39">
    <cfRule type="expression" dxfId="347" priority="56" stopIfTrue="1">
      <formula>OR($C38="Yes",$C38="N/A")</formula>
    </cfRule>
    <cfRule type="expression" dxfId="346" priority="57">
      <formula>OR(#REF!="Yes",#REF!="N/A")</formula>
    </cfRule>
  </conditionalFormatting>
  <conditionalFormatting sqref="D39:E39">
    <cfRule type="expression" dxfId="345" priority="54" stopIfTrue="1">
      <formula>OR($C38="Yes",$C38="N/A")</formula>
    </cfRule>
    <cfRule type="expression" dxfId="344" priority="55">
      <formula>OR(#REF!="Yes",#REF!="N/A")</formula>
    </cfRule>
  </conditionalFormatting>
  <conditionalFormatting sqref="C45">
    <cfRule type="expression" dxfId="343" priority="52" stopIfTrue="1">
      <formula>OR($C40="Yes",$C40="N/A")</formula>
    </cfRule>
    <cfRule type="expression" dxfId="342" priority="53">
      <formula>OR($C43="Yes",$C43="N/A")</formula>
    </cfRule>
  </conditionalFormatting>
  <conditionalFormatting sqref="D45">
    <cfRule type="expression" dxfId="341" priority="50" stopIfTrue="1">
      <formula>OR($C40="Yes",$C40="N/A")</formula>
    </cfRule>
    <cfRule type="expression" dxfId="340" priority="51">
      <formula>OR($C43="Yes",$C43="N/A")</formula>
    </cfRule>
  </conditionalFormatting>
  <conditionalFormatting sqref="C11">
    <cfRule type="expression" dxfId="339" priority="49">
      <formula>OR($C10="No",$C10="N/A")</formula>
    </cfRule>
  </conditionalFormatting>
  <conditionalFormatting sqref="C18">
    <cfRule type="expression" dxfId="338" priority="48">
      <formula>OR($C17="Yes",$C17="N/A")</formula>
    </cfRule>
  </conditionalFormatting>
  <conditionalFormatting sqref="C19">
    <cfRule type="containsBlanks" dxfId="337" priority="29">
      <formula>LEN(TRIM(C19))=0</formula>
    </cfRule>
  </conditionalFormatting>
  <conditionalFormatting sqref="C20">
    <cfRule type="expression" dxfId="336" priority="28">
      <formula>OR($C$19="No",$C$19="N/A")</formula>
    </cfRule>
  </conditionalFormatting>
  <conditionalFormatting sqref="C25">
    <cfRule type="expression" dxfId="335" priority="27">
      <formula>OR($C$24="No",$C$24="N/A")</formula>
    </cfRule>
  </conditionalFormatting>
  <conditionalFormatting sqref="C26">
    <cfRule type="expression" dxfId="334" priority="26">
      <formula>OR($C$24="No",$C$24="N/A")</formula>
    </cfRule>
  </conditionalFormatting>
  <conditionalFormatting sqref="C27">
    <cfRule type="expression" dxfId="333" priority="25">
      <formula>OR($C$24="No",$C$24="N/A")</formula>
    </cfRule>
  </conditionalFormatting>
  <conditionalFormatting sqref="C28">
    <cfRule type="expression" dxfId="332" priority="24">
      <formula>OR($C$24="No",$C$24="N/A")</formula>
    </cfRule>
  </conditionalFormatting>
  <conditionalFormatting sqref="E34">
    <cfRule type="containsBlanks" dxfId="331" priority="21">
      <formula>LEN(TRIM(E34))=0</formula>
    </cfRule>
  </conditionalFormatting>
  <conditionalFormatting sqref="E37">
    <cfRule type="expression" dxfId="330" priority="17" stopIfTrue="1">
      <formula>OR(E34="Yes",E34="N/A")</formula>
    </cfRule>
    <cfRule type="expression" dxfId="329" priority="20">
      <formula>OR(E36="Yes",E36="N/A")</formula>
    </cfRule>
  </conditionalFormatting>
  <conditionalFormatting sqref="E36">
    <cfRule type="expression" dxfId="328" priority="22" stopIfTrue="1">
      <formula>OR(E34="Yes",E34="N/A")</formula>
    </cfRule>
    <cfRule type="containsBlanks" dxfId="327" priority="23">
      <formula>LEN(TRIM(E36))=0</formula>
    </cfRule>
  </conditionalFormatting>
  <conditionalFormatting sqref="E35">
    <cfRule type="expression" dxfId="326" priority="19" stopIfTrue="1">
      <formula>OR(E34="Yes",E34="N/A")</formula>
    </cfRule>
  </conditionalFormatting>
  <conditionalFormatting sqref="E38">
    <cfRule type="expression" dxfId="325" priority="16" stopIfTrue="1">
      <formula>OR(E34="Yes",E34="N/A")</formula>
    </cfRule>
    <cfRule type="expression" dxfId="324" priority="18">
      <formula>OR(E36="No",E36="N/A")</formula>
    </cfRule>
  </conditionalFormatting>
  <conditionalFormatting sqref="C34">
    <cfRule type="containsBlanks" dxfId="323" priority="13">
      <formula>LEN(TRIM(C34))=0</formula>
    </cfRule>
  </conditionalFormatting>
  <conditionalFormatting sqref="C37">
    <cfRule type="expression" dxfId="322" priority="9" stopIfTrue="1">
      <formula>OR(C34="Yes",C34="N/A")</formula>
    </cfRule>
    <cfRule type="expression" dxfId="321" priority="12">
      <formula>OR(C36="Yes",C36="N/A")</formula>
    </cfRule>
  </conditionalFormatting>
  <conditionalFormatting sqref="C36">
    <cfRule type="expression" dxfId="320" priority="14" stopIfTrue="1">
      <formula>OR(C34="Yes",C34="N/A")</formula>
    </cfRule>
    <cfRule type="containsBlanks" dxfId="319" priority="15">
      <formula>LEN(TRIM(C36))=0</formula>
    </cfRule>
  </conditionalFormatting>
  <conditionalFormatting sqref="C35">
    <cfRule type="expression" dxfId="318" priority="11" stopIfTrue="1">
      <formula>OR(C34="Yes",C34="N/A")</formula>
    </cfRule>
  </conditionalFormatting>
  <conditionalFormatting sqref="C38">
    <cfRule type="expression" dxfId="317" priority="8" stopIfTrue="1">
      <formula>OR(C34="Yes",C34="N/A")</formula>
    </cfRule>
    <cfRule type="expression" dxfId="316" priority="10">
      <formula>OR(C36="No",C36="N/A")</formula>
    </cfRule>
  </conditionalFormatting>
  <conditionalFormatting sqref="D36">
    <cfRule type="expression" dxfId="315" priority="6" stopIfTrue="1">
      <formula>OR(D34="Yes",D34="N/A")</formula>
    </cfRule>
    <cfRule type="containsBlanks" dxfId="314" priority="7">
      <formula>LEN(TRIM(D36))=0</formula>
    </cfRule>
  </conditionalFormatting>
  <conditionalFormatting sqref="D35">
    <cfRule type="expression" dxfId="313" priority="5" stopIfTrue="1">
      <formula>OR(D34="Yes",D34="N/A")</formula>
    </cfRule>
  </conditionalFormatting>
  <conditionalFormatting sqref="D38">
    <cfRule type="expression" dxfId="312" priority="3" stopIfTrue="1">
      <formula>OR(D34="Yes",D34="N/A")</formula>
    </cfRule>
    <cfRule type="expression" dxfId="311" priority="4">
      <formula>OR(D36="No",D36="N/A")</formula>
    </cfRule>
  </conditionalFormatting>
  <conditionalFormatting sqref="D37">
    <cfRule type="expression" dxfId="310" priority="1" stopIfTrue="1">
      <formula>OR(D34="Yes",D34="N/A")</formula>
    </cfRule>
    <cfRule type="expression" dxfId="309" priority="2">
      <formula>OR(D36="Yes",D36="N/A")</formula>
    </cfRule>
  </conditionalFormatting>
  <dataValidations count="2">
    <dataValidation allowBlank="1" showInputMessage="1" showErrorMessage="1" errorTitle="Incorrect Input Value" error="Please enter 'Yes', 'No', or 'N/A'." sqref="D34"/>
    <dataValidation type="list" allowBlank="1" showInputMessage="1" showErrorMessage="1" errorTitle="Incorrect Input Value" error="Please enter 'Yes', 'No', or 'N/A'." sqref="C10 C17 C21 C24 C30:C31 C19 C36:E36 C34 E34">
      <formula1>"Yes, No, N/A"</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8"/>
  <sheetViews>
    <sheetView zoomScale="90" zoomScaleNormal="90" workbookViewId="0">
      <pane xSplit="2" ySplit="4" topLeftCell="C5" activePane="bottomRight" state="frozen"/>
      <selection pane="topRight" activeCell="C1" sqref="C1"/>
      <selection pane="bottomLeft" activeCell="A5" sqref="A5"/>
      <selection pane="bottomRight" activeCell="F18" sqref="F18"/>
    </sheetView>
  </sheetViews>
  <sheetFormatPr defaultColWidth="9.1796875" defaultRowHeight="14" x14ac:dyDescent="0.3"/>
  <cols>
    <col min="1" max="1" width="31.1796875" style="167" customWidth="1"/>
    <col min="2" max="2" width="59.54296875" style="167" customWidth="1"/>
    <col min="3" max="7" width="60.54296875" style="167" customWidth="1"/>
    <col min="8" max="16384" width="9.1796875" style="167"/>
  </cols>
  <sheetData>
    <row r="1" spans="1:7" x14ac:dyDescent="0.3">
      <c r="A1" s="450" t="s">
        <v>491</v>
      </c>
      <c r="B1" s="451"/>
      <c r="C1" s="451"/>
      <c r="D1" s="452"/>
    </row>
    <row r="2" spans="1:7" x14ac:dyDescent="0.3">
      <c r="A2" s="453"/>
      <c r="B2" s="454"/>
      <c r="C2" s="454"/>
      <c r="D2" s="455"/>
    </row>
    <row r="3" spans="1:7" ht="41.5" customHeight="1" thickBot="1" x14ac:dyDescent="0.35">
      <c r="A3" s="378" t="s">
        <v>492</v>
      </c>
      <c r="B3" s="379"/>
      <c r="C3" s="456"/>
      <c r="D3" s="457"/>
    </row>
    <row r="4" spans="1:7" ht="47.25" customHeight="1" thickBot="1" x14ac:dyDescent="0.35">
      <c r="A4" s="458" t="s">
        <v>493</v>
      </c>
      <c r="B4" s="459"/>
      <c r="C4" s="459"/>
      <c r="D4" s="460"/>
    </row>
    <row r="5" spans="1:7" ht="14.9" customHeight="1" thickBot="1" x14ac:dyDescent="0.35">
      <c r="A5" s="437"/>
      <c r="B5" s="438"/>
      <c r="C5" s="70" t="s">
        <v>443</v>
      </c>
      <c r="D5" s="70" t="s">
        <v>248</v>
      </c>
    </row>
    <row r="6" spans="1:7" ht="51.75" customHeight="1" thickBot="1" x14ac:dyDescent="0.35">
      <c r="A6" s="461" t="s">
        <v>494</v>
      </c>
      <c r="B6" s="169" t="s">
        <v>495</v>
      </c>
      <c r="C6" s="170" t="s">
        <v>825</v>
      </c>
      <c r="D6" s="171"/>
    </row>
    <row r="7" spans="1:7" ht="51.75" customHeight="1" x14ac:dyDescent="0.3">
      <c r="A7" s="462"/>
      <c r="B7" s="172" t="s">
        <v>446</v>
      </c>
      <c r="C7" s="170" t="s">
        <v>826</v>
      </c>
      <c r="D7" s="174" t="s">
        <v>950</v>
      </c>
      <c r="E7" s="349"/>
    </row>
    <row r="8" spans="1:7" x14ac:dyDescent="0.3">
      <c r="A8" s="462"/>
      <c r="B8" s="172" t="s">
        <v>496</v>
      </c>
      <c r="C8" s="173" t="s">
        <v>827</v>
      </c>
      <c r="D8" s="174"/>
    </row>
    <row r="9" spans="1:7" ht="25" x14ac:dyDescent="0.3">
      <c r="A9" s="462"/>
      <c r="B9" s="172" t="s">
        <v>497</v>
      </c>
      <c r="C9" s="178" t="s">
        <v>827</v>
      </c>
      <c r="D9" s="176"/>
    </row>
    <row r="10" spans="1:7" x14ac:dyDescent="0.3">
      <c r="A10" s="462"/>
      <c r="B10" s="172" t="s">
        <v>498</v>
      </c>
      <c r="C10" s="178" t="s">
        <v>827</v>
      </c>
      <c r="D10" s="176"/>
    </row>
    <row r="11" spans="1:7" ht="25" x14ac:dyDescent="0.3">
      <c r="A11" s="462"/>
      <c r="B11" s="172" t="s">
        <v>499</v>
      </c>
      <c r="C11" s="178" t="s">
        <v>819</v>
      </c>
      <c r="D11" s="176"/>
    </row>
    <row r="12" spans="1:7" ht="50.25" customHeight="1" thickBot="1" x14ac:dyDescent="0.35">
      <c r="A12" s="462"/>
      <c r="B12" s="179" t="s">
        <v>500</v>
      </c>
      <c r="C12" s="175" t="s">
        <v>819</v>
      </c>
      <c r="D12" s="180"/>
    </row>
    <row r="13" spans="1:7" ht="50.15" customHeight="1" x14ac:dyDescent="0.3">
      <c r="A13" s="461" t="s">
        <v>501</v>
      </c>
      <c r="B13" s="169" t="s">
        <v>502</v>
      </c>
      <c r="C13" s="211" t="s">
        <v>827</v>
      </c>
      <c r="D13" s="213"/>
    </row>
    <row r="14" spans="1:7" ht="50.15" customHeight="1" x14ac:dyDescent="0.3">
      <c r="A14" s="468"/>
      <c r="B14" s="172" t="s">
        <v>503</v>
      </c>
      <c r="C14" s="178" t="s">
        <v>827</v>
      </c>
      <c r="D14" s="176"/>
    </row>
    <row r="15" spans="1:7" ht="10.4" customHeight="1" thickBot="1" x14ac:dyDescent="0.35">
      <c r="A15" s="200"/>
      <c r="B15" s="201"/>
      <c r="C15" s="201"/>
      <c r="D15" s="214"/>
    </row>
    <row r="16" spans="1:7" ht="78.5" thickBot="1" x14ac:dyDescent="0.35">
      <c r="A16" s="461" t="s">
        <v>504</v>
      </c>
      <c r="B16" s="186" t="s">
        <v>505</v>
      </c>
      <c r="C16" s="215" t="s">
        <v>506</v>
      </c>
      <c r="D16" s="216" t="s">
        <v>507</v>
      </c>
      <c r="E16" s="216" t="s">
        <v>508</v>
      </c>
      <c r="F16" s="217" t="s">
        <v>509</v>
      </c>
      <c r="G16" s="190" t="s">
        <v>248</v>
      </c>
    </row>
    <row r="17" spans="1:7" x14ac:dyDescent="0.3">
      <c r="A17" s="462"/>
      <c r="B17" s="191" t="s">
        <v>510</v>
      </c>
      <c r="C17" s="192" t="s">
        <v>425</v>
      </c>
      <c r="D17" s="218" t="s">
        <v>425</v>
      </c>
      <c r="E17" s="218" t="s">
        <v>425</v>
      </c>
      <c r="F17" s="194" t="s">
        <v>425</v>
      </c>
      <c r="G17" s="173"/>
    </row>
    <row r="18" spans="1:7" ht="42" x14ac:dyDescent="0.3">
      <c r="A18" s="462"/>
      <c r="B18" s="172" t="s">
        <v>511</v>
      </c>
      <c r="C18" s="195" t="s">
        <v>819</v>
      </c>
      <c r="D18" s="196" t="s">
        <v>819</v>
      </c>
      <c r="E18" s="196" t="s">
        <v>819</v>
      </c>
      <c r="F18" s="180" t="s">
        <v>965</v>
      </c>
      <c r="G18" s="173"/>
    </row>
    <row r="19" spans="1:7" x14ac:dyDescent="0.3">
      <c r="A19" s="462"/>
      <c r="B19" s="172" t="s">
        <v>512</v>
      </c>
      <c r="C19" s="197" t="s">
        <v>421</v>
      </c>
      <c r="D19" s="198" t="s">
        <v>421</v>
      </c>
      <c r="E19" s="198" t="s">
        <v>421</v>
      </c>
      <c r="F19" s="174" t="s">
        <v>421</v>
      </c>
      <c r="G19" s="173"/>
    </row>
    <row r="20" spans="1:7" ht="25" x14ac:dyDescent="0.3">
      <c r="A20" s="462"/>
      <c r="B20" s="172" t="s">
        <v>513</v>
      </c>
      <c r="C20" s="195" t="s">
        <v>819</v>
      </c>
      <c r="D20" s="196" t="s">
        <v>819</v>
      </c>
      <c r="E20" s="196" t="s">
        <v>819</v>
      </c>
      <c r="F20" s="180" t="s">
        <v>819</v>
      </c>
      <c r="G20" s="173"/>
    </row>
    <row r="21" spans="1:7" ht="25" x14ac:dyDescent="0.3">
      <c r="A21" s="462"/>
      <c r="B21" s="172" t="s">
        <v>514</v>
      </c>
      <c r="C21" s="199" t="s">
        <v>827</v>
      </c>
      <c r="D21" s="206" t="s">
        <v>827</v>
      </c>
      <c r="E21" s="206" t="s">
        <v>827</v>
      </c>
      <c r="F21" s="176" t="s">
        <v>827</v>
      </c>
      <c r="G21" s="178"/>
    </row>
    <row r="22" spans="1:7" ht="14.5" thickBot="1" x14ac:dyDescent="0.35">
      <c r="A22" s="462"/>
      <c r="B22" s="200"/>
      <c r="C22" s="201"/>
      <c r="D22" s="201"/>
    </row>
    <row r="23" spans="1:7" ht="38" thickBot="1" x14ac:dyDescent="0.35">
      <c r="A23" s="462"/>
      <c r="B23" s="464" t="s">
        <v>515</v>
      </c>
      <c r="C23" s="465"/>
      <c r="D23" s="219" t="s">
        <v>516</v>
      </c>
      <c r="E23" s="219" t="s">
        <v>517</v>
      </c>
      <c r="F23" s="220" t="s">
        <v>518</v>
      </c>
      <c r="G23" s="190" t="s">
        <v>248</v>
      </c>
    </row>
    <row r="24" spans="1:7" ht="50" x14ac:dyDescent="0.3">
      <c r="A24" s="462"/>
      <c r="B24" s="191" t="s">
        <v>519</v>
      </c>
      <c r="C24" s="221" t="s">
        <v>890</v>
      </c>
      <c r="D24" s="222" t="s">
        <v>891</v>
      </c>
      <c r="E24" s="222" t="s">
        <v>845</v>
      </c>
      <c r="F24" s="223" t="s">
        <v>845</v>
      </c>
      <c r="G24" s="224"/>
    </row>
    <row r="25" spans="1:7" ht="37.5" x14ac:dyDescent="0.3">
      <c r="A25" s="462"/>
      <c r="B25" s="172" t="s">
        <v>520</v>
      </c>
      <c r="C25" s="199" t="s">
        <v>426</v>
      </c>
      <c r="D25" s="206"/>
      <c r="E25" s="206"/>
      <c r="F25" s="225"/>
      <c r="G25" s="173"/>
    </row>
    <row r="26" spans="1:7" ht="37.5" x14ac:dyDescent="0.3">
      <c r="A26" s="462"/>
      <c r="B26" s="172" t="s">
        <v>521</v>
      </c>
      <c r="C26" s="199" t="s">
        <v>426</v>
      </c>
      <c r="D26" s="206"/>
      <c r="E26" s="206"/>
      <c r="F26" s="225"/>
      <c r="G26" s="173"/>
    </row>
    <row r="27" spans="1:7" ht="50" x14ac:dyDescent="0.3">
      <c r="A27" s="462"/>
      <c r="B27" s="172" t="s">
        <v>522</v>
      </c>
      <c r="C27" s="199" t="s">
        <v>845</v>
      </c>
      <c r="D27" s="206"/>
      <c r="E27" s="206"/>
      <c r="F27" s="225"/>
      <c r="G27" s="178"/>
    </row>
    <row r="28" spans="1:7" ht="9.65" customHeight="1" thickBot="1" x14ac:dyDescent="0.35">
      <c r="A28" s="462"/>
      <c r="B28" s="200"/>
      <c r="C28" s="201"/>
    </row>
    <row r="29" spans="1:7" ht="14.5" thickBot="1" x14ac:dyDescent="0.35">
      <c r="A29" s="462"/>
      <c r="B29" s="208"/>
      <c r="C29" s="190" t="s">
        <v>443</v>
      </c>
      <c r="D29" s="190" t="s">
        <v>248</v>
      </c>
      <c r="E29" s="209"/>
    </row>
    <row r="30" spans="1:7" ht="98" x14ac:dyDescent="0.3">
      <c r="A30" s="462"/>
      <c r="B30" s="172" t="s">
        <v>523</v>
      </c>
      <c r="C30" s="211" t="s">
        <v>955</v>
      </c>
      <c r="D30" s="211"/>
    </row>
    <row r="31" spans="1:7" ht="38" thickBot="1" x14ac:dyDescent="0.35">
      <c r="A31" s="463"/>
      <c r="B31" s="179" t="s">
        <v>524</v>
      </c>
      <c r="C31" s="175" t="s">
        <v>819</v>
      </c>
      <c r="D31" s="180"/>
    </row>
    <row r="32" spans="1:7" ht="30.65" customHeight="1" x14ac:dyDescent="0.3">
      <c r="A32" s="466" t="s">
        <v>525</v>
      </c>
      <c r="B32" s="169" t="s">
        <v>526</v>
      </c>
      <c r="C32" s="226" t="str">
        <f>IF(D17=0,"",D17)</f>
        <v>Yes</v>
      </c>
      <c r="D32" s="213"/>
    </row>
    <row r="33" spans="1:4" x14ac:dyDescent="0.3">
      <c r="A33" s="467"/>
      <c r="B33" s="172" t="s">
        <v>527</v>
      </c>
      <c r="C33" s="175" t="s">
        <v>819</v>
      </c>
      <c r="D33" s="180"/>
    </row>
    <row r="34" spans="1:4" ht="25" x14ac:dyDescent="0.3">
      <c r="A34" s="467"/>
      <c r="B34" s="172" t="s">
        <v>528</v>
      </c>
      <c r="C34" s="175" t="s">
        <v>827</v>
      </c>
      <c r="D34" s="180"/>
    </row>
    <row r="35" spans="1:4" ht="45" customHeight="1" x14ac:dyDescent="0.3">
      <c r="A35" s="467"/>
      <c r="B35" s="172" t="s">
        <v>529</v>
      </c>
      <c r="C35" s="175" t="s">
        <v>827</v>
      </c>
      <c r="D35" s="180"/>
    </row>
    <row r="36" spans="1:4" x14ac:dyDescent="0.3">
      <c r="A36" s="467"/>
      <c r="B36" s="172" t="s">
        <v>530</v>
      </c>
      <c r="C36" s="227" t="str">
        <f>IF(E17=0,"",E17)</f>
        <v>Yes</v>
      </c>
      <c r="D36" s="180"/>
    </row>
    <row r="37" spans="1:4" x14ac:dyDescent="0.3">
      <c r="A37" s="467"/>
      <c r="B37" s="172" t="s">
        <v>531</v>
      </c>
      <c r="C37" s="175" t="s">
        <v>819</v>
      </c>
      <c r="D37" s="180"/>
    </row>
    <row r="38" spans="1:4" ht="25" x14ac:dyDescent="0.3">
      <c r="A38" s="467"/>
      <c r="B38" s="172" t="s">
        <v>532</v>
      </c>
      <c r="C38" s="175" t="s">
        <v>827</v>
      </c>
      <c r="D38" s="180"/>
    </row>
    <row r="39" spans="1:4" ht="37.5" x14ac:dyDescent="0.3">
      <c r="A39" s="467"/>
      <c r="B39" s="172" t="s">
        <v>533</v>
      </c>
      <c r="C39" s="175" t="s">
        <v>827</v>
      </c>
      <c r="D39" s="180"/>
    </row>
    <row r="40" spans="1:4" ht="25" x14ac:dyDescent="0.3">
      <c r="A40" s="467"/>
      <c r="B40" s="172" t="s">
        <v>534</v>
      </c>
      <c r="C40" s="227" t="s">
        <v>425</v>
      </c>
      <c r="D40" s="180"/>
    </row>
    <row r="41" spans="1:4" ht="56" x14ac:dyDescent="0.3">
      <c r="A41" s="467"/>
      <c r="B41" s="172" t="s">
        <v>535</v>
      </c>
      <c r="C41" s="175">
        <v>3</v>
      </c>
      <c r="D41" s="480" t="s">
        <v>966</v>
      </c>
    </row>
    <row r="42" spans="1:4" x14ac:dyDescent="0.3">
      <c r="A42" s="467"/>
      <c r="B42" s="172" t="s">
        <v>536</v>
      </c>
      <c r="C42" s="175" t="s">
        <v>819</v>
      </c>
      <c r="D42" s="483" t="s">
        <v>967</v>
      </c>
    </row>
    <row r="43" spans="1:4" ht="25" x14ac:dyDescent="0.3">
      <c r="A43" s="467"/>
      <c r="B43" s="172" t="s">
        <v>537</v>
      </c>
      <c r="C43" s="175" t="s">
        <v>827</v>
      </c>
      <c r="D43" s="180"/>
    </row>
    <row r="44" spans="1:4" ht="37.5" x14ac:dyDescent="0.3">
      <c r="A44" s="467"/>
      <c r="B44" s="172" t="s">
        <v>538</v>
      </c>
      <c r="C44" s="175" t="s">
        <v>827</v>
      </c>
      <c r="D44" s="483"/>
    </row>
    <row r="45" spans="1:4" ht="37.5" customHeight="1" x14ac:dyDescent="0.3">
      <c r="A45" s="467"/>
      <c r="B45" s="172" t="s">
        <v>539</v>
      </c>
      <c r="C45" s="173" t="s">
        <v>425</v>
      </c>
      <c r="D45" s="175"/>
    </row>
    <row r="46" spans="1:4" x14ac:dyDescent="0.3">
      <c r="A46" s="467"/>
      <c r="B46" s="172" t="s">
        <v>540</v>
      </c>
      <c r="C46" s="175" t="s">
        <v>819</v>
      </c>
      <c r="D46" s="175" t="s">
        <v>967</v>
      </c>
    </row>
    <row r="47" spans="1:4" ht="25" x14ac:dyDescent="0.3">
      <c r="A47" s="467"/>
      <c r="B47" s="172" t="s">
        <v>541</v>
      </c>
      <c r="C47" s="175" t="s">
        <v>827</v>
      </c>
      <c r="D47" s="175"/>
    </row>
    <row r="48" spans="1:4" ht="37.5" x14ac:dyDescent="0.3">
      <c r="A48" s="467"/>
      <c r="B48" s="172" t="s">
        <v>542</v>
      </c>
      <c r="C48" s="178" t="s">
        <v>827</v>
      </c>
      <c r="D48" s="178"/>
    </row>
  </sheetData>
  <mergeCells count="9">
    <mergeCell ref="A16:A31"/>
    <mergeCell ref="B23:C23"/>
    <mergeCell ref="A32:A48"/>
    <mergeCell ref="A1:D2"/>
    <mergeCell ref="A3:D3"/>
    <mergeCell ref="A4:D4"/>
    <mergeCell ref="A5:B5"/>
    <mergeCell ref="A6:A12"/>
    <mergeCell ref="A13:A14"/>
  </mergeCells>
  <conditionalFormatting sqref="C22">
    <cfRule type="expression" dxfId="308" priority="51" stopIfTrue="1">
      <formula>OR($C18="Yes",$C18="N/A")</formula>
    </cfRule>
    <cfRule type="expression" dxfId="307" priority="52">
      <formula>OR($C20="Yes",$C20="N/A")</formula>
    </cfRule>
  </conditionalFormatting>
  <conditionalFormatting sqref="C17">
    <cfRule type="containsBlanks" dxfId="306" priority="48">
      <formula>LEN(TRIM(C17))=0</formula>
    </cfRule>
  </conditionalFormatting>
  <conditionalFormatting sqref="C20">
    <cfRule type="expression" dxfId="305" priority="44" stopIfTrue="1">
      <formula>OR(C17="Yes",C17="N/A")</formula>
    </cfRule>
    <cfRule type="expression" dxfId="304" priority="47">
      <formula>OR(C19="Yes",C19="N/A")</formula>
    </cfRule>
  </conditionalFormatting>
  <conditionalFormatting sqref="C19">
    <cfRule type="expression" dxfId="303" priority="49" stopIfTrue="1">
      <formula>OR(C17="Yes",C17="N/A")</formula>
    </cfRule>
    <cfRule type="containsBlanks" dxfId="302" priority="50">
      <formula>LEN(TRIM(C19))=0</formula>
    </cfRule>
  </conditionalFormatting>
  <conditionalFormatting sqref="C18">
    <cfRule type="expression" dxfId="301" priority="46" stopIfTrue="1">
      <formula>OR(C17="Yes",C17="N/A")</formula>
    </cfRule>
  </conditionalFormatting>
  <conditionalFormatting sqref="C21">
    <cfRule type="expression" dxfId="300" priority="43" stopIfTrue="1">
      <formula>OR(C17="Yes",C17="N/A")</formula>
    </cfRule>
    <cfRule type="expression" dxfId="299" priority="45">
      <formula>OR(C19="No",C19="N/A")</formula>
    </cfRule>
  </conditionalFormatting>
  <conditionalFormatting sqref="C28">
    <cfRule type="expression" dxfId="298" priority="41" stopIfTrue="1">
      <formula>OR($C23="Yes",$C23="N/A")</formula>
    </cfRule>
    <cfRule type="expression" dxfId="297" priority="42">
      <formula>OR($C26="Yes",$C26="N/A")</formula>
    </cfRule>
  </conditionalFormatting>
  <conditionalFormatting sqref="D28">
    <cfRule type="expression" dxfId="296" priority="39" stopIfTrue="1">
      <formula>OR($C23="Yes",$C23="N/A")</formula>
    </cfRule>
    <cfRule type="expression" dxfId="295" priority="40">
      <formula>OR($C26="Yes",$C26="N/A")</formula>
    </cfRule>
  </conditionalFormatting>
  <conditionalFormatting sqref="C33">
    <cfRule type="expression" dxfId="294" priority="38">
      <formula>OR(C32="No",C32="N/A")</formula>
    </cfRule>
  </conditionalFormatting>
  <conditionalFormatting sqref="C34">
    <cfRule type="expression" dxfId="293" priority="37">
      <formula>OR(C32="No",C32="N/A")</formula>
    </cfRule>
  </conditionalFormatting>
  <conditionalFormatting sqref="C35">
    <cfRule type="expression" dxfId="292" priority="36">
      <formula>OR(C32="No",C32="N/A")</formula>
    </cfRule>
  </conditionalFormatting>
  <conditionalFormatting sqref="C37">
    <cfRule type="expression" dxfId="291" priority="35">
      <formula>OR(C36="No",C36="N/A")</formula>
    </cfRule>
  </conditionalFormatting>
  <conditionalFormatting sqref="C38">
    <cfRule type="expression" dxfId="290" priority="34">
      <formula>OR(C36="No",C36="N/A")</formula>
    </cfRule>
  </conditionalFormatting>
  <conditionalFormatting sqref="C39">
    <cfRule type="expression" dxfId="289" priority="33">
      <formula>OR(C36="No",C36="N/A")</formula>
    </cfRule>
  </conditionalFormatting>
  <conditionalFormatting sqref="C41">
    <cfRule type="expression" dxfId="288" priority="32">
      <formula>OR(C40="No",C40="N/A")</formula>
    </cfRule>
  </conditionalFormatting>
  <conditionalFormatting sqref="C42">
    <cfRule type="expression" dxfId="287" priority="31">
      <formula>OR(C40="No",C40="N/A")</formula>
    </cfRule>
  </conditionalFormatting>
  <conditionalFormatting sqref="C43">
    <cfRule type="expression" dxfId="286" priority="30">
      <formula>OR(C40="No",C40="N/A")</formula>
    </cfRule>
  </conditionalFormatting>
  <conditionalFormatting sqref="C44">
    <cfRule type="expression" dxfId="285" priority="29">
      <formula>OR(C40="No",C40="N/A")</formula>
    </cfRule>
  </conditionalFormatting>
  <conditionalFormatting sqref="C45">
    <cfRule type="containsBlanks" dxfId="284" priority="28">
      <formula>LEN(TRIM(C45))=0</formula>
    </cfRule>
  </conditionalFormatting>
  <conditionalFormatting sqref="C46">
    <cfRule type="expression" dxfId="283" priority="27">
      <formula>OR(C45="No",C45="N/A")</formula>
    </cfRule>
  </conditionalFormatting>
  <conditionalFormatting sqref="C47">
    <cfRule type="expression" dxfId="282" priority="26">
      <formula>OR(C45="No",C45="N/A")</formula>
    </cfRule>
  </conditionalFormatting>
  <conditionalFormatting sqref="C48">
    <cfRule type="expression" dxfId="281" priority="25">
      <formula>OR(C45="No",C45="N/A")</formula>
    </cfRule>
  </conditionalFormatting>
  <conditionalFormatting sqref="D17">
    <cfRule type="containsBlanks" dxfId="280" priority="22">
      <formula>LEN(TRIM(D17))=0</formula>
    </cfRule>
  </conditionalFormatting>
  <conditionalFormatting sqref="D20">
    <cfRule type="expression" dxfId="279" priority="18" stopIfTrue="1">
      <formula>OR(D17="Yes",D17="N/A")</formula>
    </cfRule>
    <cfRule type="expression" dxfId="278" priority="21">
      <formula>OR(D19="Yes",D19="N/A")</formula>
    </cfRule>
  </conditionalFormatting>
  <conditionalFormatting sqref="D19">
    <cfRule type="expression" dxfId="277" priority="23" stopIfTrue="1">
      <formula>OR(D17="Yes",D17="N/A")</formula>
    </cfRule>
    <cfRule type="containsBlanks" dxfId="276" priority="24">
      <formula>LEN(TRIM(D19))=0</formula>
    </cfRule>
  </conditionalFormatting>
  <conditionalFormatting sqref="D18">
    <cfRule type="expression" dxfId="275" priority="20" stopIfTrue="1">
      <formula>OR(D17="Yes",D17="N/A")</formula>
    </cfRule>
  </conditionalFormatting>
  <conditionalFormatting sqref="D21">
    <cfRule type="expression" dxfId="274" priority="17" stopIfTrue="1">
      <formula>OR(D17="Yes",D17="N/A")</formula>
    </cfRule>
    <cfRule type="expression" dxfId="273" priority="19">
      <formula>OR(D19="No",D19="N/A")</formula>
    </cfRule>
  </conditionalFormatting>
  <conditionalFormatting sqref="E17">
    <cfRule type="containsBlanks" dxfId="272" priority="14">
      <formula>LEN(TRIM(E17))=0</formula>
    </cfRule>
  </conditionalFormatting>
  <conditionalFormatting sqref="E20">
    <cfRule type="expression" dxfId="271" priority="10" stopIfTrue="1">
      <formula>OR(E17="Yes",E17="N/A")</formula>
    </cfRule>
    <cfRule type="expression" dxfId="270" priority="13">
      <formula>OR(E19="Yes",E19="N/A")</formula>
    </cfRule>
  </conditionalFormatting>
  <conditionalFormatting sqref="E19">
    <cfRule type="expression" dxfId="269" priority="15" stopIfTrue="1">
      <formula>OR(E17="Yes",E17="N/A")</formula>
    </cfRule>
    <cfRule type="containsBlanks" dxfId="268" priority="16">
      <formula>LEN(TRIM(E19))=0</formula>
    </cfRule>
  </conditionalFormatting>
  <conditionalFormatting sqref="E18">
    <cfRule type="expression" dxfId="267" priority="12" stopIfTrue="1">
      <formula>OR(E17="Yes",E17="N/A")</formula>
    </cfRule>
  </conditionalFormatting>
  <conditionalFormatting sqref="E21">
    <cfRule type="expression" dxfId="266" priority="9" stopIfTrue="1">
      <formula>OR(E17="Yes",E17="N/A")</formula>
    </cfRule>
    <cfRule type="expression" dxfId="265" priority="11">
      <formula>OR(E19="No",E19="N/A")</formula>
    </cfRule>
  </conditionalFormatting>
  <conditionalFormatting sqref="F17">
    <cfRule type="containsBlanks" dxfId="264" priority="6">
      <formula>LEN(TRIM(F17))=0</formula>
    </cfRule>
  </conditionalFormatting>
  <conditionalFormatting sqref="F20">
    <cfRule type="expression" dxfId="263" priority="2" stopIfTrue="1">
      <formula>OR(F17="Yes",F17="N/A")</formula>
    </cfRule>
    <cfRule type="expression" dxfId="262" priority="5">
      <formula>OR(F19="Yes",F19="N/A")</formula>
    </cfRule>
  </conditionalFormatting>
  <conditionalFormatting sqref="F19">
    <cfRule type="expression" dxfId="261" priority="7" stopIfTrue="1">
      <formula>OR(F17="Yes",F17="N/A")</formula>
    </cfRule>
    <cfRule type="containsBlanks" dxfId="260" priority="8">
      <formula>LEN(TRIM(F19))=0</formula>
    </cfRule>
  </conditionalFormatting>
  <conditionalFormatting sqref="F18">
    <cfRule type="expression" dxfId="259" priority="4" stopIfTrue="1">
      <formula>OR(F17="Yes",F17="N/A")</formula>
    </cfRule>
  </conditionalFormatting>
  <conditionalFormatting sqref="F21">
    <cfRule type="expression" dxfId="258" priority="1" stopIfTrue="1">
      <formula>OR(F17="Yes",F17="N/A")</formula>
    </cfRule>
    <cfRule type="expression" dxfId="257" priority="3">
      <formula>OR(F19="No",F19="N/A")</formula>
    </cfRule>
  </conditionalFormatting>
  <dataValidations disablePrompts="1" count="2">
    <dataValidation allowBlank="1" showInputMessage="1" showErrorMessage="1" errorTitle="Incorrect Input Value" error="Please enter 'Yes', 'No', or 'N/A'." sqref="C32 C36 C40"/>
    <dataValidation type="list" allowBlank="1" showInputMessage="1" showErrorMessage="1" errorTitle="Incorrect Input Value" error="Please enter 'Yes', 'No', or 'N/A'." sqref="C19:G19 C17:G17 C45">
      <formula1>"Yes, No, N/A"</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2021-12-22T01:32:08+00:00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9390B5EE060AC4DB0E89D72EC4D2CB9" ma:contentTypeVersion="8" ma:contentTypeDescription="Create a new document." ma:contentTypeScope="" ma:versionID="26b93927ed18033ac33268d606f01336">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b9afdfb-64d8-4ed3-acc0-c081786e594c" targetNamespace="http://schemas.microsoft.com/office/2006/metadata/properties" ma:root="true" ma:fieldsID="37ba4d8692c9eb46807ab37b6abe9df7" ns1:_="" ns2:_="" ns3:_="" ns4:_="" ns5:_="">
    <xsd:import namespace="http://schemas.microsoft.com/sharepoint/v3"/>
    <xsd:import namespace="4ffa91fb-a0ff-4ac5-b2db-65c790d184a4"/>
    <xsd:import namespace="http://schemas.microsoft.com/sharepoint.v3"/>
    <xsd:import namespace="http://schemas.microsoft.com/sharepoint/v3/fields"/>
    <xsd:import namespace="eb9afdfb-64d8-4ed3-acc0-c081786e594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GenerationTime" minOccurs="0"/>
                <xsd:element ref="ns5:MediaServiceEventHashCode" minOccurs="0"/>
                <xsd:element ref="ns5: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1bb82ae-1dea-4c4c-9921-bcc560e67202}" ma:internalName="TaxCatchAllLabel" ma:readOnly="true" ma:showField="CatchAllDataLabel" ma:web="40e065be-560d-49f1-9280-fc5974c84c43">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1bb82ae-1dea-4c4c-9921-bcc560e67202}" ma:internalName="TaxCatchAll" ma:showField="CatchAllData" ma:web="40e065be-560d-49f1-9280-fc5974c84c4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9afdfb-64d8-4ed3-acc0-c081786e594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4CADD4-577A-4590-9425-890558361947}">
  <ds:schemaRefs>
    <ds:schemaRef ds:uri="http://schemas.microsoft.com/office/2006/documentManagement/types"/>
    <ds:schemaRef ds:uri="http://schemas.microsoft.com/sharepoint.v3"/>
    <ds:schemaRef ds:uri="http://purl.org/dc/elements/1.1/"/>
    <ds:schemaRef ds:uri="http://schemas.microsoft.com/office/2006/metadata/properties"/>
    <ds:schemaRef ds:uri="eb9afdfb-64d8-4ed3-acc0-c081786e594c"/>
    <ds:schemaRef ds:uri="http://schemas.microsoft.com/sharepoint/v3"/>
    <ds:schemaRef ds:uri="http://schemas.microsoft.com/office/infopath/2007/PartnerControls"/>
    <ds:schemaRef ds:uri="http://purl.org/dc/terms/"/>
    <ds:schemaRef ds:uri="http://schemas.openxmlformats.org/package/2006/metadata/core-properties"/>
    <ds:schemaRef ds:uri="http://schemas.microsoft.com/sharepoint/v3/fields"/>
    <ds:schemaRef ds:uri="4ffa91fb-a0ff-4ac5-b2db-65c790d184a4"/>
    <ds:schemaRef ds:uri="http://www.w3.org/XML/1998/namespace"/>
    <ds:schemaRef ds:uri="http://purl.org/dc/dcmitype/"/>
  </ds:schemaRefs>
</ds:datastoreItem>
</file>

<file path=customXml/itemProps2.xml><?xml version="1.0" encoding="utf-8"?>
<ds:datastoreItem xmlns:ds="http://schemas.openxmlformats.org/officeDocument/2006/customXml" ds:itemID="{3386EB13-A672-40F7-942A-16EB36272F91}">
  <ds:schemaRefs>
    <ds:schemaRef ds:uri="Microsoft.SharePoint.Taxonomy.ContentTypeSync"/>
  </ds:schemaRefs>
</ds:datastoreItem>
</file>

<file path=customXml/itemProps3.xml><?xml version="1.0" encoding="utf-8"?>
<ds:datastoreItem xmlns:ds="http://schemas.openxmlformats.org/officeDocument/2006/customXml" ds:itemID="{BB5D4CD5-FB2B-44BD-BDB8-85465B63E3EF}">
  <ds:schemaRefs>
    <ds:schemaRef ds:uri="http://schemas.microsoft.com/sharepoint/v3/contenttype/forms"/>
  </ds:schemaRefs>
</ds:datastoreItem>
</file>

<file path=customXml/itemProps4.xml><?xml version="1.0" encoding="utf-8"?>
<ds:datastoreItem xmlns:ds="http://schemas.openxmlformats.org/officeDocument/2006/customXml" ds:itemID="{B62DBE0A-18AB-428B-98FA-E99A75E531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eb9afdfb-64d8-4ed3-acc0-c081786e59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Instructions</vt:lpstr>
      <vt:lpstr>Acronyms</vt:lpstr>
      <vt:lpstr>I. General Facility Information</vt:lpstr>
      <vt:lpstr>II.T1. Sinter Plant</vt:lpstr>
      <vt:lpstr>II.T2. Blast Furnaces</vt:lpstr>
      <vt:lpstr>II.T3. Blast Oxygen Process Fur</vt:lpstr>
      <vt:lpstr>Process Diagrams &amp; Plot Plan</vt:lpstr>
      <vt:lpstr>III.A. BF unplanned openings</vt:lpstr>
      <vt:lpstr>III.B. BF planned openings</vt:lpstr>
      <vt:lpstr>III.C. BF bell leaks</vt:lpstr>
      <vt:lpstr>III.D. BF casthouse fugitives</vt:lpstr>
      <vt:lpstr>III.E. Beaching</vt:lpstr>
      <vt:lpstr>III.F. BOPF shop fugitives</vt:lpstr>
      <vt:lpstr>III.G. BF and BOPF slag </vt:lpstr>
    </vt:vector>
  </TitlesOfParts>
  <Company>RTI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graymond</dc:creator>
  <cp:lastModifiedBy>Gallo, Pat</cp:lastModifiedBy>
  <dcterms:created xsi:type="dcterms:W3CDTF">2011-12-28T14:07:35Z</dcterms:created>
  <dcterms:modified xsi:type="dcterms:W3CDTF">2022-06-03T16:35:46Z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0x01010099390B5EE060AC4DB0E89D72EC4D2CB9</vt:lpwstr>
  </property>
  <property fmtid="{D5CDD505-2E9C-101B-9397-08002B2CF9AE}" pid="3" name="Order">
    <vt:r8>16140000</vt:r8>
  </property>
  <property fmtid="{D5CDD505-2E9C-101B-9397-08002B2CF9AE}" pid="4" name="_MarkAsFinal">
    <vt:bool>true</vt:bool>
  </property>
</Properties>
</file>