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defaultThemeVersion="124226"/>
  <mc:AlternateContent xmlns:mc="http://schemas.openxmlformats.org/markup-compatibility/2006">
    <mc:Choice Requires="x15">
      <x15ac:absPath xmlns:x15ac="http://schemas.microsoft.com/office/spreadsheetml/2010/11/ac" url="X:\Departments\Law\Environmental\Iron and Steel MACT-AISI\2022 ICR Request\Submittal Package - Gary\Enclosure 1 - Gary Works\"/>
    </mc:Choice>
  </mc:AlternateContent>
  <xr:revisionPtr revIDLastSave="0" documentId="13_ncr:1_{C95A400D-F9BB-47EB-B61B-987527796720}" xr6:coauthVersionLast="47" xr6:coauthVersionMax="47" xr10:uidLastSave="{00000000-0000-0000-0000-000000000000}"/>
  <bookViews>
    <workbookView xWindow="-110" yWindow="-110" windowWidth="19420" windowHeight="10420" tabRatio="869" activeTab="2" xr2:uid="{00000000-000D-0000-FFFF-FFFF00000000}"/>
  </bookViews>
  <sheets>
    <sheet name="Instructions" sheetId="67" r:id="rId1"/>
    <sheet name="Acronyms" sheetId="68" r:id="rId2"/>
    <sheet name="I. General Facility Information" sheetId="65" r:id="rId3"/>
    <sheet name="II.T1. Sinter Plant" sheetId="61" r:id="rId4"/>
    <sheet name="II.T2. Blast Furnaces (1)" sheetId="62" r:id="rId5"/>
    <sheet name="II.T2. Blast Furnaces (2)" sheetId="71" r:id="rId6"/>
    <sheet name="II.T2. Blast Furnaces (3)" sheetId="72" r:id="rId7"/>
    <sheet name="II.T2. Blast Furnaces (4)" sheetId="73" r:id="rId8"/>
    <sheet name="II.T3. BOP Furnace (1)" sheetId="64" r:id="rId9"/>
    <sheet name="II.T3. BOP Furnace (2)" sheetId="74" r:id="rId10"/>
    <sheet name="Process Diagrams &amp; Plot Plan" sheetId="69" r:id="rId11"/>
    <sheet name="III.A. BF unplanned openings" sheetId="75" r:id="rId12"/>
    <sheet name="III.B. BF planned openings" sheetId="76" r:id="rId13"/>
    <sheet name="III.C. BF bell leaks" sheetId="77" r:id="rId14"/>
    <sheet name="III.D. BF(1)casthouse fugitives" sheetId="78" r:id="rId15"/>
    <sheet name="III.D. BF(4)casthouse fugitives" sheetId="83" r:id="rId16"/>
    <sheet name="III.E. Beaching" sheetId="79" r:id="rId17"/>
    <sheet name="III.F. BOPF shop (1) fugitives" sheetId="80" r:id="rId18"/>
    <sheet name="III.F. BOPF shop (2) fugitives" sheetId="82" r:id="rId19"/>
    <sheet name="III.G. BF and BOPF slag " sheetId="81" r:id="rId2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 i="77" l="1"/>
  <c r="C6" i="77" l="1"/>
  <c r="D54" i="65" l="1"/>
  <c r="D53" i="65"/>
  <c r="D52" i="65"/>
  <c r="D51" i="65"/>
  <c r="D49" i="65"/>
  <c r="D50" i="65"/>
  <c r="C57" i="81"/>
  <c r="C40" i="76" l="1"/>
  <c r="D39" i="75"/>
  <c r="C32" i="76" l="1"/>
  <c r="C31" i="83" l="1"/>
  <c r="D21" i="73" l="1"/>
  <c r="D21" i="72"/>
  <c r="D28" i="64" l="1"/>
  <c r="C32" i="83"/>
  <c r="F61" i="82"/>
  <c r="H58" i="82"/>
  <c r="I57" i="82"/>
  <c r="H57" i="82"/>
  <c r="G57" i="82"/>
  <c r="F57" i="82"/>
  <c r="E57" i="82"/>
  <c r="E57" i="81" l="1"/>
  <c r="D57" i="81"/>
  <c r="F61" i="80"/>
  <c r="H58" i="80"/>
  <c r="I57" i="80"/>
  <c r="H57" i="80"/>
  <c r="G57" i="80"/>
  <c r="F57" i="80"/>
  <c r="E57" i="80"/>
  <c r="C37" i="78"/>
  <c r="C36" i="78"/>
  <c r="C36" i="76"/>
  <c r="D38" i="75"/>
</calcChain>
</file>

<file path=xl/sharedStrings.xml><?xml version="1.0" encoding="utf-8"?>
<sst xmlns="http://schemas.openxmlformats.org/spreadsheetml/2006/main" count="3089" uniqueCount="1182">
  <si>
    <t>Feed composition</t>
  </si>
  <si>
    <t>Typical Operation (hr/day)</t>
  </si>
  <si>
    <t>Typical Operation (hr/yr)</t>
  </si>
  <si>
    <t>Typical Feed Rate (tph)</t>
  </si>
  <si>
    <t>Typical Feed Rate (tpm)</t>
  </si>
  <si>
    <t>Typical Sinter Production Rate (tpm)</t>
  </si>
  <si>
    <t>2020 Sinter Production Rate (tph)</t>
  </si>
  <si>
    <t>2020 Feed Rate (tpm)</t>
  </si>
  <si>
    <t>2020 Sinter Production Rate (tpm)</t>
  </si>
  <si>
    <t>Natural Gas (scf/hr)</t>
  </si>
  <si>
    <t>Coke Oven Gas (scf/hr)</t>
  </si>
  <si>
    <t>Diameter (ft)</t>
  </si>
  <si>
    <t>Air Cooling Rate (acfm)</t>
  </si>
  <si>
    <t>Gas Pressure (atm)</t>
  </si>
  <si>
    <t>Gas Composition (if substantially different than air)</t>
  </si>
  <si>
    <t>Average (%)</t>
  </si>
  <si>
    <t>Lower Bound (%)</t>
  </si>
  <si>
    <t>Upper Bound (%)</t>
  </si>
  <si>
    <t>Capacity (tpd)</t>
  </si>
  <si>
    <t>Capacity (tpy)</t>
  </si>
  <si>
    <t>Part II: Process Unit Tables, Table 1 - Sinter Plants</t>
  </si>
  <si>
    <t>Typical Sinter Production Rate (tph)</t>
  </si>
  <si>
    <t>2020 Feed Rate (tph)</t>
  </si>
  <si>
    <t>Mill Scale (%)</t>
  </si>
  <si>
    <t>BOPF Slag (%)</t>
  </si>
  <si>
    <t>BOPF Dust (%)</t>
  </si>
  <si>
    <t>BOPF Filter Cake (%)</t>
  </si>
  <si>
    <t>Ore Pellet Chips (%)</t>
  </si>
  <si>
    <t>Ore Pellet Fines (%)</t>
  </si>
  <si>
    <t>Coke Breeze (%)</t>
  </si>
  <si>
    <t>Limestone (%)</t>
  </si>
  <si>
    <t>Dolomite (%)</t>
  </si>
  <si>
    <t>Sinter Fines (%)</t>
  </si>
  <si>
    <t>Vented through stack (Yes/No)</t>
  </si>
  <si>
    <t>Use of continuous emission monitor for VOC (Yes/No)</t>
  </si>
  <si>
    <t>2010 (tons)</t>
  </si>
  <si>
    <t>2013 (tons)</t>
  </si>
  <si>
    <t>2016 (tons)</t>
  </si>
  <si>
    <t>Baghouse (Yes/No)</t>
  </si>
  <si>
    <t>Venturi scrubber (Yes/No)</t>
  </si>
  <si>
    <t>Baghouse with Injection (Yes/No)</t>
  </si>
  <si>
    <t>Other Control(s) (describe)</t>
  </si>
  <si>
    <t>Cyclone/Multiclone (Yes/No)</t>
  </si>
  <si>
    <t>None (Yes/No)</t>
  </si>
  <si>
    <t>Remaining Useful Life of Plant (yrs)</t>
  </si>
  <si>
    <t>Upgrade Cost</t>
  </si>
  <si>
    <t>Change in Operating Costs (Increase/Decrease)</t>
  </si>
  <si>
    <t>Part II: Process Unit Tables, Table 2 - Blast Furnaces</t>
  </si>
  <si>
    <t>Number of Furnaces</t>
  </si>
  <si>
    <t>Furnace ID Number(s)</t>
  </si>
  <si>
    <t>Height of Casthouse from Ground (ft)</t>
  </si>
  <si>
    <t>Height of Bleeder Valve(s) Stack from Ground (ft)</t>
  </si>
  <si>
    <t>Height of Bleeder Valve(s) Tube from Ground (ft)</t>
  </si>
  <si>
    <t>Height of Downcomers from Ground (ft)</t>
  </si>
  <si>
    <t>Exit Velocity of Gas from Stack/Discharge Point (ft/sec)</t>
  </si>
  <si>
    <t>Stack/Discharge Point Height from Ground (ft)</t>
  </si>
  <si>
    <t>Stack/Discharge Point Diameter (ft)</t>
  </si>
  <si>
    <t>Stack/Discharge Point Height (ft)</t>
  </si>
  <si>
    <t>Production: Iron (tons)</t>
  </si>
  <si>
    <t>Production: Slag (tons)</t>
  </si>
  <si>
    <t>Indicate Most Recent Year</t>
  </si>
  <si>
    <t>Covered Runners (Yes/No)</t>
  </si>
  <si>
    <t>Flame Suppression (Yes/No)</t>
  </si>
  <si>
    <t>Capture Hood (Yes/No)</t>
  </si>
  <si>
    <t>Wet Scrubber (Yes/No)</t>
  </si>
  <si>
    <t>Slag Cover (Yes/No)</t>
  </si>
  <si>
    <t>Hot Metal Transfer (Yes/No)</t>
  </si>
  <si>
    <t>Tilting Runner (Yes/No)</t>
  </si>
  <si>
    <t>Iron Runner (Yes/No)</t>
  </si>
  <si>
    <t>Water Spray (Yes/No)</t>
  </si>
  <si>
    <t xml:space="preserve">Chemical Suppressant - Describe </t>
  </si>
  <si>
    <t>Partial Enclosure (Yes/No)</t>
  </si>
  <si>
    <t>Slag Processing Handled by a Third Party (Yes/No)</t>
  </si>
  <si>
    <t xml:space="preserve">Name of Third Party </t>
  </si>
  <si>
    <t>Operation Handled: Hauling (Yes/No)</t>
  </si>
  <si>
    <t>Operation Handled: Handling (Yes/No)</t>
  </si>
  <si>
    <t>Operation Handled: Crushing (Yes/No)</t>
  </si>
  <si>
    <t>Operation Handled: Grinding (Yes/No)</t>
  </si>
  <si>
    <t>Operation Handled: Screening (Yes/No)</t>
  </si>
  <si>
    <t>Operation Handled: Sizing (Yes/No)</t>
  </si>
  <si>
    <t>Emission Control: Water Spray (Yes/No)</t>
  </si>
  <si>
    <t>Other Control(s) - Describe</t>
  </si>
  <si>
    <t>Emission Control: Partial Enclosure (Yes/No)</t>
  </si>
  <si>
    <t>Part II: Process Unit Tables, Table 3 - Basic Oxygen Process Furnace (BOPFs)</t>
  </si>
  <si>
    <t>Partial Capture and Control by Primary System's Capture Hood and Control Device (Yes/No)</t>
  </si>
  <si>
    <t>Dedicated Capture Hood Evacuated to a Baghouse (Yes/No)</t>
  </si>
  <si>
    <t>Dedicated Capture Hood Evacuated to a Wet Scrubber (Yes/No)</t>
  </si>
  <si>
    <t>Total Enclosure Evacuated to a Baghouse (Yes/No)</t>
  </si>
  <si>
    <t>Total Enclosure Evacuated to a Wet Scrubber (Yes/No)</t>
  </si>
  <si>
    <t>Electrostatic Precipitator (Yes/No)</t>
  </si>
  <si>
    <t>Venturi Scrubber (Yes/No)</t>
  </si>
  <si>
    <t xml:space="preserve">Operation Handled: Additional Operations - Describe </t>
  </si>
  <si>
    <t>Describe upgrades Made to BOPF</t>
  </si>
  <si>
    <t>Year of BOPF Upgrades</t>
  </si>
  <si>
    <t>Street Address</t>
  </si>
  <si>
    <t>City</t>
  </si>
  <si>
    <t>State</t>
  </si>
  <si>
    <t>Zip</t>
  </si>
  <si>
    <t>County</t>
  </si>
  <si>
    <t>Name</t>
  </si>
  <si>
    <t>Title</t>
  </si>
  <si>
    <t>Telephone Number</t>
  </si>
  <si>
    <t>E-mail Address</t>
  </si>
  <si>
    <t>Carbon/Low Alloy Steel (tons)</t>
  </si>
  <si>
    <t>Stainless Steel (tons)</t>
  </si>
  <si>
    <t>Leaded Steel (tons)</t>
  </si>
  <si>
    <t>High Alloy Steel (&gt;9%) (tons)</t>
  </si>
  <si>
    <t>Blast Oxygen Process Furnace (BOPF) Shop Fugitives</t>
  </si>
  <si>
    <t>Part I: General Facility Information</t>
  </si>
  <si>
    <t>Indicate Most Recent Typical Year</t>
  </si>
  <si>
    <t>Most Recent Typical Year (tons)</t>
  </si>
  <si>
    <t>Total Annual Hours for Most Recent Typical Year (hr/yr)</t>
  </si>
  <si>
    <t>BF Dust (%)</t>
  </si>
  <si>
    <t>BF Sludge/Filter Cake (%)</t>
  </si>
  <si>
    <t>List/describe state, permit, or consent decree requirements that apply to fugitive or intermittent emissions from the BF(s).</t>
  </si>
  <si>
    <t>Input to BOPF: Ferrous Scrap (tons)</t>
  </si>
  <si>
    <t>Input to BOPF: Molten Iron (tons)</t>
  </si>
  <si>
    <t>Input to BOPF: Lime (tons)</t>
  </si>
  <si>
    <t>Input to BOPF: Dolomite (tons)</t>
  </si>
  <si>
    <t>Input to BOPF: Coke (tons)</t>
  </si>
  <si>
    <t>Input to BOPF: Coal (tons)</t>
  </si>
  <si>
    <t>Input to BOPF: Steel (tons)</t>
  </si>
  <si>
    <t>Input to BOPF: Slag (tons)</t>
  </si>
  <si>
    <t>Stack Diameter (ft)</t>
  </si>
  <si>
    <t>Part I.</t>
  </si>
  <si>
    <t xml:space="preserve">General Facility Information </t>
  </si>
  <si>
    <t>Part II.</t>
  </si>
  <si>
    <t>Process Unit Tables</t>
  </si>
  <si>
    <t>Table 1. Sinter Plant</t>
  </si>
  <si>
    <t>Table 2. Blast Furnaces</t>
  </si>
  <si>
    <t>Table 3. Basic Oxygen Process Furnaces (BOPFs)</t>
  </si>
  <si>
    <t>Process Diagrams and Plot Plan</t>
  </si>
  <si>
    <t>Part III.</t>
  </si>
  <si>
    <t>Fugitive Particulate Emission (UFIP) Information</t>
  </si>
  <si>
    <t xml:space="preserve">A.    BF unplanned openings </t>
  </si>
  <si>
    <t>B.     BF planned openings</t>
  </si>
  <si>
    <t>C.     BF bell leaks</t>
  </si>
  <si>
    <t>D.    BF casthouse fugitives</t>
  </si>
  <si>
    <t>E.     Beaching of iron from BFs</t>
  </si>
  <si>
    <t>G.    BF and BOPF shop slag processing, handling, and storage</t>
  </si>
  <si>
    <t>Corresponding Excel Tab</t>
  </si>
  <si>
    <t xml:space="preserve">Acronyms </t>
  </si>
  <si>
    <t>acfm</t>
  </si>
  <si>
    <t>actual cubic feet per minute</t>
  </si>
  <si>
    <t>atm</t>
  </si>
  <si>
    <t>atmospheres (unit of pressure)</t>
  </si>
  <si>
    <t>BF</t>
  </si>
  <si>
    <t>blast furnace</t>
  </si>
  <si>
    <t>BOPF</t>
  </si>
  <si>
    <t>basic oxygen process furnace</t>
  </si>
  <si>
    <t>BTF</t>
  </si>
  <si>
    <t>beyond the floor</t>
  </si>
  <si>
    <t>Btu/hr</t>
  </si>
  <si>
    <t>British thermal units per hour</t>
  </si>
  <si>
    <t>Btu/scf</t>
  </si>
  <si>
    <t>British thermal units per standard cubic foot</t>
  </si>
  <si>
    <t>CAA</t>
  </si>
  <si>
    <t>Clean Air Act</t>
  </si>
  <si>
    <t>CBI</t>
  </si>
  <si>
    <t>confidential business information</t>
  </si>
  <si>
    <t>day/yr</t>
  </si>
  <si>
    <t>days per year</t>
  </si>
  <si>
    <t>°C</t>
  </si>
  <si>
    <t xml:space="preserve">degrees Celsius </t>
  </si>
  <si>
    <t>°F</t>
  </si>
  <si>
    <t>degrees Fahrenheit</t>
  </si>
  <si>
    <t>EPA</t>
  </si>
  <si>
    <t>U.S. Environmental Protection Agency</t>
  </si>
  <si>
    <t>ft</t>
  </si>
  <si>
    <t>foot or feet</t>
  </si>
  <si>
    <t>square feet</t>
  </si>
  <si>
    <t>cubic feet</t>
  </si>
  <si>
    <t>fpm</t>
  </si>
  <si>
    <t>fps</t>
  </si>
  <si>
    <t>feet per second</t>
  </si>
  <si>
    <t>gal</t>
  </si>
  <si>
    <t>gallon</t>
  </si>
  <si>
    <t>g</t>
  </si>
  <si>
    <t>gram</t>
  </si>
  <si>
    <t>HAP</t>
  </si>
  <si>
    <t>hazardous air pollutants</t>
  </si>
  <si>
    <t>hr</t>
  </si>
  <si>
    <t>hour or hours</t>
  </si>
  <si>
    <t>hr/day</t>
  </si>
  <si>
    <t>hours per day</t>
  </si>
  <si>
    <t>ICR</t>
  </si>
  <si>
    <t>information collection request</t>
  </si>
  <si>
    <t>II&amp;S</t>
  </si>
  <si>
    <t>integrated iron and steel</t>
  </si>
  <si>
    <t>in</t>
  </si>
  <si>
    <t>inch or inches</t>
  </si>
  <si>
    <t>lbs</t>
  </si>
  <si>
    <t>pounds</t>
  </si>
  <si>
    <t>LEAN</t>
  </si>
  <si>
    <t xml:space="preserve">Louisiana Environmental Action Network </t>
  </si>
  <si>
    <t>m</t>
  </si>
  <si>
    <t>meter</t>
  </si>
  <si>
    <t>MACT</t>
  </si>
  <si>
    <t>maximum achievable control technology</t>
  </si>
  <si>
    <t>min</t>
  </si>
  <si>
    <t>minute or minutes</t>
  </si>
  <si>
    <t>MM btu/hr</t>
  </si>
  <si>
    <t>millions of British thermal units per hour</t>
  </si>
  <si>
    <t>MM scf</t>
  </si>
  <si>
    <t>millions of standard cubic feet</t>
  </si>
  <si>
    <t>NAICS</t>
  </si>
  <si>
    <t>North American Industry Classification System</t>
  </si>
  <si>
    <t>NESHAP</t>
  </si>
  <si>
    <t>National Emission Standards for Hazardous Air Pollutants</t>
  </si>
  <si>
    <t>OAQPS</t>
  </si>
  <si>
    <t>Office of Air Quality Planning and Standards</t>
  </si>
  <si>
    <t>PM</t>
  </si>
  <si>
    <t>filterable particulate matter</t>
  </si>
  <si>
    <t>%</t>
  </si>
  <si>
    <t>percent</t>
  </si>
  <si>
    <t>s</t>
  </si>
  <si>
    <t>second or seconds</t>
  </si>
  <si>
    <t>scf</t>
  </si>
  <si>
    <t>standard cubic feet</t>
  </si>
  <si>
    <t>scf/hr</t>
  </si>
  <si>
    <t>standard cubic feet per hour</t>
  </si>
  <si>
    <t>SOPL</t>
  </si>
  <si>
    <t>standard operating plan</t>
  </si>
  <si>
    <t>SPPD</t>
  </si>
  <si>
    <t>Sector Policies and Programs Division</t>
  </si>
  <si>
    <t>tpd</t>
  </si>
  <si>
    <t>tons (short) per day</t>
  </si>
  <si>
    <t>tph</t>
  </si>
  <si>
    <t>tons (short) per hour</t>
  </si>
  <si>
    <t>tpm</t>
  </si>
  <si>
    <t>tons (short) per month</t>
  </si>
  <si>
    <t>tpy</t>
  </si>
  <si>
    <t xml:space="preserve">tons (short) per year </t>
  </si>
  <si>
    <t>UFIP</t>
  </si>
  <si>
    <t>unmeasurable fugitive and intermittent particulate</t>
  </si>
  <si>
    <t>yr</t>
  </si>
  <si>
    <t>year</t>
  </si>
  <si>
    <t>ft2</t>
  </si>
  <si>
    <t>ft3</t>
  </si>
  <si>
    <t>feet per minute (acfm divided by ft2 of filter area)</t>
  </si>
  <si>
    <t>Color Key</t>
  </si>
  <si>
    <t>Facility Response/Update</t>
  </si>
  <si>
    <t>Question cell, or N/A</t>
  </si>
  <si>
    <t>Pre-populated 2011 II&amp;S ICR Response:</t>
  </si>
  <si>
    <t>Pre-populated 2011 II&amp;S ICR Response</t>
  </si>
  <si>
    <t>Facility Comments</t>
  </si>
  <si>
    <t>BF: Bleeder Valve Openings (unplanned)</t>
  </si>
  <si>
    <t>BF: Bleeder Valve Openings (planned)</t>
  </si>
  <si>
    <t>Bell Leaks</t>
  </si>
  <si>
    <t>Casthouse Fugitives</t>
  </si>
  <si>
    <t xml:space="preserve">Beaching </t>
  </si>
  <si>
    <t>BF Shop Slag Processing, Handling, and Storage</t>
  </si>
  <si>
    <t>BOPF Shop Slag Processing, Handling, and Storage</t>
  </si>
  <si>
    <t xml:space="preserve">Part I. </t>
  </si>
  <si>
    <r>
      <t>Tables 1, 2, and 3 [in Excel</t>
    </r>
    <r>
      <rPr>
        <vertAlign val="superscript"/>
        <sz val="12"/>
        <color theme="1"/>
        <rFont val="Times New Roman"/>
        <family val="1"/>
      </rPr>
      <t>®</t>
    </r>
    <r>
      <rPr>
        <sz val="12"/>
        <color theme="1"/>
        <rFont val="Times New Roman"/>
        <family val="1"/>
      </rPr>
      <t xml:space="preserve"> file] contain pre-populated data received from the facility as a part of the 2011 II&amp;S ICR for the sinter plant, BF(s), and BOPFs, respectively. Please review and update this data as necessary based on current facility operations. No new information needs to be developed for this portion of the Questionnaire except where data is requested for years after the previous II&amp;S ICR. If the updated information requested is not known, simply state "Not known" in the applicable cell. If there is more than one sinter plant, BF, or BOPF at your facility, you should confirm the data in each row in Table 1, 2, and 3.</t>
    </r>
  </si>
  <si>
    <t>dropdown</t>
  </si>
  <si>
    <t>Included in Appendix A of this ICR are the process diagrams and plot plans that your facility submitted as a part of the previous II&amp;S ICR. If there are any changes to your process diagrams and/or plot plans that are not included in the figures in Appendix A, please attach PDFs of your process diagram and/or plot plan to your submittal. If any diagram is considered CBI, please submit it separately following the procedures described in the cover letter to this enclosure; also include a simpler non-CBI diagram of the CBI process.</t>
  </si>
  <si>
    <r>
      <t>Questions 1-13 [in Excel</t>
    </r>
    <r>
      <rPr>
        <vertAlign val="superscript"/>
        <sz val="12"/>
        <color theme="1"/>
        <rFont val="Times New Roman"/>
        <family val="1"/>
      </rPr>
      <t>®</t>
    </r>
    <r>
      <rPr>
        <sz val="12"/>
        <color theme="1"/>
        <rFont val="Times New Roman"/>
        <family val="1"/>
      </rPr>
      <t xml:space="preserve"> file] contain </t>
    </r>
    <r>
      <rPr>
        <b/>
        <u/>
        <sz val="12"/>
        <color rgb="FFFF0000"/>
        <rFont val="Times New Roman"/>
        <family val="1"/>
      </rPr>
      <t>pre-populated data received from the facility as part of the 2011 II&amp;S ICR</t>
    </r>
    <r>
      <rPr>
        <sz val="12"/>
        <color theme="1"/>
        <rFont val="Times New Roman"/>
        <family val="1"/>
      </rPr>
      <t xml:space="preserve"> for the facility and from review of other relevant facility documents (e.g., permits). Please review and update this data [in Excel</t>
    </r>
    <r>
      <rPr>
        <vertAlign val="superscript"/>
        <sz val="12"/>
        <color theme="1"/>
        <rFont val="Times New Roman"/>
        <family val="1"/>
      </rPr>
      <t>®</t>
    </r>
    <r>
      <rPr>
        <sz val="12"/>
        <color theme="1"/>
        <rFont val="Times New Roman"/>
        <family val="1"/>
      </rPr>
      <t xml:space="preserve"> file] as necessary based on current facility operations. No new information needs be developed for this portion of the Questionnaire [Questions 1-13] except where you need to update or replace your previous information or where data is requested for years after the previous II&amp;S ICR. If the updated information requested is not known, simply state "Not known" in the applicable cell. Questions 14-18 [in Excel</t>
    </r>
    <r>
      <rPr>
        <vertAlign val="superscript"/>
        <sz val="12"/>
        <color theme="1"/>
        <rFont val="Times New Roman"/>
        <family val="1"/>
      </rPr>
      <t>®</t>
    </r>
    <r>
      <rPr>
        <sz val="12"/>
        <color theme="1"/>
        <rFont val="Times New Roman"/>
        <family val="1"/>
      </rPr>
      <t xml:space="preserve"> file] requests that new information be provided</t>
    </r>
    <r>
      <rPr>
        <b/>
        <sz val="12"/>
        <color theme="1"/>
        <rFont val="Times New Roman"/>
        <family val="1"/>
      </rPr>
      <t xml:space="preserve">. </t>
    </r>
  </si>
  <si>
    <t>The purpose of this section is to collect information regarding UFIP emissions sources of HAP emissions at II&amp;S facilities. Please include emissions and opacity information when available for each of the following emissions sources. This section also contains questions related to current or potential methods of emissions reduction that may be employed at your facility. If any of the information requested is not known, simply state "Not known" in the applicable cell.</t>
  </si>
  <si>
    <t>Contents</t>
  </si>
  <si>
    <t>Instructions</t>
  </si>
  <si>
    <t>To be provided as separate Microsoft Word® or PDF file(s)</t>
  </si>
  <si>
    <t>F.     BOPF shop fugitives</t>
  </si>
  <si>
    <t>Facility Latitude (dec. deg. to six places)</t>
  </si>
  <si>
    <t>Facility Longitude (dec. deg.to six places)</t>
  </si>
  <si>
    <t>For Center of Plant / Other Location - Describe Location of Coordinates</t>
  </si>
  <si>
    <t>Questions 1-13 [in Excel® file] contain pre-populated data received from the facility as a part of the 2011 II&amp;S ICR for the facility and from review of other relevant facility documents (e.g., permits). Please review and update this data [in Excel® file] as necessary based on current facility operations. No new information needs be developed for this portion of the Questionnaire [Questions 1-13] except where you need to update or replace your previous information or where data is requested for years after the previous II&amp;S ICR. If the updated information requested is not known, simply state "Not known" in the applicable cell. Questions 14-18 [in Excel® file] requests that new information be provided.</t>
  </si>
  <si>
    <t>BF Gas (scf/hr)</t>
  </si>
  <si>
    <t>Latitude - Stack/Discharge Point (dec. deg. to six places)</t>
  </si>
  <si>
    <t>Longitude - Stack/Discharge Point (dec. deg. to six places)</t>
  </si>
  <si>
    <t xml:space="preserve">Compliance with II&amp;S VOC or Oil Content Limit - 2013 </t>
  </si>
  <si>
    <t>Compliance with II&amp;S VOC or Oil Content Limit - 2014</t>
  </si>
  <si>
    <t>Compliance with II&amp;S VOC or Oil Content Limit - 2015</t>
  </si>
  <si>
    <t>Compliance with II&amp;S VOC or Oil Content Limit - 2016</t>
  </si>
  <si>
    <t>Compliance with II&amp;S VOC or Oil Content Limit - 2017</t>
  </si>
  <si>
    <t>Compliance with II&amp;S VOC or Oil Content Limit - 2018</t>
  </si>
  <si>
    <t>Compliance with II&amp;S VOC or Oil Content Limit - 2019</t>
  </si>
  <si>
    <t>Compliance with II&amp;S VOC or Oil Content Limit - 2020</t>
  </si>
  <si>
    <t>Description of upgrades made to plant (e.g., any changes that significantly affected capacity, air emissions, energy use, inputs or outputs of the unit):</t>
  </si>
  <si>
    <t>Height of BF Feed Opening from Ground (ft)</t>
  </si>
  <si>
    <t>Input to BF: Iron Ore Pellets (tons)</t>
  </si>
  <si>
    <t>Input to BF: Sinter (tons)</t>
  </si>
  <si>
    <t>Input to BF: Iron Ore (tons)</t>
  </si>
  <si>
    <t>Input to BF: Limestone (tons)</t>
  </si>
  <si>
    <t>Input to BF: Dolomite (tons)</t>
  </si>
  <si>
    <t>Input to BF: Coke (tons)</t>
  </si>
  <si>
    <t>Input to BF: Coal (tons)</t>
  </si>
  <si>
    <t>Input to BF: Slag (tons)</t>
  </si>
  <si>
    <t>Input to BF: Fuel Oil (Gal)</t>
  </si>
  <si>
    <t>Input to BF: Other Ferrous Materials - Describe (tons)</t>
  </si>
  <si>
    <t>Fuels to BF Stoves: BF Gas to Stove (MM scf)</t>
  </si>
  <si>
    <t>Fuels to BF: BF Gas Heating Value - Average (Btu/scf)</t>
  </si>
  <si>
    <t>Fuels to BF Stoves: Natural Gas to Stoves (MM scf)</t>
  </si>
  <si>
    <t>Production: BF Gas (MM scf)</t>
  </si>
  <si>
    <t>Input to BF: Natural Gas (MM scf)</t>
  </si>
  <si>
    <t>Capture System to Control Device - Describe</t>
  </si>
  <si>
    <t>Emission Control: Chemical Suppressant - Describe</t>
  </si>
  <si>
    <t>Emission Control: Capture System to Control Device - Describe</t>
  </si>
  <si>
    <t xml:space="preserve">Describe upgrades Made to BF </t>
  </si>
  <si>
    <t>Year of BF Upgrades</t>
  </si>
  <si>
    <t xml:space="preserve">Tables 1, 2, and 3 contain pre-populated data received from the facility as a part of the 2011 II&amp;S ICR for the sinter plant, BF(s), and BOPFs, respectively. Please review and update the following information as necessary based on current facility operations. No new information needs to be developed for this portion of the Questionnaire except where data is requested for years after the previous II&amp;S ICR. If the updated information requested is not known, simply state "Not known" in the applicable cell. If there is more than one sinter plant, BF, or BOPF at your facility, you should confirm the data in each row in Table 1, 2, and 3. </t>
  </si>
  <si>
    <t>Number of furnaces in the BOPF shop</t>
  </si>
  <si>
    <t>BOPF shop ID Number(s)</t>
  </si>
  <si>
    <t>c. Scrap Preheating - External Preheating (Yes/No)</t>
  </si>
  <si>
    <t>c. Scrap Preheating - Preheating in Vessel (Yes/No)</t>
  </si>
  <si>
    <t>d. External Preheat Vessel Subject to Emission Control (Yes/No)</t>
  </si>
  <si>
    <t>d. If yes, what control?</t>
  </si>
  <si>
    <t>e. Installation Date (yr)</t>
  </si>
  <si>
    <t>f. Typical Operating Hours per Year (hr/yr)</t>
  </si>
  <si>
    <t>a. Capacity (tpd of molten steel)</t>
  </si>
  <si>
    <t>b. Type of Vessel (Open Hood, Closed Hood, Top Blown, Bottom Blown)</t>
  </si>
  <si>
    <t>Input to BOPF: Natural Gas (MM scf)</t>
  </si>
  <si>
    <t>I. General Facility Information</t>
  </si>
  <si>
    <t>II.T1. Sinter Plant</t>
  </si>
  <si>
    <t>II.T2. Blast Furnaces</t>
  </si>
  <si>
    <t>II.T3. Basic Oxygen Process Fur</t>
  </si>
  <si>
    <t>17. What specific improvements or rule changes would you like to see that would help your facility with compliance or better rule interpretation?</t>
  </si>
  <si>
    <t xml:space="preserve">6. Physical Location Description: </t>
  </si>
  <si>
    <t>16. Were there any problems that were encountered during the permitting process of your facility due to the way the rule is written in subpart FFFFF? If so, explain.</t>
  </si>
  <si>
    <t>9. Cast Steel Production - 2010:</t>
  </si>
  <si>
    <t>8. Contact Information of Technical Contact</t>
  </si>
  <si>
    <t>7. Technical Question(s) Contact</t>
  </si>
  <si>
    <t>4. Street Address of Facility (physical location):</t>
  </si>
  <si>
    <t>14. In Cell C51 are dates and permit types of most recent versions of facility permits that EPA has on file. Please provide updated versions of these permits as applicable. Please provide electronic copies, if available, and indicate which type of permit you are providing (e.g., Title V Permit, Operating Permit, etc.).</t>
  </si>
  <si>
    <t>3. Mailing Address of Legal Owner/Operator:</t>
  </si>
  <si>
    <t>11. Facility Size Classification for HAP Emissions (major, area, synthetic minor):</t>
  </si>
  <si>
    <t>9. VOC Emissions:</t>
  </si>
  <si>
    <t>8. Oil Content of Sinter Feed:</t>
  </si>
  <si>
    <t>7. Sinter Cooler:</t>
  </si>
  <si>
    <t>6. Sinter Cooler:</t>
  </si>
  <si>
    <t xml:space="preserve"> 5. Stack/Discharge Point Data (values as developed for II&amp;S RTR modeling file):</t>
  </si>
  <si>
    <t>4. Typical Fuel Rates:</t>
  </si>
  <si>
    <t>14. Upgrades:</t>
  </si>
  <si>
    <t>3. Feed &amp; Sinter Production Rates:</t>
  </si>
  <si>
    <t>13. Remaining Useful Life:</t>
  </si>
  <si>
    <t>2. Sinter Production:</t>
  </si>
  <si>
    <t>12. Emission Controls - Cooler:</t>
  </si>
  <si>
    <t>1. Sinter Production Capacity:</t>
  </si>
  <si>
    <t>11. Emission Controls - Discharge End:</t>
  </si>
  <si>
    <t>If applicable, list injection (e.g., SO2)</t>
  </si>
  <si>
    <t xml:space="preserve">1. Number of BFs Described: </t>
  </si>
  <si>
    <t>11. BF Upgrades</t>
  </si>
  <si>
    <t>2. Furnace ID number(s):</t>
  </si>
  <si>
    <t>12. BF Upgrades Year</t>
  </si>
  <si>
    <t>3. Height Data:</t>
  </si>
  <si>
    <t>5. Design Information:</t>
  </si>
  <si>
    <t>7. Emission Controls for Tapping:</t>
  </si>
  <si>
    <t>8. Emission Controls for Desulfurization:</t>
  </si>
  <si>
    <t>9. Emission Controls for Torpedo Car:</t>
  </si>
  <si>
    <t>8. Emission Controls for Oxygen Blow:</t>
  </si>
  <si>
    <t>6. Emission Controls for Charging:</t>
  </si>
  <si>
    <t xml:space="preserve">4. Design Information: </t>
  </si>
  <si>
    <t>3. Stack/Discharge Point Data (values as developed for II&amp;S RTR modeling file):</t>
  </si>
  <si>
    <t>2. BOPF shop ID number(s):</t>
  </si>
  <si>
    <t xml:space="preserve">1. Number of BOPF Described: </t>
  </si>
  <si>
    <t>11. BOPF Upgrades Year</t>
  </si>
  <si>
    <t>Center of Unit or Other Location(s) - Describe Location of Coordinates</t>
  </si>
  <si>
    <t>For Center of Plant or Other Location - Describe Location of Coordinates</t>
  </si>
  <si>
    <t>Name of Third Party:</t>
  </si>
  <si>
    <t>Typical End Time (hh:mm, AM or PM)</t>
  </si>
  <si>
    <t>Typical Start Time (hh:mm, AM or PM)</t>
  </si>
  <si>
    <t>15. Year(s) &amp; Cost of Upgrades:</t>
  </si>
  <si>
    <t>2. Name of Legal Operator of Facility, if different from legal owner:</t>
  </si>
  <si>
    <t>1. Name of Parent Entity (Not a subsidiary of parent entity/owner):</t>
  </si>
  <si>
    <t>5. Mailing Address of Facility, if different from physical location:</t>
  </si>
  <si>
    <t>12. Facility NAICS Code. Note: Primary NAICS code represents line of business generating most income for facility:</t>
  </si>
  <si>
    <t>4. Stack/Discharge Point Data (values as developed for II&amp;S RTR modeling file):</t>
  </si>
  <si>
    <t>a. BF Stoves (MM Btu/hr)</t>
  </si>
  <si>
    <t>b. BF Capacity (tpd of iron)</t>
  </si>
  <si>
    <t>c. Installation Date (yr)</t>
  </si>
  <si>
    <t>d. Typical Operating Hours per Year (hr/yr)</t>
  </si>
  <si>
    <t>e. Fume Suppressants Used Exclusively for Fugitive Emissions Control from Tapping (Yes/No)</t>
  </si>
  <si>
    <t>f. Top Charging System for BF (Two-bell, Bell-less top, or Other - Describe)</t>
  </si>
  <si>
    <r>
      <t>Input to BF: Other inputs</t>
    </r>
    <r>
      <rPr>
        <vertAlign val="superscript"/>
        <sz val="10"/>
        <rFont val="Arial"/>
        <family val="2"/>
      </rPr>
      <t>1</t>
    </r>
    <r>
      <rPr>
        <sz val="10"/>
        <rFont val="Arial"/>
        <family val="2"/>
      </rPr>
      <t xml:space="preserve"> - Describe (define units)</t>
    </r>
  </si>
  <si>
    <r>
      <t>Fuels to BF Stoves: Other Fuel to Stoves</t>
    </r>
    <r>
      <rPr>
        <vertAlign val="superscript"/>
        <sz val="10"/>
        <rFont val="Arial"/>
        <family val="2"/>
      </rPr>
      <t xml:space="preserve">2 </t>
    </r>
    <r>
      <rPr>
        <sz val="10"/>
        <rFont val="Arial"/>
        <family val="2"/>
      </rPr>
      <t>- Describe (define units)</t>
    </r>
  </si>
  <si>
    <r>
      <t>Fuels to BF Stoves: Other Fuel to Stoves</t>
    </r>
    <r>
      <rPr>
        <vertAlign val="superscript"/>
        <sz val="10"/>
        <rFont val="Arial"/>
        <family val="2"/>
      </rPr>
      <t>2</t>
    </r>
    <r>
      <rPr>
        <sz val="10"/>
        <rFont val="Arial"/>
        <family val="2"/>
      </rPr>
      <t xml:space="preserve"> - Describe (define units)</t>
    </r>
  </si>
  <si>
    <r>
      <t>Input to BOPF: Other inputs</t>
    </r>
    <r>
      <rPr>
        <vertAlign val="superscript"/>
        <sz val="10"/>
        <rFont val="Arial"/>
        <family val="2"/>
      </rPr>
      <t>3</t>
    </r>
    <r>
      <rPr>
        <sz val="10"/>
        <rFont val="Arial"/>
        <family val="2"/>
      </rPr>
      <t xml:space="preserve"> - Describe (tons)</t>
    </r>
  </si>
  <si>
    <t>15. Provide Estimates (TPY or lb/yr) of Unmeasurable Fugitive or Intermittent Particulate Matter (i.e., UFIP) Emissions from Following Sources (Please provide details of your estimates including documentation/references, equations and calculations in the comments. If information is submitted in a different file, please provide filename in comments):</t>
  </si>
  <si>
    <t>18. Submit any emission test reports that were performed since the previous II&amp;S ICR (August 2011) for HAP. Please also submit the most recent 36-months of Method 9 Opacity results, as applicable, that were generated pursuant to state or Federal agency requirements, or consent decrees, for II&amp;S sources (i.e., BF, BOPF, sinter plant, fenceline, UFIP sources listed above, general facility particulate matter (PM), etc.).
* Provide description(s) and filename(s) in Cell D71.</t>
  </si>
  <si>
    <t>Other (1) (%) - Describe in Comments</t>
  </si>
  <si>
    <t>Other (2) (%) - Describe in Comments</t>
  </si>
  <si>
    <t>6. Production Information - 2010:
* If entering multiple entries for 'Other', please add rows as needed and specify the Input to BF or Fuel to BF Stove in the comments.</t>
  </si>
  <si>
    <t>5. Production Information - 2010:
* If entering multiple entries for 'Other', please add rows as needed and specify the Input to BF or Fuel to BF Stove in the comments.</t>
  </si>
  <si>
    <t>9. Emission Controls for BOPF Slag Processing (Please indicate in comments whether referring to crushing, grinding, material handling, slag runner emissions, slag car emissions, or any other slag processing emisssion sources that use emission controls):</t>
  </si>
  <si>
    <t>Check here if you are providing updated process diagrams and/or plot plans with your submittal:</t>
  </si>
  <si>
    <t>Check here if the process diagrams and plot plans included in Appendix A of this ICR are correct as is:</t>
  </si>
  <si>
    <t>9 (cont'd). Cast Steel Production - 2013:</t>
  </si>
  <si>
    <t>9 (cont'd). Cast Steel Production - 2016:</t>
  </si>
  <si>
    <t>9 (cont'd). Most Recent Typical Year:</t>
  </si>
  <si>
    <t>10. Number of Employees Working at Facility:</t>
  </si>
  <si>
    <t>15 (cont'd). Provide any consent decrees that currently apply to your facility operations for air emissions:</t>
  </si>
  <si>
    <t>5 (cont'd). Feed Composition Data Material Processed in Sinter Plant (Input average or range for percent values):</t>
  </si>
  <si>
    <t>10. Emission Controls - Windboxes:</t>
  </si>
  <si>
    <t>4 (cont'd). If there are no control devices on all stacks and discharge points of this unit, please provide the following information, as available (add rows for other discharge points if needed):</t>
  </si>
  <si>
    <t>6 (cont'd). Production Information - 2013:
* If entering multiple entries for 'Other', please add rows as needed and specify the Input to BF or Fuel to BF Stove in the comments.</t>
  </si>
  <si>
    <t>6 (cont'd). Production Information - 2016:
* If entering multiple entries for 'Other', please add rows as needed and specify the Input to BF or Fuel to BF Stove in the comments.</t>
  </si>
  <si>
    <t>6 (cont'd). Most Recent Typical Year:
* If entering multiple entries for 'Other', please add rows as needed and specify the Input to BF or Fuel to BF Stove in the comments.</t>
  </si>
  <si>
    <t>10. Emission Controls for Slag Processing (Please indicate in comments whether referring to crushing, grinding, material handling, slag runner emissions, slag car emissions, or any other slag processing emisssion sources that use emission controls):</t>
  </si>
  <si>
    <t>10 (cont'd). Third-Party Check:</t>
  </si>
  <si>
    <t xml:space="preserve">10 (cont'd). Third Party Data: </t>
  </si>
  <si>
    <t xml:space="preserve">12 (cont'd). Permit / Consent Decree </t>
  </si>
  <si>
    <t>5 (cont'd). Production Information - 2013:
* If entering multiple entries for 'Other', please add rows as needed and specify the Input to BF or Fuel to BF Stove in the comments.</t>
  </si>
  <si>
    <t>5 (cont'd). Production Information - 2016:
* If entering multiple entries for 'Other', please add rows as needed and specify the Input to BF or Fuel to BF Stove in the comments.</t>
  </si>
  <si>
    <t>5 (cont'd). Most Recent Typical Year:
* If entering multiple entries for 'Other', please add rows as needed and specify the Input to BF or Fuel to BF Stove in the comments.</t>
  </si>
  <si>
    <t>9 (cont'd). Third Party Check:</t>
  </si>
  <si>
    <t xml:space="preserve">9 (cont'd). Third Party Data: </t>
  </si>
  <si>
    <t>10. BOPF Upgrades</t>
  </si>
  <si>
    <t>13. Company Size (&lt;750, ≥750) Note: Approximate number of all employees (worldwide) of the business enterprise that owns this facility, including where applicable, the parent company and all subsidiaries, branches, and unrelated establishments owned by the parent company.</t>
  </si>
  <si>
    <t>15 (cont'd). Provide Estimates (TPY or lb/yr) of HAP Emissions from Following Sources (Please provide details of your estimates including documentation/references, equations and calculations in the comments. If information is submitted in a different file, please provide filename in comments):
* If entering multiple HAPs, please enter emission estimates separated by semicolon (;) and specify the HAPs separated by semicolon in the comments. E.g.: "X TPY; Y TPY; Z TPY" and "Benzene; Toluene; Ethylbenzene"</t>
  </si>
  <si>
    <r>
      <t>Stack/Discharge Point Gas Temperature (</t>
    </r>
    <r>
      <rPr>
        <vertAlign val="superscript"/>
        <sz val="10"/>
        <rFont val="Arial"/>
        <family val="2"/>
      </rPr>
      <t>o</t>
    </r>
    <r>
      <rPr>
        <sz val="10"/>
        <rFont val="Arial"/>
        <family val="2"/>
      </rPr>
      <t>F)</t>
    </r>
  </si>
  <si>
    <r>
      <t>Gas Temperature (</t>
    </r>
    <r>
      <rPr>
        <vertAlign val="superscript"/>
        <sz val="10"/>
        <rFont val="Arial"/>
        <family val="2"/>
      </rPr>
      <t>o</t>
    </r>
    <r>
      <rPr>
        <sz val="10"/>
        <rFont val="Arial"/>
        <family val="2"/>
      </rPr>
      <t>F)</t>
    </r>
  </si>
  <si>
    <r>
      <t>Stack/discharge Gas Temperature (</t>
    </r>
    <r>
      <rPr>
        <vertAlign val="superscript"/>
        <sz val="10"/>
        <rFont val="Arial"/>
        <family val="2"/>
      </rPr>
      <t>o</t>
    </r>
    <r>
      <rPr>
        <sz val="10"/>
        <rFont val="Arial"/>
        <family val="2"/>
      </rPr>
      <t>F)</t>
    </r>
  </si>
  <si>
    <r>
      <t xml:space="preserve">_____________________________________________________________________________
</t>
    </r>
    <r>
      <rPr>
        <vertAlign val="superscript"/>
        <sz val="10"/>
        <rFont val="Arial"/>
        <family val="2"/>
      </rPr>
      <t>1</t>
    </r>
    <r>
      <rPr>
        <sz val="10"/>
        <rFont val="Arial"/>
        <family val="2"/>
      </rPr>
      <t xml:space="preserve"> For example: Injection of oxygen to support combustion of alternative fuels that reduce fuel costs.
</t>
    </r>
    <r>
      <rPr>
        <vertAlign val="superscript"/>
        <sz val="10"/>
        <rFont val="Arial"/>
        <family val="2"/>
      </rPr>
      <t>2</t>
    </r>
    <r>
      <rPr>
        <sz val="10"/>
        <rFont val="Arial"/>
        <family val="2"/>
      </rPr>
      <t xml:space="preserve"> For example: Any Mixture of other fuels with above fuels to raise the heating value.</t>
    </r>
  </si>
  <si>
    <r>
      <t xml:space="preserve">_____________________________________________________________________________
</t>
    </r>
    <r>
      <rPr>
        <vertAlign val="superscript"/>
        <sz val="10"/>
        <rFont val="Arial"/>
        <family val="2"/>
      </rPr>
      <t>3</t>
    </r>
    <r>
      <rPr>
        <sz val="10"/>
        <rFont val="Arial"/>
        <family val="2"/>
      </rPr>
      <t xml:space="preserve"> For example: Oxygen used in oxy fuel burners or oxygen lancing to improve productivity and reduce energy costs.
</t>
    </r>
  </si>
  <si>
    <t>United States Steel Corporation</t>
  </si>
  <si>
    <t>600 Grant Street</t>
  </si>
  <si>
    <t>Pittsburgh</t>
  </si>
  <si>
    <t>PA</t>
  </si>
  <si>
    <t>Same as above</t>
  </si>
  <si>
    <t>Yes</t>
  </si>
  <si>
    <t>No</t>
  </si>
  <si>
    <t>N/A</t>
  </si>
  <si>
    <t>None</t>
  </si>
  <si>
    <t>One North Broadway</t>
  </si>
  <si>
    <t>Gary</t>
  </si>
  <si>
    <t>IN</t>
  </si>
  <si>
    <t>Lake</t>
  </si>
  <si>
    <t>Major</t>
  </si>
  <si>
    <t>&gt;750</t>
  </si>
  <si>
    <t>Title V Operating Permit No T089-7663-00121. Issued 8/18/2006</t>
  </si>
  <si>
    <t>Soda ash solution</t>
  </si>
  <si>
    <t>Not known</t>
  </si>
  <si>
    <t>Year of Upgrade</t>
  </si>
  <si>
    <t>No. 4 Blast Furnace (IABF0308)</t>
  </si>
  <si>
    <t>No. 6 Blast Furnace (IBBF0341)</t>
  </si>
  <si>
    <t>No. 8 Blast Furnace (ICBF0354)</t>
  </si>
  <si>
    <t>No. 14 Blast Furnace (IDBF0369)</t>
  </si>
  <si>
    <t>Slag granulation</t>
  </si>
  <si>
    <t>No. 1 BOP Shop (SSVM0234, SSVE0235, SSVD0236)</t>
  </si>
  <si>
    <t>No. 2 QBOP Shop (NSVT0268, NSVW0269, NSVY0270)</t>
  </si>
  <si>
    <t xml:space="preserve">None </t>
  </si>
  <si>
    <t>Open hood, bottom blown</t>
  </si>
  <si>
    <t>Open hood, top blown</t>
  </si>
  <si>
    <t>Sinter Plant Discharge End Baghouse No. 1 (IS3205)</t>
  </si>
  <si>
    <t>Sinter Plant Discharge End Baghouse No. 3 (IS3207)</t>
  </si>
  <si>
    <t>Sinter Plant Windbox Baghouse No. 1 (IS3203)</t>
  </si>
  <si>
    <t>Sinter Plant Windbox Baghouse No. 2 (IS3204)</t>
  </si>
  <si>
    <t>No. 1 BOP Gas Cleaner North (SS3103)</t>
  </si>
  <si>
    <t>No. 1 BOP Gas Cleaner South (SS3104)</t>
  </si>
  <si>
    <t>No. 2 QBOP Gas Cleaner East (NS3125)</t>
  </si>
  <si>
    <t>No. 2 QBOP Gas Cleaner West (NS3126)</t>
  </si>
  <si>
    <t>No. 2 QBOP Secondary Emissions Control Baghouse (NS3124)</t>
  </si>
  <si>
    <t>No. 4 Blast Furnace Casthouse (IABF0308)</t>
  </si>
  <si>
    <t>No. 6 Blast Furnace Casthouse (IBBF0341)</t>
  </si>
  <si>
    <t>No. 8 Blast Furnace Casthouse (ICBF0354)</t>
  </si>
  <si>
    <t>No. 14 Blast Furnace Casthouse Baghouse (ID3185)</t>
  </si>
  <si>
    <t>Part III: Unmeasurable Fugitive and Intermittent Particulate Emission Information for the Most Recent Typical Year</t>
  </si>
  <si>
    <t>Facility Response</t>
  </si>
  <si>
    <t>1. For each BF, please provide the following information related to emissions from unplanned bleeder valve openings for the most recent typical year:</t>
  </si>
  <si>
    <t>a. Unplanned Opening Event Date (mm/dd/yyyy)</t>
  </si>
  <si>
    <t>b. Duration of event (min/event)</t>
  </si>
  <si>
    <t>c. Estimated emissions from event (tons PM/event)</t>
  </si>
  <si>
    <t>d. Provide detailed calculations of your emissions estimate, including the equations, emission factors, additional variables, and the source(s) for all equations, emissions factors, and variables. If information is in a different file, please provide filename in comments.</t>
  </si>
  <si>
    <t>e. Indicate whether emissions were controlled with a control device (Yes/No)</t>
  </si>
  <si>
    <t>e (cont'd). If applicable, indicate control device.</t>
  </si>
  <si>
    <t>f. Cause(s) of each unplanned opening, if known.</t>
  </si>
  <si>
    <t>g. For each BF, please provide opacity information related to unplanned bleeder valve openings for the most recent typical year.</t>
  </si>
  <si>
    <t>h. Estimate the annual PM emissions (TPY) from unplanned BF bleeder valve openings.</t>
  </si>
  <si>
    <t>h (cont'd). Assumptions made for annual PM emissions from unplanned BF bleeder valve openings, such as capture and control efficiencies.</t>
  </si>
  <si>
    <t>2. For each BF, please provide information related to unplanned openings:</t>
  </si>
  <si>
    <t>a. Height (ft) from the ground of the casthouse bleeder valve(s).</t>
  </si>
  <si>
    <t>b. Does the BF have a clean/semi-clean bleeder valve? Clean/semi-clean bleeder valve means a bleeder valve after some portion of the BF gas cleaning system.</t>
  </si>
  <si>
    <t>b (cont'd). If BF does not have clean/semi-clean bleeder valve, provide documents that indicate why a clean or semi-clean valve was not available or used.</t>
  </si>
  <si>
    <t>c. Indicate whether a stockline monitor alarm is currently used on any of the BFs.</t>
  </si>
  <si>
    <t>c (cont'd). If so, indicate which furnace(s).</t>
  </si>
  <si>
    <t>c (cont'd). Indicate whether the stockline monitor has reduced the number of unplanned openings due to slips.</t>
  </si>
  <si>
    <t>c (cont'd). If so, by how much, as a percent reduction, or as a reduction in the number of slips per year compared to the previous total per year. Indicate units of measurement.</t>
  </si>
  <si>
    <t>d. Indicate whether you have used a stockline monitor in the past and why it is not used now.</t>
  </si>
  <si>
    <t>e. Have you used or are you currently using a stockline monitor?</t>
  </si>
  <si>
    <t>e (cont'd). If you have the cost to purchase the device and any related equipment, please provide.</t>
  </si>
  <si>
    <t>e (cont'd). If you have the year purchased, please provide.</t>
  </si>
  <si>
    <t>e (cont'd). If you have the name of vendor(s), please provide.</t>
  </si>
  <si>
    <t>e (cont'd). If documentation is available, please also provide the cost to install the device in the BF.</t>
  </si>
  <si>
    <t>f. If applicable, how many labor hours are needed to operate/attend to unplanned BF bleeder valve openings during operation in the BF?</t>
  </si>
  <si>
    <t>g. Is there an alarm that warns operators of discontinuous stockline movement, such as hanging of the burden? (Yes/No)</t>
  </si>
  <si>
    <t>h. Is there an alarm that warns operators of abnormal difference between blast or bottom pressure and top pressure? (Yes/No)</t>
  </si>
  <si>
    <t>*For each potential work practice that EPA considered and described in the EPA’s 2019 proposed rule (or supporting documents available in the docket), published in the Federal Register on August 16, 2019 (84 FR 42704) for unplanned openings listed to the right, answer the following (add columns for additional work practices as necessary):</t>
  </si>
  <si>
    <t>Develop and operate according to a “Slip Avoidance Plan" and modify the plan as appropriate and safe to decrease occurrence of slips.</t>
  </si>
  <si>
    <t>Install additional devices to continuously measure/monitor material levels in furnace (i.e., stockline), with alarms to inform operators of static (i.e., not moving) stockline conditions which increase the likelihood of slips.</t>
  </si>
  <si>
    <t>Install/use instruments on the furnace to monitor temperature and pressure to help determine when a slip has occurred.</t>
  </si>
  <si>
    <t>i. Is the work practice is currently in use?</t>
  </si>
  <si>
    <t>i (cont'd). Provide a detailed explanation of why this work practice is not being applied.</t>
  </si>
  <si>
    <t>i (cont'd). Would it be technically feasible to apply this work practice?</t>
  </si>
  <si>
    <t>i (cont'd). Provide a detailed explanation of why it isn't technically feasible to apply this work practice.</t>
  </si>
  <si>
    <t>i (cont'd). Provide a detailed explanation of the estimated costs of applying this work practice.</t>
  </si>
  <si>
    <t>* For each item in 2j - 2m please provide responses to the items in 2n - 2p provided to the right.</t>
  </si>
  <si>
    <t>n. List or describe practical limitations or safety concerns related to emissions prevention/control and monitoring of emissions from unplanned openings.</t>
  </si>
  <si>
    <t>o. List or describe cost considerations (capital purchases and annual operating expenses) related to the monitoring and control of emissions from unplanned BF bleeder valve openings.</t>
  </si>
  <si>
    <t>p. Estimate the control efficiency and/or PM emission reductions related to any existing monitoring procedures and/or existing controls for emissions from this unplanned BF bleeder valve openings.</t>
  </si>
  <si>
    <t>j. List or describe any other measures, control methods or practices currently applied to prevent or minimize the number of unplanned openings, duration of such openings, and/or amount of emissions that occur during such openings at your facility in Column C (add rows for each control method as needed).</t>
  </si>
  <si>
    <t>k. List or describe all other emissions monitoring procedures currently applied to unplanned BF bleeder valve openings at your facility in Column C (add rows for each emissions monitoring procedure as needed).</t>
  </si>
  <si>
    <t>l. List or describe unique operating conditions related to unplanned BF bleeder valve openings that could help to limit emissions (e.g., efforts taken to load materials at a rate that maximizes smooth landing and avoids bridging of raw materials) in Column C (add rows for each unique operating condition as needed).</t>
  </si>
  <si>
    <t>m. List or describe procedures or devices you currently do not have or implement, but could be technically feasible to use in the future to reduce or control emissions from unplanned BF bleeder valve openings in Column C (add rows for each procedure or device as needed).</t>
  </si>
  <si>
    <t>q. If your facility has a standard operating plan (SOPL) for unplanned BF bleeder valve openings, please submit it with your ICR response.
* Provide description(s) and filename(s) in Column C.</t>
  </si>
  <si>
    <t>r. Do state, permit, or consent decree requirements pertain to opacity or emissions from bleeder valves or from BF slips? If yes, describe here if not described elsewhere in your ICR response.</t>
  </si>
  <si>
    <t>Part III: Unmeasureable Fugitive and Intermittent Particulate Emission Information for the Most Recent Typical Year</t>
  </si>
  <si>
    <t>The purpose of this section is to collect information regarding UFIP emisions sources of HAP emissions at II&amp;S facilities. Please include emissions and opacity information when available for each of the following emissions sources. This section also contains questions related to current or potential methods of emissions reduction that may be employed at your facility. If any of the information requested is not known, simply state "Not known" in the applicable cell.</t>
  </si>
  <si>
    <t>B. BF planned bleeder valve openings, events that cause bleeder valve openings initiated by the operator:</t>
  </si>
  <si>
    <t>1. For each BF, please provide the following information related to emissions from planned bleeder valve openings for the most recent typical year:</t>
  </si>
  <si>
    <t>a. Planned opening event date (mm/dd/yyyy)</t>
  </si>
  <si>
    <t>c. Estimated uncontrolled emissions (tons PM/event)</t>
  </si>
  <si>
    <t>d. Estimated controlled emissions (tons PM/event), indicate control method.</t>
  </si>
  <si>
    <t>e. Estimate annual PM emissions (TPY) from planned openings.</t>
  </si>
  <si>
    <t>e (cont'd). Assumptions made for annual PM emissions estimation, including capture and control efficiencies.</t>
  </si>
  <si>
    <t>f. Provide detailed calculations of your emission estimates from 1.e., including the equations, emission factors, additional variables, and the source(s) for all equations, emissions factors, and variables.</t>
  </si>
  <si>
    <t>2. For each BF, please provide opacity informations related to planned bleeder valve openings for the most recent typical year:</t>
  </si>
  <si>
    <t>a. Average opacity during each planned opening valve period (as %) where “period” is defined for this ICR as time from when valve is first opened to the time when the valve is closed.</t>
  </si>
  <si>
    <t>b. Highest recorded opacity during each planned open valve period (%), where period is defined for this ICR as time from when valve is first opened to the time when the valve is closed.</t>
  </si>
  <si>
    <t xml:space="preserve">3. For each BF, provide information related to planned openings: </t>
  </si>
  <si>
    <t>*For each potential work practice that EPA considered and described in the EPA’s 2019 proposed rule (or supporting documents available in the docket), published in the Federal Register on August 16, 2019 (84 FR 42704) for planned openings listed to the right, answer the following (add columns for additional work practices as necessary):</t>
  </si>
  <si>
    <t>Develop and operate according to a “Dirty Gas Bleeder Valve Opening Plan."</t>
  </si>
  <si>
    <t>Tap as much liquid (iron and slag) out of furnace as possible.</t>
  </si>
  <si>
    <t>Remove fuel and/or stop fuel injection into furnace</t>
  </si>
  <si>
    <t>Establish and use lowest bottom pressure possible, according to EPA-specified procedures</t>
  </si>
  <si>
    <t>a. Is the work practice is currently in use?</t>
  </si>
  <si>
    <t>a (cont'd). Provide a detailed explanation of why this work practice is not being applied.</t>
  </si>
  <si>
    <t>a (cont'd). Would it be technically feasible to apply this work practice?</t>
  </si>
  <si>
    <t>a (cont'd). Provide a detailed explanation of why it isn't technically feasible to apply this work practice.</t>
  </si>
  <si>
    <t>a (cont'd). Provide a detailed explanation of the estimated costs of applying this work practice.</t>
  </si>
  <si>
    <t>* For each item in 3b – 3e, please provide responses to the following items in 3f – 3h provided to the right:</t>
  </si>
  <si>
    <t>f. List or describe practical limitations or safety concerns related to emissions prevention/control and monitoring of emissions from planned openings.</t>
  </si>
  <si>
    <t>g. List or describe cost considerations (capital purchases and annual operating expenses) related to the monitoring and control of emissions from planned BF bleeder valve openings.</t>
  </si>
  <si>
    <t>h. Estimate the control efficiency and/or PM emission reductions related to any existing monitoring procedures and/or existing controls for emissions from this planned BF bleeder valve openings.</t>
  </si>
  <si>
    <t>b. List or describe any other emissions control methods, measures and practices currently applied to prevent/minimize emissions during planned openings at your facility in Column C (add rows for each control method as needed).</t>
  </si>
  <si>
    <t>c. List or describe emissions monitoring procedures currently applied to planned openings at your facility in Column C (add rows for each emissions monitoring procedure as needed).</t>
  </si>
  <si>
    <t>d. List or describe unique operating conditions related to planned openings that may control or limit emissions in Column C (add rows for each unique operating condition as needed).</t>
  </si>
  <si>
    <t>e. List or describe procedures or devices you currently do not have or implement, but could be technically feasible to use in the future to reduce or control emissions from BF planned openings in Column C (add rows for each procedure or device as needed).</t>
  </si>
  <si>
    <t>i. If your facility has a SOPL for planned BF bleeder valve openings, please submit it with your ICR response.
* Provide description(s) and filename(s) in Column C.</t>
  </si>
  <si>
    <t>j. Do state, permit, or consent decree requirements pertain to opacity or emissions from bleeder valves or from BF planned openings? If yes, describe here if not described elsewhere in your ICR response.</t>
  </si>
  <si>
    <t>4. Does your facility take any of the following steps when conducting a planned opening of BF bleeder valves?</t>
  </si>
  <si>
    <t>a. Tap as much liquid (iron and slag) out of the furnace as possible (Yes/No)</t>
  </si>
  <si>
    <t>a (cont'd). If applicable, reason or circumstance of the opening.</t>
  </si>
  <si>
    <t>a (cont'd). If applicable, estimate control efficiency and/or PM emission reductions achieved by taking this step, if known.</t>
  </si>
  <si>
    <t xml:space="preserve">a (cont'd). If applicable, indicate how much labor time (hours per day or shift) is required to perform this step, if not otherwise done during normal operation (approximately). </t>
  </si>
  <si>
    <t>b. Remove fuel and/or stop fuel injection into furnace (Yes/No)</t>
  </si>
  <si>
    <t>b (cont'd). If applicable, reason or circumstance of the opening.</t>
  </si>
  <si>
    <t>b (cont'd). If applicable, estimate control efficiency and/or PM emission reductions achieved by taking this step, if known.</t>
  </si>
  <si>
    <t xml:space="preserve">b (cont'd). If applicable, indicate how much labor time (hours per day or shift) is required to perform this step, if not otherwise done during normal operation (approximately). </t>
  </si>
  <si>
    <t>c. Reduce air/wind to less than 5 pounds per square inch (psi) bottom pressure (Yes/No)</t>
  </si>
  <si>
    <t>c (cont'd). If applicable, specify what bottom pressure level is used (psi) (Default = 5)</t>
  </si>
  <si>
    <t>c (cont'd). If applicable, reason or circumstance of the opening.</t>
  </si>
  <si>
    <t>c (cont'd). If applicable, estimate control efficiency and/or PM emission reductions achieved by taking this step, if known.</t>
  </si>
  <si>
    <t xml:space="preserve">c (cont'd). If applicable, indicate how much labor time (hours per day or shift) is required to perform this step, if not otherwise done during normal operation (approximately). </t>
  </si>
  <si>
    <t>d. Add steam into system at various places when there is insufficient draft, mostly near the scrubber and dust catcher (PM Control) (Yes/No)</t>
  </si>
  <si>
    <t>d (cont'd). If applicable, reason or circumstance of the opening.</t>
  </si>
  <si>
    <t>d (cont'd). If applicable, estimate control efficiency and/or PM emission reductions achieved by taking this step, if known.</t>
  </si>
  <si>
    <t xml:space="preserve">d (cont'd). If applicable, indicate how much labor time (hours per day or shift) is required to perform this step, if not otherwise done during normal operation (approximately). </t>
  </si>
  <si>
    <t>C. BF bell leaks</t>
  </si>
  <si>
    <t>1. For each BF:</t>
  </si>
  <si>
    <t>a. Estimate of fugitive emissions from each small and large bell seal (tons PM/year or lb/hr) in year before seals were replaced.</t>
  </si>
  <si>
    <t>b. Were emissions continuous or intermittent?</t>
  </si>
  <si>
    <t>c. If intermittent, estimate frequency of emissions.</t>
  </si>
  <si>
    <t>d. If intermittent, estimate what event(s) appeared to trigger the emissions.</t>
  </si>
  <si>
    <t>e. Explain and provide an example of the calculation methodology used.</t>
  </si>
  <si>
    <t>2. Due to lack of other information, the EPA estimated emissions from Bell Leaks in Pollution Effects of Abnormal Operations in Iron and Steel Making. Volume III. Blast Furnace Ironmaking, Manual of Practice EPA-600/2-78-118c (https://www.regulations.gov/document/EPA-HQ-OAR-2002-0083-0826) using measured emissions from Japanese BFs, and then adjusted those emissions to reflect United States furnaces. If any of the variables used in those calculations are not appropriate for the bell-top furnaces at your facility, provide data and other evidence of more correct values that you believe should be used in those equations to calculate emissions.</t>
  </si>
  <si>
    <t>3. For each BF, please provide opacity information related to bell leaks. Please include all bell leak opacity data, from direct leaking (small bell), and opacity from the interbell relief valve (large bell leaks):</t>
  </si>
  <si>
    <t>a. Estimate the average opacity (as %) from each small and large bell seal in the year before the seals were replaced (add rows for each bell seal as needed).</t>
  </si>
  <si>
    <t>b. Estimate the maximum observed opacity (as %) from each small and large bell seal in the year before the seals were replaced. What event(s) appeared to trigger the visible emissions (add rows for each bell seal as needed)?</t>
  </si>
  <si>
    <t>c. When measuring opacity from BF bells or the furnace top, explain the reader’s methodology. Is opacity from the leaking small bell, interbell relief valve and burden dump read independently (e.g., on separate Method 9 sheets), or combined into a single (e.g., furnace top) opacity measurement?</t>
  </si>
  <si>
    <t>4. For each BF, please provide information related to bell leaks:</t>
  </si>
  <si>
    <t xml:space="preserve">a. List the quantity and size of each small and large bell seal, and the most recent date of replacement for each small and large bell seal (add rows for each bell seal as needed). </t>
  </si>
  <si>
    <t>b. The typical time period (years) between each small and large seal replacement.</t>
  </si>
  <si>
    <t>c. The typical time period between each of the small and large seal repairs.</t>
  </si>
  <si>
    <t>d. The typical outage time period (hours) for the furnace when repairing/replacing bell seals.</t>
  </si>
  <si>
    <t>e. How do you determine when small and large bell seals should be replaced?</t>
  </si>
  <si>
    <t xml:space="preserve">f. Provide the size of the gaps (micrometers) between sealing surfaces (bell rim and shell housing) prior to performing maintenance, noting whether they were measured or estimated, from the last two seal inspections. </t>
  </si>
  <si>
    <t>g. What are the capital equipment costs for the most recent small and large bell seals purchased? Indicate year and vendor.</t>
  </si>
  <si>
    <t xml:space="preserve">h. Do you monitor the furnace/bell seal interface for visible emissions? </t>
  </si>
  <si>
    <t>h (cont'd). If yes, how often and from what distance, position?</t>
  </si>
  <si>
    <t xml:space="preserve">i. Besides repairing or replacing a bell, what other steps does your facility take to reduce/eliminate visible emissions from the furnace/bell seal interface? </t>
  </si>
  <si>
    <t xml:space="preserve">j. Provide the maximum gap allowed when repairing or replacing the small and large bell seals. If you believe the seals at all times have no gap at any location on either seal, indicate how you confirm that is true. </t>
  </si>
  <si>
    <t>*For each potential work practice that EPA considered and described in the EPA’s 2019 proposed rule (or supporting documents available in the docket), published in the Federal Register on August 16, 2019 (84 FR 42704) for bell leaks listed to the right, answer the following (add columns for additional work practices as necessary):</t>
  </si>
  <si>
    <t>Observe the BF top for VE monthly to identify beginning of leaks and measure opacity if VE are positive.</t>
  </si>
  <si>
    <t>Maintain metal seats of large and small bells to minimize wear on seals.</t>
  </si>
  <si>
    <t>Repair/replace seals within 4 months if opacity &gt;10 percent for &gt;45 seconds total</t>
  </si>
  <si>
    <t>k. Is the work practice is currently in use?</t>
  </si>
  <si>
    <t>k (cont'd). Provide a detailed explanation of why this work practice is not being applied.</t>
  </si>
  <si>
    <t>k (cont'd). Would it be technically feasible to apply this work practice?</t>
  </si>
  <si>
    <t>k (cont'd). Provide a detailed explanation of why it isn't technically feasible to apply this work practice.</t>
  </si>
  <si>
    <t>k (cont'd). Provide a detailed explanation of the estimated costs of applying this work practice.</t>
  </si>
  <si>
    <t>* For each item in 3l – 3o, please provide responses to the following items in 3p – 3r provided to the right:</t>
  </si>
  <si>
    <t xml:space="preserve">p. List or describe safety concerns specific to your facility in regard to emissions control methods, prevention measures, emissions monitoring procedures, and unique operating conditions related to bell seal leaks. </t>
  </si>
  <si>
    <t>q. List or describe cost considerations (capital equipment and annual operating costs) related to the monitoring and/or control and/or reduction of emissions from bell leaks.</t>
  </si>
  <si>
    <t>r. Estimate the control efficiency and/or PM emission reductions related to any monitoring procedures, prevention measures and/or control of emissions from bell leaks.</t>
  </si>
  <si>
    <t>l. List or describe any other emissions control methods or prevention measures currently applied to reduce or eliminate bell leaks at your facility in Column C (add rows for each control method as needed).</t>
  </si>
  <si>
    <t>m. List or describe emissions monitoring procedures currently applied to bell leaks at your facility in Column C (add rows for each emissions monitoring procedure as needed).</t>
  </si>
  <si>
    <t>n. List or describe unique operating conditions related to bell leaks that may limit or reduce emissions in Column C (add rows for each unique operating condition as needed).</t>
  </si>
  <si>
    <t>o. List or describe any procedures or devices you currently do not have or implement, but could be technically feasible to use in the future to reduce or control emissions from bell leaks in Column C (add rows for each procedure or device as needed).</t>
  </si>
  <si>
    <t>s. If you have a SOPL for bell leaks, please submit it with your ICR response.
* Provide description(s) and filename(s) in Column C.</t>
  </si>
  <si>
    <t>t. Do state regulations, consent decrees, or permitting requirements apply to bell leaks specifically or in general? If yes, describe here if not described elsewhere in your ICR response.</t>
  </si>
  <si>
    <t>D. BF casthouse fugitives</t>
  </si>
  <si>
    <t>1. For each BF casthouse, answer the following:</t>
  </si>
  <si>
    <t>a. Estimate annual PM emissions (TPY) from fugitive emissions from casthouse for most recent typical year (add rows for each casthouse as needed).</t>
  </si>
  <si>
    <t>b. Indicate most recent typical year.</t>
  </si>
  <si>
    <t>c. Explain how emissions were estimated including any data or assumptions made including capture and control efficiencies, and emission factors, as well as the source of these data, factors and other relevant information.</t>
  </si>
  <si>
    <t>d. If any of the emission factors that you use are different from those found in EPA’s AP-42 Chapter 12.5, Iron and Steel Production, please provide the evidence to support those differences (see https://www.epa.gov/sites/default/files/2020-11/documents/c12s05.pdf).</t>
  </si>
  <si>
    <t>2. For each BF casthouse, please provide data and information related to opacity from casthouse fugitive emissions for the most recent typical year:</t>
  </si>
  <si>
    <t xml:space="preserve">a. How often is opacity measured from the casthouse on a daily basis? Include all locations measured. When doing so, for example, indicate the door number and the number of measurements per day or other basis. If opacity is not measured daily, indicate the time interval or frequency that measurements are taken (add rows for each casthouse as needed). </t>
  </si>
  <si>
    <t>b. How many opacity readers do you have for each casthouse (add rows for each casthouse as needed)?</t>
  </si>
  <si>
    <t>c. Does your facility use cameras to assist with measuring visible emissions from the casthouse (add rows for each casthouse as needed)?</t>
  </si>
  <si>
    <t>3. For each BF casthouse, please provide information related to the casthouse:</t>
  </si>
  <si>
    <t xml:space="preserve">a. Do you have a cover for every runner? (Yes/No) </t>
  </si>
  <si>
    <t>a (cont'd). Do you have spare covers and, if so, how many?</t>
  </si>
  <si>
    <t>b. Do you remove iron and slage runner covers at times other than during repairs or inspections? (Yes/No)</t>
  </si>
  <si>
    <t>b (cont'd). If yes, list reasons and estimate how long the covers are removed for each event.</t>
  </si>
  <si>
    <t>b (cont'd). Under what conditions do you remove iron and slag runner covers?</t>
  </si>
  <si>
    <t>c. How long do repairs of iron and slag runner covers typically take (in hours)?</t>
  </si>
  <si>
    <t>d. How much total time (in hours) does it take for a worker(s) to retrieve and replace a runner cover on the runners?</t>
  </si>
  <si>
    <t>e. Where are the runner covers (and/or spare covers) located relative to each BF?</t>
  </si>
  <si>
    <t>f. What is the general condition of the runner covers? Answer: mostly new, good, fair, poor, mixture, or do not have runner covers.</t>
  </si>
  <si>
    <t xml:space="preserve">g. What is the purchased cost of a new runner cover? </t>
  </si>
  <si>
    <t>g (cont'd). Provide year of estimate.</t>
  </si>
  <si>
    <t>g (cont'd). Provide vendor of estimate.</t>
  </si>
  <si>
    <t>h. How many openings does each casthouse have at your facility?</t>
  </si>
  <si>
    <t>i. Which opening is typically the one with the highest opacity?</t>
  </si>
  <si>
    <t>j. Does the casthouse have an HVAC unit?</t>
  </si>
  <si>
    <t>*For each potential work practice that EPA considered and described in the EPA’s 2019 proposed rule (or supporting documents available in the docket), published in the Federal Register on August 16, 2019 (84 FR 42704) for BF casthouse fugitives listed to the right, answer the following (add columns for additional work practices as necessary):</t>
  </si>
  <si>
    <t>Keep runner covers in place at all times except when runner or cover is being repaired or removed for inspection purposes</t>
  </si>
  <si>
    <t>Develop and operate according to a “BF Casthouse Operating Plan” to minimize fugitive emissions and detect openings and leaks.</t>
  </si>
  <si>
    <t>Measure opacity frequently during the tapping operation (e.g., during four taps per month) with all openings closed (except for roof monitor) using EPA Method Alt-082 (camera) or EPA Method 9.</t>
  </si>
  <si>
    <t>Keep doors and other openings, except roof monitors, closed during all transfer operations to extent feasible and safe.</t>
  </si>
  <si>
    <t xml:space="preserve">p. List or describe safety concerns specific to your facility in regard to emissions control methods, prevention measures, emissions monitoring procedures, and unique operating conditions related to casthouse fugitive emissions. </t>
  </si>
  <si>
    <t>q. List or describe cost considerations (capital purchases and annual operating expenses) related to the monitoring and control of casthouse fugitive emissions.</t>
  </si>
  <si>
    <t>r. Estimate the control effectiveness and/or PM emission reductions related to any monitoring procedures and/or control of casthouse fugitive emissions.</t>
  </si>
  <si>
    <t>l. List or describe any other emissions control methods, reduction methods and emissions prevention measures currently applied to casthouse fugitive emissions at your facility in Column C (add rows for each control method as needed).</t>
  </si>
  <si>
    <t>m. List or describe emissions monitoring procedures currently applied to casthouse fugitive emissions at your facility in Column C (add rows for each emissions monitoring procedure as needed).</t>
  </si>
  <si>
    <t>n. List or describe unique operating conditions related to casthouse fugitive emissions that may limit or reduce emissions in Column C (add rows for each unique operating condition as needed).</t>
  </si>
  <si>
    <t>o. List or describe procedures or devices you currently do not have or implement, but could be technically feasible to use in the future to reduce or control casthouse fugitive emissions in Column C (add rows for each procedure or device as needed).</t>
  </si>
  <si>
    <t>s. If you have a SOPL for casthouse fugitives, please submit it with your ICR response.
* Provide description(s) and filename(s) in Column C.</t>
  </si>
  <si>
    <t>t. Do state regulations, consent decree, or permitting requirements other than those required in the subpart YYYYY NESHAP apply to casthouse fugitive emissions beyond the NESHAP requirements? If yes, describe here if not described elsewhere in your ICR response.</t>
  </si>
  <si>
    <t>E. Beaching of iron from BFs</t>
  </si>
  <si>
    <t>1. For each BF, please provide information related to emissions from each beaching event for the most recent typical year:</t>
  </si>
  <si>
    <t>a. Indicate most recent typical year.</t>
  </si>
  <si>
    <t>a (cont'd). Duration of event (min/event) (add rows for each BF and beaching event, as needed).</t>
  </si>
  <si>
    <t>b. Estimated uncontrolled emissions (tons PM/event) (add rows for each BF and beaching event, as needed).</t>
  </si>
  <si>
    <t>c. Estimated controlled emissions (tons PM/event) (i.e. emissions that are not released to the atmosphere due to an enclosure or fume suppressants) (add rows for each BF and beaching event, as needed).</t>
  </si>
  <si>
    <t>2. For each BF, please provide opacity information related to beaching events for the most recent typical year:</t>
  </si>
  <si>
    <t>a. Average opacity (%) of each beaching event (add rows for each BF, as needed).</t>
  </si>
  <si>
    <t>b. Highest observed opacity (%) of each bleaching event (add rows for each BF, as needed).</t>
  </si>
  <si>
    <t>c. How many individual 15-second readings exceeded 90% of the value of the highest 6-minute block average opacity during the primary hours of off-gassing of the beaching event, i.e., first 8 hours (add rows for each BF, as needed)?</t>
  </si>
  <si>
    <t xml:space="preserve">3. For beaching events at your facility, please provide information related to beaching fugitive emissions: </t>
  </si>
  <si>
    <t>a. Is your beaching process(es) enclosed? (Yes/No)</t>
  </si>
  <si>
    <t>a (cont'd). If yes, how many sides is the process enclosed (max = 4)?</t>
  </si>
  <si>
    <t>a (cont'd). Is there a cover on the top?</t>
  </si>
  <si>
    <t>b. What materials are used for the current enclosure(s)?</t>
  </si>
  <si>
    <t>b (cont'd). What materials have you used in the past and why are these not being used anymore?</t>
  </si>
  <si>
    <t>c. Approximately how much of the material is needed for the enclosures (sq. ft or other quantitative units; if by piece (sides and or cover), specify size of each piece (length and width))</t>
  </si>
  <si>
    <t>d. What is the cost of the enclosure material?</t>
  </si>
  <si>
    <t>d (cont'd). Specify your vender for the enclosure material.</t>
  </si>
  <si>
    <t xml:space="preserve">e. Were your enclosures constructed by facility personnel or outside contractor? </t>
  </si>
  <si>
    <t>e (cont'd). If outside, specify whether the cost was based on labor hours or a fixed price.</t>
  </si>
  <si>
    <t>e (cont'd). How long did it take to construct the enclosures (hours)?</t>
  </si>
  <si>
    <t>e (cont'd). What was the cost per hour for labor?</t>
  </si>
  <si>
    <t>e (cont'd). Specify price of the enclosure construction.</t>
  </si>
  <si>
    <t>e (cont'd). Describe what is included in the price, i.e., if total cost for materials and labor for specific size enclosure.</t>
  </si>
  <si>
    <t>f. If constructed by plant personnel, specify job title of personnel needed to construct enclosure.</t>
  </si>
  <si>
    <t>f (cont'd). Specify $/hr rate of personnel needed to construct enclosure.</t>
  </si>
  <si>
    <t>f (cont'd). Specify number of total hours needed to construct enclosure.</t>
  </si>
  <si>
    <t xml:space="preserve">f (cont'd). Include additional incidental material costs (other than enclosure wall material). </t>
  </si>
  <si>
    <t>g. Do you use fume suppressants during the beaching process? (Yes/No)</t>
  </si>
  <si>
    <t>g (cont'd). If yes, what kind, how much did it cost per piece?</t>
  </si>
  <si>
    <t>g (cont'd). If yes, what kind, what is the total mass (lbs) used for one beaching event?</t>
  </si>
  <si>
    <t xml:space="preserve">g (cont'd). If yes, who is the vendor? </t>
  </si>
  <si>
    <t>g (cont'd). If applicable, do you keep fume suppressant material on site?</t>
  </si>
  <si>
    <t>g (cont'd). If so, please indicate the amount of fume suppressant material kept on site.</t>
  </si>
  <si>
    <t>h. Do you (or another company) granulate excess hot metal at your facility?</t>
  </si>
  <si>
    <t>h. Is this granulated pig iron then used on site at your facility or sold?</t>
  </si>
  <si>
    <t xml:space="preserve">i. What is the average height (feet) of beaching events at your facility? </t>
  </si>
  <si>
    <t xml:space="preserve">i (cont'd). What is the average slope (degrees) of beaching events at your facility? </t>
  </si>
  <si>
    <t xml:space="preserve">i (cont'd). What is the average weight or volume / # heats (tons) of beaching events at your facility? </t>
  </si>
  <si>
    <t xml:space="preserve">j. What is the approximate distance (ft) of the beaching site to the casthouse? </t>
  </si>
  <si>
    <t>j (cont'd). What is the approximate distance (ft) of the beaching site to the fenceline?</t>
  </si>
  <si>
    <t>*For each potential work practice that EPA considered and described in the EPA’s 2019 proposed rule (or supporting documents available in the docket), published in the Federal Register on August 16, 2019 (84 FR 42704) for beaching listed to the right, answer the following (add columns for additional work practices as necessary):</t>
  </si>
  <si>
    <t>Minimize height, slope, and speed of beaching</t>
  </si>
  <si>
    <t>Use carbon dioxide shielding during beaching event; and/or use full or partial (hoods) enclosures around beached iron</t>
  </si>
  <si>
    <t xml:space="preserve">p. List or describe safety concerns specific to your facility in regard to emissions control methods, emissions monitoring procedures, and unique operating conditions of beaching. </t>
  </si>
  <si>
    <t>q. List or describe cost considerations (capital purchases and annual operating expenses) related to the monitoring and control of beaching emissions.</t>
  </si>
  <si>
    <t>r. Estimate the control efficiency and/or PM emission reductions related to any monitoring procedures and/or control of beaching emissions.</t>
  </si>
  <si>
    <t>l. List or describe any other emissions control methods currently applied to beaching at your facility and any used in the past in Column C (add rows for each control method as needed).</t>
  </si>
  <si>
    <t>l (cont'd). Describe in Column C why each emissions conrol method is not in use now (add rows for each control method as needed).</t>
  </si>
  <si>
    <t>m. List or describe emissions monitoring procedures currently applied to beaching at your facility and any used in the past in Column C (add rows for each emissions monitoring procedure as needed).</t>
  </si>
  <si>
    <t>m (cont'd). Describe in Column C why each emissions monitoring procedure is not in use now (add rows for each emissions monitoring procedure as needed).</t>
  </si>
  <si>
    <t>n. List or describe unique operating conditions related to beaching that may limit the need to beach or that reduce/limit emissions in Column C (add rows for each unique operating condition as needed).</t>
  </si>
  <si>
    <t>o. List or describe procedures or devices you currently do not have or implement, but could be technically feasible to use in the future to reduce or control emissions from beaching in Column C (add rows for each procedure or device as needed).</t>
  </si>
  <si>
    <t>s. If you have a SOPL for beaching events, please submit it with your ICR response.
* Provide description(s) and filename(s) in Column C.</t>
  </si>
  <si>
    <t>t. Do state regulations, consent decrees, or permitting requirements apply to beaching emissions specifically or in general? If yes, describe here if not described elsewhere in your ICR response.</t>
  </si>
  <si>
    <t>F. BOPF shop fugitives</t>
  </si>
  <si>
    <t>1. For each BOPF shop, answer the following:</t>
  </si>
  <si>
    <t>a. Estimate annual PM emissions (TPY) from fugitive emissions from device for most recent typical year.</t>
  </si>
  <si>
    <t>c. Explain any assumptions made including capture and control efficiencies, and emission factors as well as source of data.</t>
  </si>
  <si>
    <t>2. For each BOPF shop, please provide opacity information for BOPF shop fugitives for the most recent typical year:</t>
  </si>
  <si>
    <t>a. Do you continuously monitor opacity from all BOPF shop openings?</t>
  </si>
  <si>
    <t>a (cont'd). If yes, please describe method (e.g., EPA Method-Alt-082).</t>
  </si>
  <si>
    <t>b. Do you re-evaluate the use of the opacity monitor periodically?</t>
  </si>
  <si>
    <t>c. Do you monitor opacity from all BOPF shop openings (using EPA Method 9)? (Yes/No)</t>
  </si>
  <si>
    <t>c (cont'd). If yes, how often per shift/day/year.</t>
  </si>
  <si>
    <t>c (cont'd). If yes, indicate if a state/consent decree/permit/NESHAP requirement.</t>
  </si>
  <si>
    <t>c (cont'd). If yes, indicate if another method is used (i.e., Method 22).</t>
  </si>
  <si>
    <t>d. How often do you monitor opacity beyond the required amount per shift/day/year?</t>
  </si>
  <si>
    <t>d (cont'd). Is this for all openings?</t>
  </si>
  <si>
    <t>d (cont'd). If not, which ones are monitored?</t>
  </si>
  <si>
    <t>e. Which opening tends to be the opening of highest opacity?</t>
  </si>
  <si>
    <t>3. For each BOPF shop, provide information related to BOPF shop fugitive emissions for the most recent typical year:</t>
  </si>
  <si>
    <t xml:space="preserve">a. Does your facility conduct regular inspections of the BOPF shop for openings and leaks above 12 feet high with all openings closed (except for roof monitor)? </t>
  </si>
  <si>
    <t>a (cont'd). If yes, please describe.</t>
  </si>
  <si>
    <t>b. What is the minimum hot iron pour/charge duration (in minutes) at your BOPF?</t>
  </si>
  <si>
    <t>d. Does your facility make efforts to optimize furnace tilt angle during charging? Explain in comments.</t>
  </si>
  <si>
    <t>e. Does your facility prohibit burning material, such as bags, pallets, and other material in the BOPF shop?</t>
  </si>
  <si>
    <t>e (cont'd). If not, where and which materials are burned? How often is material burned and approximately how much material per day or shift?</t>
  </si>
  <si>
    <t>e (cont'd). If not, where are materials burned?</t>
  </si>
  <si>
    <t>e (cont'd). If not, which materials are burned?</t>
  </si>
  <si>
    <t>e (cont'd). How often is material burned?</t>
  </si>
  <si>
    <t>e (cont'd). How much material is burned per day or shift?</t>
  </si>
  <si>
    <t>f. Does your facility keep all openings closed except when in use (excluding roof monitors)?</t>
  </si>
  <si>
    <t>f (cont'd). If not, why?</t>
  </si>
  <si>
    <t>f (cont'd). Does this pertain to all openings?</t>
  </si>
  <si>
    <t>f (cont'd). If not, describe those that can be kept closed except when in use and those that need to be open at times or all the time.</t>
  </si>
  <si>
    <t>g. Provide the number of slopping events (slag forced out of vessel opening) that resulted in excess emissions over the standard exiting the BOF shop for the year.</t>
  </si>
  <si>
    <t>h. Describe how your facility determines that the slag layer is rising and a slopping event may occur without additional input.</t>
  </si>
  <si>
    <t>i. Describe the actions you take if you determine slopping may occur.</t>
  </si>
  <si>
    <t>j. Provide the PM emissions from each slopping event, and explain your calculations (add rows for each slopping event, as needed).</t>
  </si>
  <si>
    <t>k. What is the average draft velocity (fps) of the hoods in the BOPF shop, by hood during typical operation? If no typical periods, please describe a selection of possible circumstances.</t>
  </si>
  <si>
    <t>l. Do you adjust the draft velocity to capture fugitive emissions?</t>
  </si>
  <si>
    <t>m. Do you possess a written ventilation study addressing maximizing secondary fugitive emissions capture by hooding? If so, please submit it.
* Provide description(s) and filename(s) in Column C.</t>
  </si>
  <si>
    <t>n. Does your hood have extensions (flanges) from the primary hood into charging and tapping aisles to improve draft and shorten distance to emission source?</t>
  </si>
  <si>
    <t>n (cont'd). If not, estimate the capital and installation costs associated with adding flanges to your primary hood.</t>
  </si>
  <si>
    <t xml:space="preserve">o. Is your pouring spout on the hot metal charging ladle located under the hood? </t>
  </si>
  <si>
    <t>o (cont'd). If not, estimate the capital and installation costs associated with purchasing an extension to the pouring spout to move the emission point underneath the hood.</t>
  </si>
  <si>
    <t>p. Do the furnace doors contain small openings to allow monitoring of temperature or other parameters without opening the doors?</t>
  </si>
  <si>
    <t>p (cont'd). If not, do you foresee any risks of installing small openings for monitoring of furnace conditions?</t>
  </si>
  <si>
    <t>p (cont'd). Estimate the cost of installing monitoring openings into the furnace doors.</t>
  </si>
  <si>
    <t>q. Are there any wall partitions or ducts located in your BOPF shop that direct air into local hoods to prevent escape from the BOPF shop?</t>
  </si>
  <si>
    <t>q (cont'd). Provide an estimate of the number of partitions/ducts needed to capture fugitive emissions at your BOPF and the associated capital and installation costs, if available.</t>
  </si>
  <si>
    <t>r. Are any of the hoods in your BOPF shop canopy hoods?</t>
  </si>
  <si>
    <t>r (cont'd). Have you ever obtained an estimate of the capital and installation costs of replacing BOPF shop hoods with canopy hoods?</t>
  </si>
  <si>
    <t>r (cont'd). Please provide cost analysis if available.</t>
  </si>
  <si>
    <t>*For each potential work practice that EPA considered and described in the EPA’s 2019 proposed rule (or supporting documents available in the docket), published in the Federal Register on August 16, 2019 (84 FR 42704) for BOPF shop fugitives listed to the right, answer the following (add columns for additional work practices as necessary):</t>
  </si>
  <si>
    <t>Develop and operate according to a “BOPF Shop Operating Plan” to minimize fugitive emissions and detect openings and leaks.</t>
  </si>
  <si>
    <t>Minimize hot iron pour/charge rate.</t>
  </si>
  <si>
    <t>Schedule of regular inspections of BOPF shop structure for openings and leaks to the atmosphere.</t>
  </si>
  <si>
    <t>Optimize positioning of hot metal ladles with respect to hood face and furnace mouth.</t>
  </si>
  <si>
    <t>Optimize furnace tilt angle during charging</t>
  </si>
  <si>
    <t>Keep all openings, except roof monitors, closed, especially during transfer, to extent feasible and safe</t>
  </si>
  <si>
    <t>Use higher draft velocities to capture more fugitives at a given distance from hood, if possible</t>
  </si>
  <si>
    <t>Monitor opacity periodically (e.g., once per month) from all openings with EPA Method Alt-082 (camera) or with EPA Method 9.</t>
  </si>
  <si>
    <t>s. Is the work practice is currently in use?</t>
  </si>
  <si>
    <t>s (cont'd). Provide a detailed explanation of why this work practice is not being applied.</t>
  </si>
  <si>
    <t>s (cont'd). Would it be technically feasible to apply this work practice?</t>
  </si>
  <si>
    <t>s (cont'd). Provide a detailed explanation of why it isn't technically feasible to apply this work practice.</t>
  </si>
  <si>
    <t>s (cont'd). Provide a detailed explanation of the estimated costs of applying this work practice.</t>
  </si>
  <si>
    <t>* For each item in 3t - 3w, please provide responses to the following items in 3x - 3z provided to the right:</t>
  </si>
  <si>
    <t>x. List or describe safety concerns specific to your facility in regard to emissions control methods, prevention measures, emissions monitoring procedures, and unique operating conditions of BOPF shop fugitive emissions.</t>
  </si>
  <si>
    <t>y. List or describe cost considerations (capital purchases and annual operating expenses) related to the monitoring and control of fugitive emissions from the BOPF shop.</t>
  </si>
  <si>
    <t>z. Provide estimates of the control efficiency and/or PM emission reductions related to any monitoring procedures and control of fugitive emissions from the BOPF shop.</t>
  </si>
  <si>
    <t>t. List or describe any other emissions control methods and prevention measures currently applied to the BOPF shop at your facility in Column C (add rows for each control method as needed).</t>
  </si>
  <si>
    <t>u. List or describe emissions monitoring procedures currently applied to the BOPF shop at your facility in Column C (add rows for each emissions monitoring procedure as needed).</t>
  </si>
  <si>
    <t>v. List or describe unique operating conditions related to the BOPF shop that may reduce/limit fugitive emissions in Column C (add rows for each unique operating condition as needed).</t>
  </si>
  <si>
    <t>w. List or describe procedures or devices you currently do not have or implement, but could be technically feasible to use in the future to reduce or control emissions from the BOPF shop in Column C (add rows for each procedure or device as needed).</t>
  </si>
  <si>
    <t>aa. If your facility has a BOPF shop SOPL for fugitive emissions, please submit it with your ICR response.
* Provide description(s) and filename(s) in Column C.</t>
  </si>
  <si>
    <t>bb. Do state regulations, consent decrees, or permitting requirements other than those in the subpart YYYYY NESHAP apply to BOPF shop fugitive emissions specifically or in general? If yes, describe here if not described elsewhere in your ICR response.</t>
  </si>
  <si>
    <t>G. BF and BOPF slag processing, handling, and storage</t>
  </si>
  <si>
    <r>
      <t xml:space="preserve">1. Please provide information related to BF and BOPF slag processing, handling and storage emissions for the most recent typical year:
</t>
    </r>
    <r>
      <rPr>
        <b/>
        <sz val="9"/>
        <rFont val="Arial"/>
        <family val="2"/>
      </rPr>
      <t>* Information related to processing operations includes, but are not limited to, crushing, grinding, screening, and sizing. Information related to handling and storage events (includes, but not limited to, slag flowing in the runners; slag dropping into a slag container (if applicable); slag dropping into the pit; slag flowing and cooling in the pit; end-loader digging and dumping; in-plant truck dumping; use of conveyors, stackers, and reclaimers; storage piles, and loadout for shipping slag offsite, if applicable).</t>
    </r>
  </si>
  <si>
    <t>a. Estimated annual PM emissions (TPY) from BF and BOPF slag processing, handling, and storage.</t>
  </si>
  <si>
    <t xml:space="preserve">a (cont'd). Explain any assumptions made including capture and control efficiencies of any air pollution control equipment used to control emissions, and emission factors as well as source of data. </t>
  </si>
  <si>
    <t xml:space="preserve">b. Temperature of the slag during each process operation and each handling and storage event at your facility. </t>
  </si>
  <si>
    <t>c. Stack test performance reports in your possession.</t>
  </si>
  <si>
    <t>d. Elemental analysis of BF and BOPF slag (i.e., metals concentrations) in your possession.</t>
  </si>
  <si>
    <t>e. Documents stating the particle size distribution data for particulate matter emissions from each process operation and each handling and storage event at your facility.
* Provide description(s) and filename(s) in Column C.</t>
  </si>
  <si>
    <t>2. Please provide opacity information related to BF and BOPF slag processing, handling and storage fugitive emissions for the most recent typical year:</t>
  </si>
  <si>
    <t>a. Is opacity measured during BF and BOPF slag processing, handling and storage events, i.e., from when slag is dumped to when opacity is less than 5% by Method 9?</t>
  </si>
  <si>
    <t xml:space="preserve">a (cont'd). If yes, what is the average opacity (% as determine by EPA Method 9) during each BF and BOPF slag processing, handling and storage event? </t>
  </si>
  <si>
    <t>b. What was the highest opacity (%) recorded during each BF and BOPF slag processing, handling and storage event?</t>
  </si>
  <si>
    <t>c. During which part of BF and BOPF slag processing, handling, and storage are the highest opacity levels observed: e.g., when slag is in the runners; when slag is put into the loaders (if used at your facility); when the slag is first dumped into the slag pit; PM emissions from the slag pit caused by wind/weather; slag removal from the slag pit with loaders (if used at your facility); crushing; grinding; screening; sizing; dumping slag pots; end-loader digging or dumping; in-plant truck dumping; use of conveyors, stackers and reclaimers; storage piles; loadout for shipping slag offsite, if applicable; or other? Please describe.</t>
  </si>
  <si>
    <t>d. Does your facility have an opacity action level for these events (e.g., 10% as a 3-minute average)</t>
  </si>
  <si>
    <t>d (cont'd). Is this required by a regulation, consent decree, or permit, or is it a facility SOPL?</t>
  </si>
  <si>
    <t>3. For BF and BOPF shop slag processing, handling, and storage, please provide information related to fugitive emissions:</t>
  </si>
  <si>
    <t>a. Provide a list of each type of equipment used in slag processing, handling, and storage in the headings to the right (add more columns as needed).</t>
  </si>
  <si>
    <t>Conveyor belts</t>
  </si>
  <si>
    <t>Crushing</t>
  </si>
  <si>
    <t>Grinders</t>
  </si>
  <si>
    <t>Hammer mills</t>
  </si>
  <si>
    <t>Screen decks</t>
  </si>
  <si>
    <t>a (cont'd). Provide the quantity of each type of equipment.</t>
  </si>
  <si>
    <t>a (cont'd). Provide the maximum throughput (tph).</t>
  </si>
  <si>
    <t>a (cont'd). Provide the average throughput (tph).</t>
  </si>
  <si>
    <t>a (cont'd). Provide the number of operating hours per day.</t>
  </si>
  <si>
    <t>b. What is the approximate distance (ft) of the slag pit border to the closest point at the facility fenceline?</t>
  </si>
  <si>
    <t>c. Is BF and BOPF shop slag combined or separated?</t>
  </si>
  <si>
    <t>d. How often is slag brought to the pit, per day/shift/or average occurrences per year?</t>
  </si>
  <si>
    <t>e. Provide the height (ft) of each slag storage pile (if stored in piles).</t>
  </si>
  <si>
    <t>e (cont'd). Provide the width (ft) of each slag storage pile (if stored in piles).</t>
  </si>
  <si>
    <r>
      <t>e (cont'd). Provide the average volume (ft</t>
    </r>
    <r>
      <rPr>
        <vertAlign val="superscript"/>
        <sz val="10"/>
        <rFont val="Arial"/>
        <family val="2"/>
      </rPr>
      <t>3</t>
    </r>
    <r>
      <rPr>
        <sz val="10"/>
        <rFont val="Arial"/>
        <family val="2"/>
      </rPr>
      <t>) of each slag type held prior to processing.</t>
    </r>
  </si>
  <si>
    <t>f. What mechanism is used to transfer slag to the pit?</t>
  </si>
  <si>
    <t>g. What are the general steps in slag pit operations over a shift or day?</t>
  </si>
  <si>
    <t>h. Does your facility have a dry fog water spray system?</t>
  </si>
  <si>
    <t xml:space="preserve">h. (cont'd). If yes, what were the costs or what do you estimate they would be to install a fog water spray system, including both capital and installation costs? </t>
  </si>
  <si>
    <t>h. (cont'd). If no, why or why not did your facility consider dry fog systems (e.g., safety concerns)?</t>
  </si>
  <si>
    <t>i. If your facility does have a dry fog water spray system, how long is the slag pit fogged (minutes) each time slag is dumped?</t>
  </si>
  <si>
    <t>j. State whether water is sprayed on top of the slag, or around the top of the slag pit’s walls.</t>
  </si>
  <si>
    <t>k. Is slag granulated at your facility?</t>
  </si>
  <si>
    <t>k (cont'd). If yes, who owns the granulation facility?</t>
  </si>
  <si>
    <t>k (cont'd). If yes, what costs or profits are associated with the slag granulation?</t>
  </si>
  <si>
    <t xml:space="preserve">l. Does the slag pit at your facility have wind screens installed? </t>
  </si>
  <si>
    <t>l. (cont'd). If yes, what were the costs or what do you estimate the costs would be in terms of total cost of purchasing and installing wind screens around your slag pit?</t>
  </si>
  <si>
    <t>*For each potential work practice that EPA considered and described in the EPA’s 2019 proposed rule (or supporting documents available in the docket), published in the Federal Register on August 16, 2019 (84 FR 42704) for BF and BOPF slag processing, handling, and storage listed to the right, answer the following (add columns for additional work practices as necessary):</t>
  </si>
  <si>
    <t>Use of fog spray systems over pit area, applying spray after each dump of slag and during all digging activities to extent feasible and safe.</t>
  </si>
  <si>
    <t>Slag Granulation</t>
  </si>
  <si>
    <t>Wind Screens</t>
  </si>
  <si>
    <t>m. Is the work practice is currently in use?</t>
  </si>
  <si>
    <t>m (cont'd). Provide a detailed explanation of why this work practice is not being applied.</t>
  </si>
  <si>
    <t>m (cont'd). Would it be technically feasible to apply this work practice?</t>
  </si>
  <si>
    <t>m (cont'd). Provide a detailed explanation of why it isn't technically feasible to apply this work practice.</t>
  </si>
  <si>
    <t>m (cont'd). Provide a detailed explanation of the estimated costs of applying this work practice.</t>
  </si>
  <si>
    <t>* For each item in 3n – 3q, please provide responses to the following items in 3r – 3t provided to the right:</t>
  </si>
  <si>
    <t xml:space="preserve">r. List or describe safety concerns specific to your facility in regard to emissions control methods, emissions monitoring procedures, and unique operating conditions of BF and BOPF shop slag processing, handling and storage emissions. </t>
  </si>
  <si>
    <t>s. Please list or describe cost considerations (capital purchases and annual operating expenses) related to the monitoring and control of emissions from BF and BOPF shop slag processing, handling, and storage.</t>
  </si>
  <si>
    <t>t. Please estimate the control efficiency and/or PM emission reductions related to any monitoring procedures and control of emissions from BF and BOPF shop slag processing, handling, and storage which you have tried in the past or are currently using.</t>
  </si>
  <si>
    <t>n. Please list or describe any other emissions control methods currently applied to slag processing, handling, and storage at your facility in Column C (add rows for each control method as needed).</t>
  </si>
  <si>
    <t xml:space="preserve">o. Please list or describe emissions monitoring procedures currently applied to BF and BOPF slag processing, handling, and storage at your facility in Column C (add rows for each emissions monitoring procedure as needed). Include opacity measurements and the timing and location of the measurement in the process. </t>
  </si>
  <si>
    <t>p. Please list or describe unique operating conditions related to BF and BOPF slag processing, handling, and storage that may reduce/limit emissions in Column C (add rows for each unique operating condition as needed).</t>
  </si>
  <si>
    <t>q. List or describe procedures or devices you currently do not have or implement, but could be technically feasible to use in the future to reduce or control emissions from BF and BOPF slag processing, handling, and storage in Column C (add rows for each procedure or device as needed).</t>
  </si>
  <si>
    <t>u. If you have a SOPL for slag processing, handling, and storage, please submit it with your ICR response.
* Provide description(s) and filename(s) in Column C.</t>
  </si>
  <si>
    <t>v. Do state regulations, consent decrees, or permitting requirements apply to BF and BOPF slag processing, handling, and storage emissions specifically or in general? If yes, describe here if not described elsewhere in your ICR response.</t>
  </si>
  <si>
    <t>2 strands, 225 tph each</t>
  </si>
  <si>
    <t>Yes - VOC</t>
  </si>
  <si>
    <t>Yes - VOC and Oil Content</t>
  </si>
  <si>
    <t>Yes - Oil Content</t>
  </si>
  <si>
    <t>Gas Cleaning System consists of Quench Reactor with soda ash solution injection, Dry Venturi with limestone injection, and baghouse.</t>
  </si>
  <si>
    <t>Bell-less top</t>
  </si>
  <si>
    <t>Replaced with bell-less top</t>
  </si>
  <si>
    <t>Region V CD, Title V Permit</t>
  </si>
  <si>
    <t xml:space="preserve">No. </t>
  </si>
  <si>
    <t>One (1) opacity reader observing a casthouse roof monitor when a Method 9 is performed.</t>
  </si>
  <si>
    <t>Source: U. S. Steel - Gary Works Visible Emissions Evaluation Plan</t>
  </si>
  <si>
    <t>No.</t>
  </si>
  <si>
    <t>Yes.</t>
  </si>
  <si>
    <t>U. S. Steel - Gary Works beaches iron inside a building.</t>
  </si>
  <si>
    <t xml:space="preserve">Distance is as the crow flies. </t>
  </si>
  <si>
    <t>Updated contact.</t>
  </si>
  <si>
    <t>Title V Operating Permit No T089-39777-00121.  Issued 5/16/2019.</t>
  </si>
  <si>
    <t>Updated Title V Permit</t>
  </si>
  <si>
    <t xml:space="preserve">We noted 1 in our original submittal. </t>
  </si>
  <si>
    <t>No slopping events resulted in emissions over the 20% three-minute average at the QBOP in 2021.</t>
  </si>
  <si>
    <t>Opacity is not continuously monitored.</t>
  </si>
  <si>
    <t xml:space="preserve">Frequency of Observation Events: Three (3) days per week.                Duration of Each Observation Event: Two (2) hours.                  </t>
  </si>
  <si>
    <t>Roof Monitor</t>
  </si>
  <si>
    <t xml:space="preserve">Visible Emission Notations  </t>
  </si>
  <si>
    <t xml:space="preserve">Utilize secondary hood. </t>
  </si>
  <si>
    <t>None required.</t>
  </si>
  <si>
    <t>Steel Building.</t>
  </si>
  <si>
    <t>Utilized existing building.</t>
  </si>
  <si>
    <t>Natural Gas Lance. Fabricated on-site. Cost unknown.</t>
  </si>
  <si>
    <t>N/A, Natural Gas.</t>
  </si>
  <si>
    <t>Lances fabricated on-site.</t>
  </si>
  <si>
    <t>Good</t>
  </si>
  <si>
    <t>Roof monitor.</t>
  </si>
  <si>
    <t>Fume suppression.</t>
  </si>
  <si>
    <t>A. BF unplanned bleeder valve openings, i.e., "slips" or other events that cause bleeder valve openings without being initiated by the operator:</t>
  </si>
  <si>
    <t>Sinter Plant is a 24 hour operation.</t>
  </si>
  <si>
    <t>No change.</t>
  </si>
  <si>
    <t>Two-bell</t>
  </si>
  <si>
    <t>Top Blown</t>
  </si>
  <si>
    <t>Tapping emissions captured by secondary dampers and evacuated to a wet scrubber.</t>
  </si>
  <si>
    <t>Charging emissions captured by the hood system and evacuated to a wet scrubber.</t>
  </si>
  <si>
    <t>No total enclosure for charging emissions. Charging emissions captured by the hood system and evacuated to a wet scrubber.</t>
  </si>
  <si>
    <t>No dedicated capture hood for charging alone. Charging emissions captured by the hood system and evacuated to a wet scrubber.</t>
  </si>
  <si>
    <t>No dedicated capture hood for tapping alone. Tapping emissions captured by the hood system and evacuated to a wet scrubber.</t>
  </si>
  <si>
    <t>No total enclosure for tapping. Tapping emissions captured by the hood system and evacuated to a wet scrubber.</t>
  </si>
  <si>
    <t>BOPF Slag Processing is handled by the third party contractor, TMS International at  Gary Works.</t>
  </si>
  <si>
    <t>Stack parameters for the No. 1 BOP Gas Cleaners were submitted in our original submittal. Corrected to the QBOP stack parameters.</t>
  </si>
  <si>
    <t>Water sprays at the slag pits and the third party processing plant.</t>
  </si>
  <si>
    <t>Only water is used.</t>
  </si>
  <si>
    <t>Slag pits are partial enclosed by a wall and surrounding infrastructure.</t>
  </si>
  <si>
    <t>Procedures / Training / Work Practices</t>
  </si>
  <si>
    <t>South Shore Slag LLC</t>
  </si>
  <si>
    <t>Slag granulation.</t>
  </si>
  <si>
    <t>Slag is granulated at No. 14 Blast Furnace.</t>
  </si>
  <si>
    <t>Bottom Blown</t>
  </si>
  <si>
    <t>TMS International</t>
  </si>
  <si>
    <t>No. 4 Blast Furnace installation year.</t>
  </si>
  <si>
    <t>No. 6 Blast Furnace installation year.</t>
  </si>
  <si>
    <t>No. 8 Blast Furnace installation year.</t>
  </si>
  <si>
    <t>No. 14 Blast Furnace Installation year.</t>
  </si>
  <si>
    <t>Tapping emissions are evacuated to a baghouse.</t>
  </si>
  <si>
    <t>2021 was not a valid option in the list. 2021 is the most recent typical year for Gary Works.</t>
  </si>
  <si>
    <t xml:space="preserve">BOPF slag hauled by pot carrier from the melt shops to the slag pot dumping station. Additionally, unprocessed BOPF slag is hauled via off-road truck within the facility. </t>
  </si>
  <si>
    <t xml:space="preserve">BOPF slag is handled in the slag pot dump station via FEL. BOPF slag is handled within the melt shop via FEL and remote gradall as well.  </t>
  </si>
  <si>
    <t xml:space="preserve">TMS does not perform slag crushing operations within the Gary Works facility.  </t>
  </si>
  <si>
    <t xml:space="preserve">TMS does not perform grinding operations within the Gary Works facility. </t>
  </si>
  <si>
    <t>TMS operates a slag processing plant containing five (5) screening units, two (2) of which are like units.</t>
  </si>
  <si>
    <t xml:space="preserve">The screening units located on the slag processing plant in addition to screening, size material based on various specs.  </t>
  </si>
  <si>
    <t xml:space="preserve"> The slag cooling pits located in the slag pot dumping station contain overhead water sprays utilized for cooling of material as well as controlling emissions. </t>
  </si>
  <si>
    <t>TMS contracts a third party for emission control on roadways. A combination of water and a chemical suppressant (Asphotac) is utilized.</t>
  </si>
  <si>
    <t xml:space="preserve">The old No 13 Burden Model structure is utilized when cold charging slag pots being returned to the melt shop.  </t>
  </si>
  <si>
    <t xml:space="preserve">Dry Venturi with limestone injection. </t>
  </si>
  <si>
    <t>Updated discharge point gas temperature.</t>
  </si>
  <si>
    <t>Corrected stack diameter.</t>
  </si>
  <si>
    <t>Updated exit gas velocity.</t>
  </si>
  <si>
    <t>Corrected exit gas velocity.</t>
  </si>
  <si>
    <t>≥750</t>
  </si>
  <si>
    <t>Do not have runner covers</t>
  </si>
  <si>
    <t>No. 4 Blast Furnace and No. 14 Blast Furnace have bell-less tops.</t>
  </si>
  <si>
    <t>See 4.a</t>
  </si>
  <si>
    <t xml:space="preserve">Blast Furnace tops are observed twice a week using Method 9. Any emissions from the bell seals would be observed during these visible emission observations. </t>
  </si>
  <si>
    <t xml:space="preserve">See above. </t>
  </si>
  <si>
    <t>No. 14 Blast Furnace Casthouse: 17</t>
  </si>
  <si>
    <t xml:space="preserve">Opennings include mandoors, bay doors, the roof monitor, and uncloseable opennings. </t>
  </si>
  <si>
    <t xml:space="preserve">Not known. </t>
  </si>
  <si>
    <t xml:space="preserve">Furnace conditions are monitored continously by operations personnel. </t>
  </si>
  <si>
    <t xml:space="preserve">No. 6 Blast Furance Casthouse: 15 </t>
  </si>
  <si>
    <t xml:space="preserve">No. 4 Blast Furnace Casthouse: 23                                                                                                                             </t>
  </si>
  <si>
    <t>No. 8 Blast Furnace Casthouse: 21</t>
  </si>
  <si>
    <t xml:space="preserve">Iron Beaching Facility to No. 6 Blast Furnace: 3,500 ft  </t>
  </si>
  <si>
    <t>Iron Beaching Facility to No. 8 Blast Furnace: 3,125 ft</t>
  </si>
  <si>
    <r>
      <rPr>
        <i/>
        <sz val="10"/>
        <rFont val="Arial"/>
        <family val="2"/>
      </rPr>
      <t xml:space="preserve">Iron Beaching Facility to No. 4 Blast Furnace: </t>
    </r>
    <r>
      <rPr>
        <sz val="10"/>
        <rFont val="Arial"/>
        <family val="2"/>
      </rPr>
      <t xml:space="preserve">3,925 ft </t>
    </r>
    <r>
      <rPr>
        <i/>
        <sz val="10"/>
        <rFont val="Arial"/>
        <family val="2"/>
      </rPr>
      <t xml:space="preserve">                                                           </t>
    </r>
    <r>
      <rPr>
        <sz val="10"/>
        <rFont val="Arial"/>
        <family val="2"/>
      </rPr>
      <t xml:space="preserve">  </t>
    </r>
    <r>
      <rPr>
        <i/>
        <sz val="10"/>
        <rFont val="Arial"/>
        <family val="2"/>
      </rPr>
      <t xml:space="preserve">                       </t>
    </r>
    <r>
      <rPr>
        <sz val="10"/>
        <rFont val="Arial"/>
        <family val="2"/>
      </rPr>
      <t xml:space="preserve">            </t>
    </r>
  </si>
  <si>
    <t xml:space="preserve">Iron Beaching Facility to No. 14 Blast Furnace: 2,050 ft </t>
  </si>
  <si>
    <t>Iron Beaching Facility to Northern Fencline (Lake Michigan): 1,000 ft</t>
  </si>
  <si>
    <t xml:space="preserve">Iron Beaching Facility to Sourthern Fencline: 5,450 ft </t>
  </si>
  <si>
    <t>Iron Beaching Facility to Eastern Fencline: 16,000 ft</t>
  </si>
  <si>
    <r>
      <rPr>
        <i/>
        <sz val="10"/>
        <rFont val="Arial"/>
        <family val="2"/>
      </rPr>
      <t>Iron Beaching Facility to Western Fencline</t>
    </r>
    <r>
      <rPr>
        <sz val="10"/>
        <rFont val="Arial"/>
        <family val="2"/>
      </rPr>
      <t>: 21,000 ft</t>
    </r>
  </si>
  <si>
    <t>No. 14 Blast Furnace: 300</t>
  </si>
  <si>
    <t>No. 6 Blast Furnace: 236</t>
  </si>
  <si>
    <t xml:space="preserve">Stockline monitor is used currently.  </t>
  </si>
  <si>
    <t xml:space="preserve">Stockline monitor consists of radar and a mechanical rod. Radar transmits a signal to mark the burden level. The mechanical rod is used in conjunction with the radar to physically to touch and market the burden level in the furnace. The rod and radar verify the readings obtained by the other. </t>
  </si>
  <si>
    <t xml:space="preserve">All blast furnaces at Gary Works have a stockline monitor alarm. </t>
  </si>
  <si>
    <t>None.</t>
  </si>
  <si>
    <t>Not known.</t>
  </si>
  <si>
    <t>Subpart FFFFF NESHAP</t>
  </si>
  <si>
    <t>Not known. Beaching facility is a repurposed building built prior to 1965.</t>
  </si>
  <si>
    <t>No opacity data is available for unplanned bleeder openings in 2021.</t>
  </si>
  <si>
    <t>For No. 4, 6, &amp; 8 Blast Furnaces clean bleeder valves are not technically feasible due to pressure limitations of the gas cleaning system. Installing a clean bleeder valve would result in an increase in unplanned openings and may increase emisssions</t>
  </si>
  <si>
    <t xml:space="preserve">No. 14 Blast Furnace has a modern gas cleaning system with fewer pressure limitations than No. 4, 6, &amp; 8 Blast Furnaces. Unplanned bleeder openings are infrequent, in fact, none occured in 2021. Therefore a clean bleeder would provide no additional emission reductions. </t>
  </si>
  <si>
    <t>The stockline monitoring equipment has been in place for many years. Data on any improvements after its installation does not exist.</t>
  </si>
  <si>
    <t>See "2021 Unplanned Bleeder Events - Gary Works.xlsx."</t>
  </si>
  <si>
    <t xml:space="preserve">Planned bleeder opennings typically occur when the blast furnace is taken off blast. This is done for a variety of operating reasons or to facilitate various maintenance activities. It can also be done to re-seat a leaking bleeder valve. </t>
  </si>
  <si>
    <t xml:space="preserve">These actions are taken by furnace operators as part of normal operations. </t>
  </si>
  <si>
    <t xml:space="preserve">No. 6 Blast Furnace and No. 8 Blast Furnace double bell design does not incorporate replaceable bell seals. The entire bells are replaced instead. </t>
  </si>
  <si>
    <t>Bell replacement is sometimes incorporated into more extended outage packages.</t>
  </si>
  <si>
    <t>Most runners are covered. Slag runners entering the granulator are not covered because covers cannot be placed there due to being inaccessible by the casthouse crane and mobile equipment.</t>
  </si>
  <si>
    <t xml:space="preserve">As an example, if material is backing up in  a runner, the runner cover is removed and the build up is removed. Cleaning runner takes 1 - 3 hours depending on the extent of cleaning required. </t>
  </si>
  <si>
    <t>Immediate spares are stored in the vicinity of the casthouse.</t>
  </si>
  <si>
    <t>Additional spares are kept in a warehouse.</t>
  </si>
  <si>
    <t xml:space="preserve">Openings include mandoors, bay doors, the roof monitor, and uncloseable openings. </t>
  </si>
  <si>
    <t>Duration of event is not recorded for beaching events.</t>
  </si>
  <si>
    <t xml:space="preserve">In addition to the Method 9 observations, visible emission notations are conducted according to the procedure in the Title V permit. </t>
  </si>
  <si>
    <t>Visible emission notations are performed 7 days a week.</t>
  </si>
  <si>
    <t xml:space="preserve">Furnace vessels are rotated to an angle that have been optimized for emission capture. </t>
  </si>
  <si>
    <t>Shop configuration requires openings for the movement of raw materials, products, equipment, and personnel.</t>
  </si>
  <si>
    <t>Four (4) exceedances of the standard in which slopping was occuring.</t>
  </si>
  <si>
    <t>Not all slopping leads to excess emissions.</t>
  </si>
  <si>
    <t xml:space="preserve">Not known. Draft velocity is not measured. </t>
  </si>
  <si>
    <t>Furnace doors located on tap-side. There are no doors on the charge side of the furnaces.</t>
  </si>
  <si>
    <t>Frequency of Observation Events: Two (2) days per week.                Duration of Each Observation Event: Two (2) hours.</t>
  </si>
  <si>
    <t xml:space="preserve">A secondary emissions baghouse is used to capture the emissions during charging. The gas cleaning system is used to capture the emissions from blowing the heat.                    </t>
  </si>
  <si>
    <t xml:space="preserve">Utilize secondary emissions baghosue. </t>
  </si>
  <si>
    <t>State requirement</t>
  </si>
  <si>
    <t xml:space="preserve">326 IAC 6.8 </t>
  </si>
  <si>
    <t>326 IAC 6.8</t>
  </si>
  <si>
    <t xml:space="preserve">Emission factors used were from AP-42 Chapter 12.5, Iron and Steel Production. </t>
  </si>
  <si>
    <t>No. 14 Blast Furnace Casthouse</t>
  </si>
  <si>
    <t>No. 4 Blast Furnace Casthouse Total PM</t>
  </si>
  <si>
    <t>No. 6 Blast Furnace Casthouse Total PM</t>
  </si>
  <si>
    <t>No. 8 Blast Furnace Casthouse Total PM</t>
  </si>
  <si>
    <t>No. 8 Blast Furnace: 229</t>
  </si>
  <si>
    <t>No. 4 Blast Furnace: 239</t>
  </si>
  <si>
    <t>See attached Excel sheet, "USS Gary Works Observed Iron Beaching Events 2021.xls"</t>
  </si>
  <si>
    <t xml:space="preserve">Only observed beaching events are included in the excel sheet. Not all beaching events are observed through Method 9. Under Gary Work's Visible Emission Evaluation Plan (VEEP) only the first beaching event during from 7am - 3pm is observed. Additional beaching events or beaching events occuring outside of the 7am - 3pm window are not observed. The Method 9 observer continues to read the roof monito from start of the beaching process to till any emissions are no longer observable at the roof monitor, including any pauses to the beaching. </t>
  </si>
  <si>
    <t xml:space="preserve">Yes. 326 IAC 5-1-2 (General) &amp; 326 IAC 6.8-2-38 (Specific) </t>
  </si>
  <si>
    <t>Yes. 326 IAC 5-1-2 (General).</t>
  </si>
  <si>
    <t>Yes. 326 IAC 5-1-2 (General) &amp; 326 IAC 6.8-10-3 (General).</t>
  </si>
  <si>
    <t xml:space="preserve">Yes. 326 IAC 5-1-2 (General) &amp; 326 IAC 6.8-2-38 (Specific). </t>
  </si>
  <si>
    <t xml:space="preserve">Planned openings of dirty gas bleeder valves are incorporated in existing practices when curtailing a blast furnace. An additional plan would be redundant with current practices and offer no additional reduction in emissions.   </t>
  </si>
  <si>
    <t xml:space="preserve">Each blast furnace is unique. A one-size-fits-all approach is not possible due variations in design of blast furnaces. </t>
  </si>
  <si>
    <t xml:space="preserve">Draft velocity is not measured. </t>
  </si>
  <si>
    <t xml:space="preserve">Slopping events do not necessarily increase emission generation. They may impact capture efficiceny. Slopping events are variable. </t>
  </si>
  <si>
    <t xml:space="preserve">Slopping events do not increase emission generation. They may impact capture efficiceny. Slopping events are variable. </t>
  </si>
  <si>
    <r>
      <t>Height is for blast furnace bleeder valves. Casthouses do not have bleeder valves.</t>
    </r>
    <r>
      <rPr>
        <b/>
        <sz val="10"/>
        <rFont val="Arial"/>
        <family val="2"/>
      </rPr>
      <t xml:space="preserve"> </t>
    </r>
  </si>
  <si>
    <r>
      <rPr>
        <b/>
        <sz val="10"/>
        <rFont val="Calibri"/>
        <family val="2"/>
        <scheme val="minor"/>
      </rPr>
      <t xml:space="preserve">No. 4 Blast Furnace Roof Monitor - Method 9 </t>
    </r>
    <r>
      <rPr>
        <sz val="10"/>
        <rFont val="Calibri"/>
        <family val="2"/>
        <scheme val="minor"/>
      </rPr>
      <t xml:space="preserve">                                                                         </t>
    </r>
    <r>
      <rPr>
        <i/>
        <sz val="10"/>
        <rFont val="Calibri"/>
        <family val="2"/>
        <scheme val="minor"/>
      </rPr>
      <t>Frequency of Observation Events:</t>
    </r>
    <r>
      <rPr>
        <sz val="10"/>
        <rFont val="Calibri"/>
        <family val="2"/>
        <scheme val="minor"/>
      </rPr>
      <t xml:space="preserve"> Two (2) days per week.                          </t>
    </r>
    <r>
      <rPr>
        <i/>
        <sz val="10"/>
        <rFont val="Calibri"/>
        <family val="2"/>
        <scheme val="minor"/>
      </rPr>
      <t>Duration of Each Observation Event:</t>
    </r>
    <r>
      <rPr>
        <sz val="10"/>
        <rFont val="Calibri"/>
        <family val="2"/>
        <scheme val="minor"/>
      </rPr>
      <t xml:space="preserve"> Two (2) hours.</t>
    </r>
  </si>
  <si>
    <r>
      <rPr>
        <b/>
        <sz val="10"/>
        <rFont val="Calibri"/>
        <family val="2"/>
        <scheme val="minor"/>
      </rPr>
      <t>No. 6 Blast Furnace Roof Monitor - Method 9</t>
    </r>
    <r>
      <rPr>
        <sz val="10"/>
        <rFont val="Calibri"/>
        <family val="2"/>
        <scheme val="minor"/>
      </rPr>
      <t xml:space="preserve">                                                                         </t>
    </r>
    <r>
      <rPr>
        <i/>
        <sz val="10"/>
        <rFont val="Calibri"/>
        <family val="2"/>
        <scheme val="minor"/>
      </rPr>
      <t>Frequency of Observation Events:</t>
    </r>
    <r>
      <rPr>
        <sz val="10"/>
        <rFont val="Calibri"/>
        <family val="2"/>
        <scheme val="minor"/>
      </rPr>
      <t xml:space="preserve"> Two (2) days per week.                         </t>
    </r>
    <r>
      <rPr>
        <i/>
        <sz val="10"/>
        <rFont val="Calibri"/>
        <family val="2"/>
        <scheme val="minor"/>
      </rPr>
      <t>Duration of Each Observation Event:</t>
    </r>
    <r>
      <rPr>
        <sz val="10"/>
        <rFont val="Calibri"/>
        <family val="2"/>
        <scheme val="minor"/>
      </rPr>
      <t xml:space="preserve"> Two (2) hours.</t>
    </r>
  </si>
  <si>
    <r>
      <rPr>
        <b/>
        <sz val="10"/>
        <rFont val="Calibri"/>
        <family val="2"/>
        <scheme val="minor"/>
      </rPr>
      <t>No. 8 Blast Furnace Roof Monitor - Method 9</t>
    </r>
    <r>
      <rPr>
        <sz val="10"/>
        <rFont val="Calibri"/>
        <family val="2"/>
        <scheme val="minor"/>
      </rPr>
      <t xml:space="preserve">                                                                         </t>
    </r>
    <r>
      <rPr>
        <i/>
        <sz val="10"/>
        <rFont val="Calibri"/>
        <family val="2"/>
        <scheme val="minor"/>
      </rPr>
      <t>Frequency of Observation Events:</t>
    </r>
    <r>
      <rPr>
        <sz val="10"/>
        <rFont val="Calibri"/>
        <family val="2"/>
        <scheme val="minor"/>
      </rPr>
      <t xml:space="preserve"> Two (2) days per week.                         </t>
    </r>
    <r>
      <rPr>
        <i/>
        <sz val="10"/>
        <rFont val="Calibri"/>
        <family val="2"/>
        <scheme val="minor"/>
      </rPr>
      <t>Duration of Each Observation Event:</t>
    </r>
    <r>
      <rPr>
        <sz val="10"/>
        <rFont val="Calibri"/>
        <family val="2"/>
        <scheme val="minor"/>
      </rPr>
      <t xml:space="preserve"> Two (2) hours.</t>
    </r>
  </si>
  <si>
    <t>Fume suppression</t>
  </si>
  <si>
    <t xml:space="preserve">South End Blast Furnaces at Gary Works are No. 4 Blast Furnace, No. 6 Blast Furnace, and No. 8 Blast Furnace. </t>
  </si>
  <si>
    <t>95% Capture Efficiency</t>
  </si>
  <si>
    <t>Specific to No. 14 Blast Furnace at Gary Works.</t>
  </si>
  <si>
    <r>
      <rPr>
        <b/>
        <sz val="10"/>
        <rFont val="Calibri"/>
        <family val="2"/>
        <scheme val="minor"/>
      </rPr>
      <t xml:space="preserve">No. 14 Blast Furnace Roof Monitor - Method 9 </t>
    </r>
    <r>
      <rPr>
        <sz val="10"/>
        <rFont val="Calibri"/>
        <family val="2"/>
        <scheme val="minor"/>
      </rPr>
      <t xml:space="preserve">                                                                         </t>
    </r>
    <r>
      <rPr>
        <i/>
        <sz val="10"/>
        <rFont val="Calibri"/>
        <family val="2"/>
        <scheme val="minor"/>
      </rPr>
      <t>Frequency of Observation Events:</t>
    </r>
    <r>
      <rPr>
        <sz val="10"/>
        <rFont val="Calibri"/>
        <family val="2"/>
        <scheme val="minor"/>
      </rPr>
      <t xml:space="preserve"> Two (2) days per week.                          </t>
    </r>
    <r>
      <rPr>
        <i/>
        <sz val="10"/>
        <rFont val="Calibri"/>
        <family val="2"/>
        <scheme val="minor"/>
      </rPr>
      <t>Duration of Each Observation Event:</t>
    </r>
    <r>
      <rPr>
        <sz val="10"/>
        <rFont val="Calibri"/>
        <family val="2"/>
        <scheme val="minor"/>
      </rPr>
      <t xml:space="preserve"> Two (2) hours.</t>
    </r>
  </si>
  <si>
    <t>Due to casthouse configuration, the casthouse crane cannot reach sections of the runner system to place a cover. This portion of the runner cannot be covered. These covers are too large and awkward to be moved via mobile equipment on the casthouse floor.</t>
  </si>
  <si>
    <t>No. 14 Blast Furnace Casthouse Roof Monitor via Method 9 for two (2) hours of observation at a frequency of two (2) days per week.</t>
  </si>
  <si>
    <t xml:space="preserve">No. 14 Blast Furnace Casthouse Emisson Control Baghouse Stack via visible emission notation once per day. </t>
  </si>
  <si>
    <t>Emissions are observed routinely by a third-party contractor on a frequency described in the Indiana Department of Environmental Management Approved U. S. Steel -  Gary Works Visible Emission Evaluation Plan</t>
  </si>
  <si>
    <t>No. 4 Blast Furnace Casthouse Roof Monitor via Method 9 for two (2) hours of observation at a frequency of two (2) days per week.</t>
  </si>
  <si>
    <t>No. 6 Blast Furnace Casthouse Roof Monitor via Method 9 for two (2) hours of observation at a frequency of two (2) days per week.</t>
  </si>
  <si>
    <t>No. 8 Blast Furnace Casthouse Roof Monitor via Method 9 for two (2) hours of observation at a frequency of two (2) days per week.</t>
  </si>
  <si>
    <t>Any specified procedures need tailored to a specific furnace to account for its unique characteristics.</t>
  </si>
  <si>
    <t xml:space="preserve">Dirty gas bleeder valves do not have control devices associated with them. </t>
  </si>
  <si>
    <t xml:space="preserve">Tabs corresponds to the indicated furnace. </t>
  </si>
  <si>
    <t xml:space="preserve">The physical bell seals are not directly observed during these observations. </t>
  </si>
  <si>
    <t>On top of slag</t>
  </si>
  <si>
    <t xml:space="preserve">Multiple safety concerns. Increased risk of of explosion when third-party contractor is performing digging activities. Low visibility for the movement of large mobile equipment in the area. Excessive ice build up in the area during winter months. </t>
  </si>
  <si>
    <t xml:space="preserve">Slag Granulation is only performed at No. 14 Blast Furnace. No. 4 Blast Furnace, No. 6 Blast Furnace, and No. 8 Blast Furnace do not granulate slag and do not have room to install a slag granulation plant. </t>
  </si>
  <si>
    <t xml:space="preserve">No. 4 Blast Furnace, No. 6 Blast Furnace, and No. 8 Blast Furnace do not granulate slag and do not have room to install a slag granulation plant. </t>
  </si>
  <si>
    <t>U. S. Steel did not identify documents that provided such information.</t>
  </si>
  <si>
    <t>Separated</t>
  </si>
  <si>
    <t>BF and BOPF slag are handled by two separate third-party contractors.</t>
  </si>
  <si>
    <t xml:space="preserve">Slag pits configuration, adjacent to the blast furnace with perimeter walls, is already sufficently reducing any impact from wind. </t>
  </si>
  <si>
    <t>Gary Works beaches iron inside a building.</t>
  </si>
  <si>
    <t xml:space="preserve">The proposed work practices are already performed regularly when shutting down a blast furnace. Development of additional plans is redundant and unneccessary.  </t>
  </si>
  <si>
    <t xml:space="preserve">The proposed work practices are already performed regularly during blast furnace operations. Development of additional plans is redundant and unneccessary.  </t>
  </si>
  <si>
    <t>See "2019 Comments to Work Practices.pdf" Section B.2.d for explanation.</t>
  </si>
  <si>
    <t>See "2019 Comments to Work Practices.pdf" Section B.2 c for explanations.</t>
  </si>
  <si>
    <t>See "2019 Comments to Work Practices.pdf" Section B.2.a for explanation.</t>
  </si>
  <si>
    <t>See "2019 Comments to Work Practices.pdf" Section B.2.b for explanation.</t>
  </si>
  <si>
    <t>See "2019 Comments to Work Practices.pdf" Section B.1.b for explanation.</t>
  </si>
  <si>
    <t>Development of additional plans is redundant and unneccessary.  See "2019 Comments to Work Practices.pdf" Section B.1.b for explanation.</t>
  </si>
  <si>
    <t>See "2019 Comments to Work Practices.pdf" Sections B.1.a and  B.2.a for explanation.</t>
  </si>
  <si>
    <t>See "2019 Comments to Work Practices.pdf" Sections B.1.a and  B.2.a for explanations.</t>
  </si>
  <si>
    <t>See "2019 Comments to Work Practices.pdf" Sections B.2.b for explanation.</t>
  </si>
  <si>
    <t>Intermittent</t>
  </si>
  <si>
    <t>0% Average Opacity</t>
  </si>
  <si>
    <t>35% Maximum Observed Opacity</t>
  </si>
  <si>
    <t xml:space="preserve">0% Average Opacity </t>
  </si>
  <si>
    <t xml:space="preserve">50% Maximum Observed Opacity </t>
  </si>
  <si>
    <t>TPY for two (2) steel shops with six (6) process vessels total.</t>
  </si>
  <si>
    <t xml:space="preserve">TPY for four (4) casthouses. </t>
  </si>
  <si>
    <t>Iron beaching events are not recorded in tons per event. A tons per year (TPY) for PM is provided.</t>
  </si>
  <si>
    <t>Opacity is monitored using EPA Method 9.</t>
  </si>
  <si>
    <t>Calculations include hot metal transfer, desulfurization, charging, blowing, and tapping for the No. 1 BOP Shop, a three (3) vessel steel shop.</t>
  </si>
  <si>
    <t>Calculations include hot metal transfer, desulfurization, charging, blowing, and tapping for the No. 2 QBOP, a three (3) vessel steel shop.</t>
  </si>
  <si>
    <t xml:space="preserve">Raw material management. </t>
  </si>
  <si>
    <t xml:space="preserve">Not known. However, reduces the frequency of unplanned bleeder valve openings. </t>
  </si>
  <si>
    <t xml:space="preserve">Reduced effectiveness in seasonal weather conditions. </t>
  </si>
  <si>
    <t>Process monitoring: Open/Close Valve &amp; Top Pressure.</t>
  </si>
  <si>
    <t xml:space="preserve">Physical conditions not amenable to other monitoring devices. </t>
  </si>
  <si>
    <t>None. Monitoring only.</t>
  </si>
  <si>
    <t xml:space="preserve">Blast furnace size, gas cleaning system design, top charging equipment, and operating pressures. </t>
  </si>
  <si>
    <t xml:space="preserve">Blast furnace size limits options and effectiveness of top charging equipment. Gas cleaning system design limits relief pressures. Bleeder valve relief pressure setpoints must be maintained to ensure safe operation of furnace. </t>
  </si>
  <si>
    <t xml:space="preserve">Modifications would be extremely capital intensive and cost prohibitive. </t>
  </si>
  <si>
    <t xml:space="preserve">Unknown how and if these modifications would benefit a small furnace. </t>
  </si>
  <si>
    <t xml:space="preserve">Bleeder valves are not opened until pressure is below established setpoint. </t>
  </si>
  <si>
    <t>Limited ability to safely access the bleeder valves.</t>
  </si>
  <si>
    <t xml:space="preserve">Lower pressure when performing a planned opening significantly reduces emissions. </t>
  </si>
  <si>
    <t>Process monitoring: Open/Close Valve, Blast Pressure, &amp; Top Pressure.</t>
  </si>
  <si>
    <t xml:space="preserve">Unknown. </t>
  </si>
  <si>
    <t>Not technically feasible.</t>
  </si>
  <si>
    <t>Unknown</t>
  </si>
  <si>
    <t>Unknown.</t>
  </si>
  <si>
    <t>One blast furnace top is read via Method 9 each day of the week. 30 Minutes of observations is charging and another 30 minutes is observing the equalization relief valve.</t>
  </si>
  <si>
    <t>Unknown. Top equipment design limitations based on small furnace sizes.</t>
  </si>
  <si>
    <t xml:space="preserve">Unknown.  </t>
  </si>
  <si>
    <t>Building</t>
  </si>
  <si>
    <t xml:space="preserve">Must maintain adequate ventilation for employees. </t>
  </si>
  <si>
    <t xml:space="preserve">Casthouse configuration and safe walking and working surfaces. </t>
  </si>
  <si>
    <t xml:space="preserve">Fuel costs. </t>
  </si>
  <si>
    <t>70% Control Efficiency</t>
  </si>
  <si>
    <t xml:space="preserve">None. </t>
  </si>
  <si>
    <t>Cost of third-party opacity readers.</t>
  </si>
  <si>
    <t>Building maintenance.</t>
  </si>
  <si>
    <t xml:space="preserve">Site specific work practices. Casthouse size. </t>
  </si>
  <si>
    <t xml:space="preserve">Labor cost. </t>
  </si>
  <si>
    <t>Not quantified, but substantial.</t>
  </si>
  <si>
    <t xml:space="preserve">Site specific work practices. </t>
  </si>
  <si>
    <t>Labor cost.</t>
  </si>
  <si>
    <t>Building.</t>
  </si>
  <si>
    <t>Building Maintenance.</t>
  </si>
  <si>
    <t xml:space="preserve">None. Monitoring only. </t>
  </si>
  <si>
    <t xml:space="preserve">Cost of reconfiguration casthouse to install a baghouse, baghouse, and associated equipment for No. 4 Blast Furnace, No. 6 Blast Furnace, No. 8 Blast Furnace. </t>
  </si>
  <si>
    <t>Emission Control Baghouse.</t>
  </si>
  <si>
    <t>Runner covers</t>
  </si>
  <si>
    <t xml:space="preserve">Casthouse configuration and real estate limitations make additional control equipment not techinically and economically feasible. </t>
  </si>
  <si>
    <t xml:space="preserve">Unknown if any additional benefit beyond existing reductions achieved with fume suppression and work practices. </t>
  </si>
  <si>
    <t xml:space="preserve">Walking and walking surfaces. Maintaining safe access to trough and runners for equipment and personnel. </t>
  </si>
  <si>
    <t xml:space="preserve">Casthouse configuration and maintaining clearance for equipment. </t>
  </si>
  <si>
    <t>Baghouse.</t>
  </si>
  <si>
    <t>Cost of baghouse and capture system operation and maintenance.</t>
  </si>
  <si>
    <t xml:space="preserve">Highest opacity comes from hot metal transfer and not off-gassing. </t>
  </si>
  <si>
    <t>General concerns with molten metal hazards.</t>
  </si>
  <si>
    <t>90% Control Efficiency.</t>
  </si>
  <si>
    <t xml:space="preserve">Iron Beaching Facility Building Openings via Method 9 for the duration of the first iron beaching event per day, if a beaching event(s) occur. </t>
  </si>
  <si>
    <t xml:space="preserve">Natural Gas Fume Suppression. </t>
  </si>
  <si>
    <t xml:space="preserve">Not quantifable. </t>
  </si>
  <si>
    <t>Baghouse</t>
  </si>
  <si>
    <t xml:space="preserve">Unknown but substantial. </t>
  </si>
  <si>
    <t>Wet Scrap Protocols</t>
  </si>
  <si>
    <t xml:space="preserve">Adds time to the process. </t>
  </si>
  <si>
    <t xml:space="preserve">Unknown. Not quantified. </t>
  </si>
  <si>
    <t xml:space="preserve">Cost of instrumentation and control system installation and maintenance.. </t>
  </si>
  <si>
    <t xml:space="preserve">Incidental raw material packaging/non-metallics may be charged into the furnace. Open burning is prohibited. </t>
  </si>
  <si>
    <t>Bottom blown furnaces.</t>
  </si>
  <si>
    <t xml:space="preserve">Charge-side doors. </t>
  </si>
  <si>
    <t xml:space="preserve">Propane storage tanks. </t>
  </si>
  <si>
    <t xml:space="preserve">Bottom blown vessel infrastructure and maintenance. </t>
  </si>
  <si>
    <t xml:space="preserve">Shop configuration and maintenance. </t>
  </si>
  <si>
    <t xml:space="preserve">Water sprays. </t>
  </si>
  <si>
    <t xml:space="preserve">Explosion potential. </t>
  </si>
  <si>
    <t xml:space="preserve">Spray header installation, operation, and maintenance costs. </t>
  </si>
  <si>
    <t>UNKNOWN.</t>
  </si>
  <si>
    <t xml:space="preserve">No techinically feasible options. </t>
  </si>
  <si>
    <t>Equipment purchase and maintenance, and mannings</t>
  </si>
  <si>
    <t>No. 1 BOP Shop Openings observed via Method 9 for two (2) hours of observation at a frequency of three (3) days per week.</t>
  </si>
  <si>
    <t>No. 2 QBOP Openings observed via Method 9 for two (2) hours of observation at a frequency of two (2) days per week.</t>
  </si>
  <si>
    <t>Hr/yr typical for each line individually.</t>
  </si>
  <si>
    <t>Typical combined feed rate of both lines combined.</t>
  </si>
  <si>
    <t>Typical combined sinter production rate of both lines combined.</t>
  </si>
  <si>
    <t>Sinter production rate reflects the temporary idling of production equipment in 2020. Values are for both lines combined.</t>
  </si>
  <si>
    <t>Oil content data from 10/01/2018 - present.</t>
  </si>
  <si>
    <t>Total operating hours for both lines for 2021.</t>
  </si>
  <si>
    <t>Other (3) (%) - Describe in Comments</t>
  </si>
  <si>
    <t>BF Dust and BF Sludge/Filter Cake are mixed and fed as BF Dust.</t>
  </si>
  <si>
    <t>See above.</t>
  </si>
  <si>
    <t>The size of the gaps between sealing surfaces is &lt; 3 thousands of an inch for the large bell.  These are measured at the fabrication shop.  The small bell needs to be watertight.  Visual inspections are conducted to evaluate seal after installations</t>
  </si>
  <si>
    <t>Runner covers are custom built to fit a particular runner at a specific furnace.</t>
  </si>
  <si>
    <t>Current prices are unknown but substantially more expensive.</t>
  </si>
  <si>
    <t>Activities are conducted by third-party contractors.</t>
  </si>
  <si>
    <t xml:space="preserve">Every time a blast furnace is tapped. </t>
  </si>
  <si>
    <t>BF slag pit is connected to the casthouse. BOPF slag is handled by a third-party contractor.</t>
  </si>
  <si>
    <t>Gravity</t>
  </si>
  <si>
    <t>Slag is handled by third-party contractors.</t>
  </si>
  <si>
    <t>Desulfurization is performed at the steel shops.</t>
  </si>
  <si>
    <t xml:space="preserve">Proceedures for the QBOP are operation specific. </t>
  </si>
  <si>
    <t>90% Emission Reduction</t>
  </si>
  <si>
    <t>When a leak is present, when the furnace is charged.</t>
  </si>
  <si>
    <t xml:space="preserve">Charging the furnace. </t>
  </si>
  <si>
    <t>See "2021 Unplanned Bleeder Events - Gary Works.xlsx"</t>
  </si>
  <si>
    <t>Yes. 326 IAC 5-1-2 (General)</t>
  </si>
  <si>
    <t xml:space="preserve">Beaching observations are performed from the start of the beaching process and continued until emissions have dissipated. Emissions from off-gassing after the beaching concluded are not observed and are negligible. </t>
  </si>
  <si>
    <t>Casthouse Roof Monitor</t>
  </si>
  <si>
    <t>The roof monitor is not a stack.</t>
  </si>
  <si>
    <t xml:space="preserve">Opacity is measured by Method 9. The opacity reader observes the furnace top where raw materials dumped into the furnace for a 30 minute period. Any small bell leaks would be observed here, if present. The reader will then read the interbell relief valve for 30 minutes. The readings are marked on the same Method 9 observation sheet. The sheet is split in two columns and the operation observed is marked. </t>
  </si>
  <si>
    <t xml:space="preserve">Historical Method 9 observations of blast furnace tops and interbell relief valves are included in the submission. </t>
  </si>
  <si>
    <t>No. 4 Blast Furnace Slag Pit: 2,620.5 ft</t>
  </si>
  <si>
    <t>No. 6 Blast Furnace Slag Pit: 3,063.2 ft</t>
  </si>
  <si>
    <t>No. 8 Blast Furnace Slag Pit: 3,008.0 ft</t>
  </si>
  <si>
    <t>Distance to north border.</t>
  </si>
  <si>
    <t>Distance to south border.</t>
  </si>
  <si>
    <t>No. 14 Blast Furnace Slag Pit: 1,030.0 ft</t>
  </si>
  <si>
    <t>Costs are for capital equipment only. Does not include lost production, labor, and operating adjustments</t>
  </si>
  <si>
    <t>Vendor only supplied the bell system. Labor was performed by another contractor.</t>
  </si>
  <si>
    <t>U. S. Steel did not identify documents that provided installation costs.</t>
  </si>
  <si>
    <t xml:space="preserve">Slope is variable since it is rebuilt between events. </t>
  </si>
  <si>
    <t xml:space="preserve">Variable due to amount of iron to be beached and size of iron car. </t>
  </si>
  <si>
    <t>SiO2: 37.00%</t>
  </si>
  <si>
    <t>CaO: 37.05%</t>
  </si>
  <si>
    <t>MgO: 9.70%</t>
  </si>
  <si>
    <t>S: 1.02%</t>
  </si>
  <si>
    <t>K2O: 0.45%</t>
  </si>
  <si>
    <t>BSiO2: 1.23%</t>
  </si>
  <si>
    <t>Ti: 0.39%</t>
  </si>
  <si>
    <t xml:space="preserve">Average slag chemistries are provided for all four (4) of the blast furnaces at U. S. Steel Gary Works.. Slag chemistries are influenced by various factors such as raw material composition, operating practice, and furnace conditions. Slag chemistries will vary at any point in time and will vary between different furnaces. </t>
  </si>
  <si>
    <t>Fe: 0.27%</t>
  </si>
  <si>
    <t>Al2O: 7.31%</t>
  </si>
  <si>
    <t>Slag out of the furnace and into the slag pit: ~ 2700 Fahrenheit       Once in the pit and watered, the slag can range from ambient to 1000 Fahrenheit.</t>
  </si>
  <si>
    <t>Slag temperature in the pit is variable.</t>
  </si>
  <si>
    <t>Top of Downcomer:290</t>
  </si>
  <si>
    <t>Bottom of Downcomer: 135</t>
  </si>
  <si>
    <t>Bottom of Downcomer: 146.9</t>
  </si>
  <si>
    <t>Height of bleeder valves.</t>
  </si>
  <si>
    <t xml:space="preserve">Downcomer is pipe that connects the uptakes to the dustcatcher. There are no discharge points associated with the downcomer. </t>
  </si>
  <si>
    <t>Bottom of Downcomer: 130</t>
  </si>
  <si>
    <t>Top of Downcomer: 224.4</t>
  </si>
  <si>
    <t>Top of Downcomer: 217.4</t>
  </si>
  <si>
    <t>For the year 2021, no opacity data is available for planned openings.  For the year 2022 as part of the ICR, planned bleeder opacity data is available.  The average observed opacity was 0.0%.</t>
  </si>
  <si>
    <t>For the year 2021, no opacity data is available for planned openings.  For the year 2022 as part of the ICR, planned bleeder opacity data is available.  The highest observed opacity was 0.0%</t>
  </si>
  <si>
    <t xml:space="preserve">This conservative emission factor does not include particle size distribution which is evaluated in the Battelle study and shown that PM10 was approximately 6% of the total PM loading. Applying this 6% to the conservative emission factor results in an emission factor for bell leaks of 0.0000276 lb PM10/ton. </t>
  </si>
  <si>
    <r>
      <t xml:space="preserve">Cells Containing Confidential Business Information are shaded </t>
    </r>
    <r>
      <rPr>
        <sz val="11"/>
        <color rgb="FFFF0000"/>
        <rFont val="Calibri"/>
        <family val="2"/>
        <scheme val="minor"/>
      </rPr>
      <t>RED</t>
    </r>
  </si>
  <si>
    <t>Corrected Input Data</t>
  </si>
  <si>
    <t>Corrected input data.</t>
  </si>
  <si>
    <t>0.09 TPY</t>
  </si>
  <si>
    <t xml:space="preserve">The 0.046 lb/ton slip emission factor presented in the 1979 document cites the 1975 Battelle study. In the study, the slip based factor (0.046 lb/ton) assumes worst case scenario during a slip by taking total PM loading in raw blast furnace gas and multiply the loading by 10 - 100 times. Any leaks from a two bell system would be present during normal operations. Thus the multiplicative loading of 10 - 100 times of the normal PM loading of the gas should be removed. This would result in a more accurate, but still conservative, emission factor for bell leaks of 0.00046 lbs PM /ton.                                                                                              </t>
  </si>
  <si>
    <t>The Company would appreciate the opportunity to discuss this question and also appreciates EPA’s desire to address problems that may exist.  Given that the ICR imposed significant obligations in a very short time frame, our focus was necessarily on providing the information that was identified as responsive to the requests (e.g., existing documents, test results).  The Company may still opt to provide additional information, and EPA should not interpret this response as indicating that problems with permitting due to the regulation are not present.</t>
  </si>
  <si>
    <t>See attached file: "Region V Consent Decree as Signed by Judge Simon 3-30-2017.pdf"</t>
  </si>
  <si>
    <t>We appreciate it when EPA desires to improve regulations to facilitate compliance and economic reasonableness of the regulations.  The Company would like to assist EPA in conducting an appropriate evaluation of rule language and improvements; however, given the extensive resources necessary to respond to the other items in the request, the Company is not able to provide such information in the context of this information request.  Our focus has necessarily been on providing the information that was identified as responsive to the requests (e.g., existing documents, test results).  The Company may provide additional information voluntarily in the future, including before proposal, during the public comment period, or at other times.  We know that EPA is committed to considering the input of stakeholders throughout the process (not only because of its statutory obligations, but also because it seeks to promote a fair and efficient regulatory structure), even if that input is provided other than through this response.</t>
  </si>
  <si>
    <t>See attached file "M185105 Rev. 2 2-7-19.pdf." Historical Method 9 results are also attached.</t>
  </si>
  <si>
    <t>See Cover Letter Attachment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</si>
</sst>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00"/>
  </numFmts>
  <fonts count="37" x14ac:knownFonts="1">
    <font>
      <sz val="11"/>
      <color theme="1"/>
      <name val="Calibri"/>
      <family val="2"/>
      <scheme val="minor"/>
    </font>
    <font>
      <u/>
      <sz val="11"/>
      <color indexed="12"/>
      <name val="Calibri"/>
      <family val="2"/>
    </font>
    <font>
      <sz val="10"/>
      <name val="Times New Roman"/>
      <family val="1"/>
    </font>
    <font>
      <sz val="10"/>
      <name val="Arial"/>
      <family val="2"/>
    </font>
    <font>
      <sz val="11"/>
      <color indexed="8"/>
      <name val="Times New Roman"/>
      <family val="2"/>
    </font>
    <font>
      <sz val="11"/>
      <color theme="1"/>
      <name val="Times New Roman"/>
      <family val="2"/>
    </font>
    <font>
      <sz val="10"/>
      <color theme="1"/>
      <name val="Arial"/>
      <family val="2"/>
    </font>
    <font>
      <b/>
      <sz val="10"/>
      <name val="Arial"/>
      <family val="2"/>
    </font>
    <font>
      <sz val="12"/>
      <color theme="1"/>
      <name val="Times New Roman"/>
      <family val="1"/>
    </font>
    <font>
      <b/>
      <sz val="12"/>
      <color theme="1"/>
      <name val="Times New Roman"/>
      <family val="1"/>
    </font>
    <font>
      <vertAlign val="superscript"/>
      <sz val="12"/>
      <color theme="1"/>
      <name val="Times New Roman"/>
      <family val="1"/>
    </font>
    <font>
      <b/>
      <u/>
      <sz val="12"/>
      <color rgb="FFFF0000"/>
      <name val="Times New Roman"/>
      <family val="1"/>
    </font>
    <font>
      <i/>
      <sz val="12"/>
      <color theme="1"/>
      <name val="Times New Roman"/>
      <family val="1"/>
    </font>
    <font>
      <sz val="8"/>
      <name val="Calibri"/>
      <family val="2"/>
      <scheme val="minor"/>
    </font>
    <font>
      <vertAlign val="superscript"/>
      <sz val="10"/>
      <name val="Arial"/>
      <family val="2"/>
    </font>
    <font>
      <sz val="12"/>
      <name val="Times New Roman"/>
      <family val="1"/>
    </font>
    <font>
      <b/>
      <sz val="12"/>
      <name val="Arial"/>
      <family val="2"/>
    </font>
    <font>
      <sz val="12"/>
      <name val="Arial"/>
      <family val="2"/>
    </font>
    <font>
      <sz val="11"/>
      <name val="Calibri"/>
      <family val="2"/>
      <scheme val="minor"/>
    </font>
    <font>
      <sz val="11"/>
      <name val="Arial"/>
      <family val="2"/>
    </font>
    <font>
      <u/>
      <sz val="11"/>
      <color theme="10"/>
      <name val="Calibri"/>
      <family val="2"/>
      <scheme val="minor"/>
    </font>
    <font>
      <b/>
      <sz val="11"/>
      <name val="Arial"/>
      <family val="2"/>
    </font>
    <font>
      <b/>
      <sz val="9"/>
      <name val="Arial"/>
      <family val="2"/>
    </font>
    <font>
      <i/>
      <sz val="10"/>
      <name val="Arial"/>
      <family val="2"/>
    </font>
    <font>
      <b/>
      <sz val="11"/>
      <color rgb="FFFF0000"/>
      <name val="Arial"/>
      <family val="2"/>
    </font>
    <font>
      <b/>
      <sz val="10"/>
      <color rgb="FFFF0000"/>
      <name val="Arial"/>
      <family val="2"/>
    </font>
    <font>
      <b/>
      <sz val="11"/>
      <color rgb="FFFF0000"/>
      <name val="Calibri"/>
      <family val="2"/>
      <scheme val="minor"/>
    </font>
    <font>
      <sz val="11"/>
      <color theme="1"/>
      <name val="Arial"/>
      <family val="2"/>
    </font>
    <font>
      <sz val="10"/>
      <name val="Calibri"/>
      <family val="2"/>
      <scheme val="minor"/>
    </font>
    <font>
      <b/>
      <sz val="10"/>
      <name val="Calibri"/>
      <family val="2"/>
      <scheme val="minor"/>
    </font>
    <font>
      <i/>
      <sz val="10"/>
      <name val="Calibri"/>
      <family val="2"/>
      <scheme val="minor"/>
    </font>
    <font>
      <sz val="10"/>
      <color rgb="FFFF0000"/>
      <name val="Calibri"/>
      <family val="2"/>
      <scheme val="minor"/>
    </font>
    <font>
      <b/>
      <sz val="10"/>
      <color rgb="FFFF0000"/>
      <name val="Calibri"/>
      <family val="2"/>
      <scheme val="minor"/>
    </font>
    <font>
      <sz val="10"/>
      <color theme="1"/>
      <name val="Calibri"/>
      <family val="2"/>
      <scheme val="minor"/>
    </font>
    <font>
      <sz val="11"/>
      <color rgb="FFFF0000"/>
      <name val="Calibri"/>
      <family val="2"/>
      <scheme val="minor"/>
    </font>
    <font>
      <sz val="11"/>
      <color theme="0"/>
      <name val="Calibri"/>
      <family val="2"/>
      <scheme val="minor"/>
    </font>
    <font>
      <u/>
      <sz val="11"/>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0.14996795556505021"/>
        <bgColor indexed="64"/>
      </patternFill>
    </fill>
    <fill>
      <patternFill patternType="solid">
        <fgColor rgb="FFEDF39B"/>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0"/>
        <bgColor indexed="64"/>
      </patternFill>
    </fill>
    <fill>
      <patternFill patternType="solid">
        <fgColor theme="1"/>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auto="1"/>
      </left>
      <right style="thin">
        <color auto="1"/>
      </right>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43" fontId="4" fillId="0" borderId="0" applyFont="0" applyFill="0" applyBorder="0" applyAlignment="0" applyProtection="0"/>
    <xf numFmtId="43" fontId="3" fillId="0" borderId="0" applyFont="0" applyFill="0" applyBorder="0" applyAlignment="0" applyProtection="0"/>
    <xf numFmtId="0" fontId="1" fillId="0" borderId="0" applyNumberFormat="0" applyFill="0" applyBorder="0" applyAlignment="0" applyProtection="0">
      <alignment vertical="top"/>
      <protection locked="0"/>
    </xf>
    <xf numFmtId="0" fontId="2" fillId="0" borderId="0"/>
    <xf numFmtId="0" fontId="5" fillId="0" borderId="0"/>
    <xf numFmtId="0" fontId="3" fillId="0" borderId="0"/>
    <xf numFmtId="0" fontId="20" fillId="0" borderId="0" applyNumberFormat="0" applyFill="0" applyBorder="0" applyAlignment="0" applyProtection="0"/>
  </cellStyleXfs>
  <cellXfs count="624">
    <xf numFmtId="0" fontId="0" fillId="0" borderId="0" xfId="0"/>
    <xf numFmtId="0" fontId="3" fillId="2" borderId="14" xfId="0" applyFont="1" applyFill="1" applyBorder="1" applyAlignment="1">
      <alignment wrapText="1"/>
    </xf>
    <xf numFmtId="0" fontId="3" fillId="2" borderId="1" xfId="0" applyFont="1" applyFill="1" applyBorder="1" applyAlignment="1">
      <alignment wrapText="1"/>
    </xf>
    <xf numFmtId="0" fontId="6" fillId="3" borderId="8" xfId="0" applyFont="1" applyFill="1" applyBorder="1"/>
    <xf numFmtId="0" fontId="8" fillId="0" borderId="0" xfId="0" applyFont="1"/>
    <xf numFmtId="0" fontId="9" fillId="0" borderId="0" xfId="0" applyFont="1"/>
    <xf numFmtId="0" fontId="8" fillId="0" borderId="2" xfId="0" applyFont="1" applyBorder="1"/>
    <xf numFmtId="0" fontId="8" fillId="0" borderId="37" xfId="0" applyFont="1" applyBorder="1"/>
    <xf numFmtId="0" fontId="8" fillId="0" borderId="28" xfId="0" applyFont="1" applyBorder="1"/>
    <xf numFmtId="0" fontId="8" fillId="0" borderId="1" xfId="0" applyFont="1" applyBorder="1"/>
    <xf numFmtId="0" fontId="8" fillId="5" borderId="33" xfId="0" applyFont="1" applyFill="1" applyBorder="1"/>
    <xf numFmtId="0" fontId="8" fillId="0" borderId="38" xfId="0" applyFont="1" applyBorder="1"/>
    <xf numFmtId="0" fontId="8" fillId="6" borderId="39" xfId="0" applyFont="1" applyFill="1" applyBorder="1"/>
    <xf numFmtId="0" fontId="8" fillId="0" borderId="40" xfId="0" applyFont="1" applyBorder="1"/>
    <xf numFmtId="0" fontId="8" fillId="2" borderId="39" xfId="0" applyFont="1" applyFill="1" applyBorder="1"/>
    <xf numFmtId="0" fontId="12" fillId="0" borderId="42" xfId="0" applyFont="1" applyBorder="1"/>
    <xf numFmtId="0" fontId="7" fillId="0" borderId="4" xfId="0" applyFont="1" applyBorder="1" applyAlignment="1">
      <alignment horizontal="center" vertical="center" wrapText="1"/>
    </xf>
    <xf numFmtId="0" fontId="7" fillId="0" borderId="30" xfId="0" applyFont="1" applyBorder="1" applyAlignment="1">
      <alignment horizontal="center" vertical="center" wrapText="1"/>
    </xf>
    <xf numFmtId="0" fontId="3" fillId="2" borderId="1" xfId="0" applyFont="1" applyFill="1" applyBorder="1" applyAlignment="1">
      <alignment vertical="center" wrapText="1"/>
    </xf>
    <xf numFmtId="0" fontId="3" fillId="2" borderId="11" xfId="0" applyFont="1" applyFill="1" applyBorder="1" applyAlignment="1">
      <alignment vertical="center" wrapText="1"/>
    </xf>
    <xf numFmtId="0" fontId="3" fillId="2" borderId="2" xfId="0" applyFont="1" applyFill="1" applyBorder="1" applyAlignment="1">
      <alignment vertical="center" wrapText="1"/>
    </xf>
    <xf numFmtId="0" fontId="3" fillId="6" borderId="1" xfId="0" applyFont="1" applyFill="1" applyBorder="1" applyAlignment="1">
      <alignment wrapText="1"/>
    </xf>
    <xf numFmtId="0" fontId="3" fillId="6" borderId="14" xfId="0" applyFont="1" applyFill="1" applyBorder="1" applyAlignment="1">
      <alignment wrapText="1"/>
    </xf>
    <xf numFmtId="0" fontId="3" fillId="2" borderId="2" xfId="0" applyFont="1" applyFill="1" applyBorder="1" applyAlignment="1">
      <alignment wrapText="1"/>
    </xf>
    <xf numFmtId="0" fontId="3" fillId="6" borderId="2" xfId="0" applyFont="1" applyFill="1" applyBorder="1" applyAlignment="1">
      <alignment wrapText="1"/>
    </xf>
    <xf numFmtId="0" fontId="3" fillId="2" borderId="28" xfId="0" applyFont="1" applyFill="1" applyBorder="1" applyAlignment="1">
      <alignment vertical="center" wrapText="1"/>
    </xf>
    <xf numFmtId="0" fontId="7" fillId="2" borderId="21" xfId="0" applyFont="1" applyFill="1" applyBorder="1" applyAlignment="1">
      <alignment vertical="center" wrapText="1"/>
    </xf>
    <xf numFmtId="0" fontId="3" fillId="2" borderId="31" xfId="0" applyFont="1" applyFill="1" applyBorder="1" applyAlignment="1">
      <alignment vertical="center" wrapText="1"/>
    </xf>
    <xf numFmtId="0" fontId="7" fillId="2" borderId="20" xfId="0" applyFont="1" applyFill="1" applyBorder="1" applyAlignment="1">
      <alignment vertical="center" wrapText="1"/>
    </xf>
    <xf numFmtId="0" fontId="8" fillId="0" borderId="41" xfId="0" applyFont="1" applyFill="1" applyBorder="1"/>
    <xf numFmtId="0" fontId="15" fillId="0" borderId="2" xfId="0" applyFont="1" applyBorder="1"/>
    <xf numFmtId="0" fontId="15" fillId="0" borderId="37" xfId="0" applyFont="1" applyBorder="1"/>
    <xf numFmtId="0" fontId="8" fillId="0" borderId="28" xfId="0" applyFont="1" applyFill="1" applyBorder="1"/>
    <xf numFmtId="0" fontId="7" fillId="2" borderId="22" xfId="0" applyFont="1" applyFill="1" applyBorder="1" applyAlignment="1">
      <alignment vertical="center" wrapText="1"/>
    </xf>
    <xf numFmtId="0" fontId="3" fillId="0" borderId="0" xfId="0" applyFont="1"/>
    <xf numFmtId="0" fontId="3" fillId="5" borderId="25" xfId="0" applyFont="1" applyFill="1" applyBorder="1"/>
    <xf numFmtId="0" fontId="3" fillId="5" borderId="26" xfId="0" applyFont="1" applyFill="1" applyBorder="1"/>
    <xf numFmtId="0" fontId="18" fillId="0" borderId="0" xfId="0" applyFont="1"/>
    <xf numFmtId="0" fontId="3" fillId="2" borderId="14" xfId="0" applyFont="1" applyFill="1" applyBorder="1" applyAlignment="1">
      <alignment horizontal="left" vertical="center" wrapText="1"/>
    </xf>
    <xf numFmtId="0" fontId="3" fillId="6" borderId="14" xfId="0" applyFont="1" applyFill="1" applyBorder="1" applyAlignment="1">
      <alignment horizontal="left" vertical="center" wrapText="1"/>
    </xf>
    <xf numFmtId="0" fontId="3" fillId="5" borderId="14" xfId="0" applyFont="1" applyFill="1" applyBorder="1"/>
    <xf numFmtId="0" fontId="3" fillId="5" borderId="16" xfId="0" applyFont="1" applyFill="1" applyBorder="1"/>
    <xf numFmtId="0" fontId="3" fillId="2" borderId="1" xfId="0" applyFont="1" applyFill="1" applyBorder="1" applyAlignment="1">
      <alignment horizontal="left" vertical="center" wrapText="1"/>
    </xf>
    <xf numFmtId="0" fontId="3" fillId="6" borderId="1" xfId="0" applyFont="1" applyFill="1" applyBorder="1" applyAlignment="1">
      <alignment horizontal="left" vertical="center" wrapText="1"/>
    </xf>
    <xf numFmtId="0" fontId="3" fillId="5" borderId="1" xfId="0" applyFont="1" applyFill="1" applyBorder="1"/>
    <xf numFmtId="0" fontId="3" fillId="5" borderId="8" xfId="0" applyFont="1" applyFill="1" applyBorder="1"/>
    <xf numFmtId="0" fontId="3" fillId="2" borderId="14" xfId="0" applyFont="1" applyFill="1" applyBorder="1" applyAlignment="1">
      <alignment vertical="center" wrapText="1"/>
    </xf>
    <xf numFmtId="0" fontId="3" fillId="6" borderId="28" xfId="0" applyFont="1" applyFill="1" applyBorder="1" applyAlignment="1">
      <alignment horizontal="left" vertical="center" wrapText="1"/>
    </xf>
    <xf numFmtId="0" fontId="3" fillId="5" borderId="28" xfId="0" applyFont="1" applyFill="1" applyBorder="1"/>
    <xf numFmtId="0" fontId="3" fillId="5" borderId="19" xfId="0" applyFont="1" applyFill="1" applyBorder="1"/>
    <xf numFmtId="0" fontId="3" fillId="6" borderId="11" xfId="0" applyFont="1" applyFill="1" applyBorder="1" applyAlignment="1">
      <alignment horizontal="left" vertical="center" wrapText="1"/>
    </xf>
    <xf numFmtId="0" fontId="3" fillId="5" borderId="11" xfId="0" applyFont="1" applyFill="1" applyBorder="1"/>
    <xf numFmtId="0" fontId="3" fillId="5" borderId="9" xfId="0" applyFont="1" applyFill="1" applyBorder="1"/>
    <xf numFmtId="0" fontId="3" fillId="2" borderId="28"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5" borderId="32" xfId="0" applyFont="1" applyFill="1" applyBorder="1"/>
    <xf numFmtId="0" fontId="3" fillId="5" borderId="24" xfId="0" applyFont="1" applyFill="1" applyBorder="1"/>
    <xf numFmtId="0" fontId="18" fillId="0" borderId="0" xfId="0" applyFont="1" applyFill="1"/>
    <xf numFmtId="0" fontId="3" fillId="5" borderId="28" xfId="0" applyFont="1" applyFill="1" applyBorder="1" applyAlignment="1">
      <alignment horizontal="left"/>
    </xf>
    <xf numFmtId="0" fontId="3" fillId="5" borderId="19" xfId="0" applyFont="1" applyFill="1" applyBorder="1" applyAlignment="1">
      <alignment horizontal="left"/>
    </xf>
    <xf numFmtId="0" fontId="3" fillId="5" borderId="1" xfId="0" applyFont="1" applyFill="1" applyBorder="1" applyAlignment="1">
      <alignment horizontal="left"/>
    </xf>
    <xf numFmtId="0" fontId="3" fillId="5" borderId="8" xfId="0" applyFont="1" applyFill="1" applyBorder="1" applyAlignment="1">
      <alignment horizontal="left"/>
    </xf>
    <xf numFmtId="0" fontId="3" fillId="5" borderId="11" xfId="0" applyFont="1" applyFill="1" applyBorder="1" applyAlignment="1">
      <alignment horizontal="left"/>
    </xf>
    <xf numFmtId="0" fontId="3" fillId="5" borderId="9" xfId="0" applyFont="1" applyFill="1" applyBorder="1" applyAlignment="1">
      <alignment horizontal="left"/>
    </xf>
    <xf numFmtId="0" fontId="3" fillId="2" borderId="31" xfId="0" applyFont="1" applyFill="1" applyBorder="1" applyAlignment="1">
      <alignment horizontal="left" vertical="center" wrapText="1"/>
    </xf>
    <xf numFmtId="0" fontId="3" fillId="5" borderId="31" xfId="0" applyFont="1" applyFill="1" applyBorder="1"/>
    <xf numFmtId="0" fontId="3" fillId="5" borderId="2" xfId="0" applyFont="1" applyFill="1" applyBorder="1"/>
    <xf numFmtId="0" fontId="3" fillId="5" borderId="18" xfId="0" applyFont="1" applyFill="1" applyBorder="1"/>
    <xf numFmtId="0" fontId="3" fillId="2" borderId="1" xfId="0" applyFont="1" applyFill="1" applyBorder="1" applyAlignment="1">
      <alignment horizontal="left" wrapText="1"/>
    </xf>
    <xf numFmtId="0" fontId="3" fillId="6" borderId="1" xfId="0" applyFont="1" applyFill="1" applyBorder="1"/>
    <xf numFmtId="0" fontId="3" fillId="0" borderId="0" xfId="0" applyFont="1" applyFill="1"/>
    <xf numFmtId="0" fontId="3" fillId="6" borderId="1" xfId="0" applyFont="1" applyFill="1" applyBorder="1" applyAlignment="1">
      <alignment horizontal="left" vertical="top" wrapText="1"/>
    </xf>
    <xf numFmtId="0" fontId="3" fillId="6" borderId="25" xfId="0" applyFont="1" applyFill="1" applyBorder="1" applyAlignment="1">
      <alignment wrapText="1"/>
    </xf>
    <xf numFmtId="0" fontId="3" fillId="6" borderId="1" xfId="0" applyFont="1" applyFill="1" applyBorder="1" applyAlignment="1">
      <alignment vertical="center" wrapText="1"/>
    </xf>
    <xf numFmtId="0" fontId="3" fillId="6" borderId="2" xfId="0" applyFont="1" applyFill="1" applyBorder="1" applyAlignment="1">
      <alignment vertical="center" wrapText="1"/>
    </xf>
    <xf numFmtId="0" fontId="3" fillId="6" borderId="11" xfId="0" applyFont="1" applyFill="1" applyBorder="1" applyAlignment="1">
      <alignment vertical="center" wrapText="1"/>
    </xf>
    <xf numFmtId="0" fontId="3" fillId="0" borderId="0" xfId="0" applyFont="1" applyAlignment="1">
      <alignment wrapText="1"/>
    </xf>
    <xf numFmtId="0" fontId="3" fillId="2" borderId="23" xfId="0" applyFont="1" applyFill="1" applyBorder="1" applyAlignment="1">
      <alignment vertical="center" wrapText="1"/>
    </xf>
    <xf numFmtId="0" fontId="3" fillId="6" borderId="23" xfId="0" applyFont="1" applyFill="1" applyBorder="1" applyAlignment="1">
      <alignment wrapText="1"/>
    </xf>
    <xf numFmtId="0" fontId="3" fillId="5" borderId="23" xfId="0" applyFont="1" applyFill="1" applyBorder="1"/>
    <xf numFmtId="0" fontId="7" fillId="2" borderId="21" xfId="0" applyFont="1" applyFill="1" applyBorder="1" applyAlignment="1">
      <alignment vertical="center"/>
    </xf>
    <xf numFmtId="0" fontId="3" fillId="6" borderId="31" xfId="0" applyFont="1" applyFill="1" applyBorder="1" applyAlignment="1">
      <alignment horizontal="left" wrapText="1"/>
    </xf>
    <xf numFmtId="0" fontId="3" fillId="6" borderId="28" xfId="0" applyFont="1" applyFill="1" applyBorder="1" applyAlignment="1">
      <alignment wrapText="1"/>
    </xf>
    <xf numFmtId="0" fontId="3" fillId="2" borderId="1" xfId="0" applyFont="1" applyFill="1" applyBorder="1" applyAlignment="1">
      <alignment vertical="center"/>
    </xf>
    <xf numFmtId="0" fontId="3" fillId="6" borderId="11" xfId="0" applyFont="1" applyFill="1" applyBorder="1" applyAlignment="1">
      <alignment wrapText="1"/>
    </xf>
    <xf numFmtId="0" fontId="3" fillId="4" borderId="28" xfId="0" applyFont="1" applyFill="1" applyBorder="1" applyAlignment="1">
      <alignment vertical="center" wrapText="1"/>
    </xf>
    <xf numFmtId="0" fontId="3" fillId="4" borderId="1" xfId="0" applyFont="1" applyFill="1" applyBorder="1" applyAlignment="1">
      <alignment vertical="center" wrapText="1"/>
    </xf>
    <xf numFmtId="0" fontId="3" fillId="2" borderId="28" xfId="0" applyFont="1" applyFill="1" applyBorder="1" applyAlignment="1">
      <alignment wrapText="1"/>
    </xf>
    <xf numFmtId="0" fontId="19" fillId="2" borderId="1" xfId="0" applyFont="1" applyFill="1" applyBorder="1" applyAlignment="1">
      <alignment wrapText="1"/>
    </xf>
    <xf numFmtId="0" fontId="3" fillId="2" borderId="11" xfId="0" applyFont="1" applyFill="1" applyBorder="1" applyAlignment="1">
      <alignment wrapText="1"/>
    </xf>
    <xf numFmtId="0" fontId="3" fillId="6" borderId="31" xfId="0" applyFont="1" applyFill="1" applyBorder="1" applyAlignment="1">
      <alignment wrapText="1"/>
    </xf>
    <xf numFmtId="0" fontId="3" fillId="0" borderId="0" xfId="0" applyFont="1" applyFill="1" applyAlignment="1">
      <alignment wrapText="1"/>
    </xf>
    <xf numFmtId="0" fontId="3" fillId="6" borderId="25" xfId="0" applyFont="1" applyFill="1" applyBorder="1" applyAlignment="1">
      <alignment horizontal="left" wrapText="1"/>
    </xf>
    <xf numFmtId="0" fontId="3" fillId="6" borderId="14" xfId="0" applyFont="1" applyFill="1" applyBorder="1" applyAlignment="1">
      <alignment vertical="center" wrapText="1"/>
    </xf>
    <xf numFmtId="0" fontId="15" fillId="0" borderId="1" xfId="0" applyFont="1" applyBorder="1" applyAlignment="1">
      <alignment vertical="center" wrapText="1"/>
    </xf>
    <xf numFmtId="0" fontId="18" fillId="0" borderId="1" xfId="0" applyFont="1" applyBorder="1"/>
    <xf numFmtId="0" fontId="18" fillId="0" borderId="0" xfId="0" applyFont="1" applyAlignment="1">
      <alignment wrapText="1"/>
    </xf>
    <xf numFmtId="0" fontId="3" fillId="6" borderId="28" xfId="0" applyFont="1" applyFill="1" applyBorder="1" applyAlignment="1">
      <alignment vertical="top" wrapText="1"/>
    </xf>
    <xf numFmtId="0" fontId="7" fillId="2" borderId="22" xfId="0" applyFont="1" applyFill="1" applyBorder="1" applyAlignment="1">
      <alignment vertical="center" wrapText="1"/>
    </xf>
    <xf numFmtId="0" fontId="3" fillId="6" borderId="25" xfId="0" applyFont="1" applyFill="1" applyBorder="1" applyAlignment="1">
      <alignment horizontal="left" vertical="center" wrapText="1"/>
    </xf>
    <xf numFmtId="0" fontId="3" fillId="5" borderId="25" xfId="0" applyFont="1" applyFill="1" applyBorder="1" applyAlignment="1">
      <alignment horizontal="left"/>
    </xf>
    <xf numFmtId="0" fontId="3" fillId="5" borderId="26" xfId="0" applyFont="1" applyFill="1" applyBorder="1" applyAlignment="1">
      <alignment horizontal="left"/>
    </xf>
    <xf numFmtId="0" fontId="3" fillId="5" borderId="14" xfId="0" applyFont="1" applyFill="1" applyBorder="1" applyAlignment="1">
      <alignment horizontal="left"/>
    </xf>
    <xf numFmtId="0" fontId="3" fillId="5" borderId="16" xfId="0" applyFont="1" applyFill="1" applyBorder="1" applyAlignment="1">
      <alignment horizontal="left"/>
    </xf>
    <xf numFmtId="0" fontId="3" fillId="6" borderId="36" xfId="0" applyFont="1" applyFill="1" applyBorder="1" applyAlignment="1">
      <alignment horizontal="left" vertical="center" wrapText="1"/>
    </xf>
    <xf numFmtId="0" fontId="3" fillId="5" borderId="32" xfId="0" applyFont="1" applyFill="1" applyBorder="1" applyAlignment="1">
      <alignment horizontal="left"/>
    </xf>
    <xf numFmtId="0" fontId="3" fillId="6" borderId="34" xfId="0" applyFont="1" applyFill="1" applyBorder="1" applyAlignment="1">
      <alignment horizontal="left" vertical="center" wrapText="1"/>
    </xf>
    <xf numFmtId="0" fontId="3" fillId="5" borderId="24" xfId="0" applyFont="1" applyFill="1" applyBorder="1" applyAlignment="1">
      <alignment horizontal="left"/>
    </xf>
    <xf numFmtId="0" fontId="3" fillId="6" borderId="35" xfId="0" applyFont="1" applyFill="1" applyBorder="1" applyAlignment="1">
      <alignment horizontal="left" vertical="center" wrapText="1"/>
    </xf>
    <xf numFmtId="0" fontId="3" fillId="6" borderId="23" xfId="0" applyFont="1" applyFill="1" applyBorder="1" applyAlignment="1">
      <alignment horizontal="left" vertical="center" wrapText="1"/>
    </xf>
    <xf numFmtId="0" fontId="3" fillId="5" borderId="23" xfId="0" applyFont="1" applyFill="1" applyBorder="1" applyAlignment="1">
      <alignment horizontal="left" vertical="center" wrapText="1"/>
    </xf>
    <xf numFmtId="0" fontId="3" fillId="5" borderId="31" xfId="0" applyFont="1" applyFill="1" applyBorder="1" applyAlignment="1">
      <alignment horizontal="left" vertical="center" wrapText="1"/>
    </xf>
    <xf numFmtId="0" fontId="3" fillId="5" borderId="32" xfId="0" applyFont="1" applyFill="1" applyBorder="1" applyAlignment="1">
      <alignment horizontal="left" vertical="center" wrapText="1"/>
    </xf>
    <xf numFmtId="0" fontId="7" fillId="2" borderId="22" xfId="0" applyFont="1" applyFill="1" applyBorder="1" applyAlignment="1">
      <alignment vertical="center" wrapText="1"/>
    </xf>
    <xf numFmtId="0" fontId="3" fillId="4" borderId="14" xfId="0" applyFont="1" applyFill="1" applyBorder="1" applyAlignment="1">
      <alignment vertical="center" wrapText="1"/>
    </xf>
    <xf numFmtId="0" fontId="3" fillId="4" borderId="2" xfId="0" applyFont="1" applyFill="1" applyBorder="1" applyAlignment="1">
      <alignment vertical="center" wrapText="1"/>
    </xf>
    <xf numFmtId="0" fontId="3" fillId="2" borderId="25" xfId="0" applyFont="1" applyFill="1" applyBorder="1" applyAlignment="1">
      <alignment vertical="center" wrapText="1"/>
    </xf>
    <xf numFmtId="0" fontId="3" fillId="6" borderId="14" xfId="0" applyFont="1" applyFill="1" applyBorder="1" applyAlignment="1">
      <alignment horizontal="right" wrapText="1"/>
    </xf>
    <xf numFmtId="0" fontId="17" fillId="0" borderId="0" xfId="0" applyFont="1" applyAlignment="1">
      <alignment horizontal="center" vertical="center"/>
    </xf>
    <xf numFmtId="0" fontId="19" fillId="0" borderId="0" xfId="0" applyFont="1"/>
    <xf numFmtId="0" fontId="3" fillId="0" borderId="0" xfId="0" applyFont="1" applyAlignment="1">
      <alignment horizontal="left" vertical="center" wrapText="1"/>
    </xf>
    <xf numFmtId="0" fontId="3" fillId="2" borderId="51" xfId="0" applyFont="1" applyFill="1" applyBorder="1" applyAlignment="1">
      <alignment vertical="center" wrapText="1"/>
    </xf>
    <xf numFmtId="0" fontId="3" fillId="5" borderId="52" xfId="0" applyFont="1" applyFill="1" applyBorder="1" applyAlignment="1">
      <alignment horizontal="left" wrapText="1"/>
    </xf>
    <xf numFmtId="0" fontId="3" fillId="2" borderId="53" xfId="0" applyFont="1" applyFill="1" applyBorder="1" applyAlignment="1">
      <alignment vertical="center" wrapText="1"/>
    </xf>
    <xf numFmtId="0" fontId="3" fillId="5" borderId="54" xfId="0" applyFont="1" applyFill="1" applyBorder="1" applyAlignment="1">
      <alignment horizontal="left" wrapText="1"/>
    </xf>
    <xf numFmtId="0" fontId="3" fillId="5" borderId="8" xfId="0" applyFont="1" applyFill="1" applyBorder="1" applyAlignment="1">
      <alignment horizontal="left" wrapText="1"/>
    </xf>
    <xf numFmtId="0" fontId="19" fillId="5" borderId="55" xfId="0" applyFont="1" applyFill="1" applyBorder="1" applyAlignment="1">
      <alignment horizontal="left" wrapText="1"/>
    </xf>
    <xf numFmtId="0" fontId="19" fillId="5" borderId="8" xfId="0" applyFont="1" applyFill="1" applyBorder="1" applyAlignment="1">
      <alignment horizontal="left" wrapText="1"/>
    </xf>
    <xf numFmtId="0" fontId="19" fillId="5" borderId="56" xfId="0" applyFont="1" applyFill="1" applyBorder="1" applyAlignment="1">
      <alignment horizontal="left" wrapText="1"/>
    </xf>
    <xf numFmtId="0" fontId="19" fillId="5" borderId="54" xfId="0" applyFont="1" applyFill="1" applyBorder="1" applyAlignment="1">
      <alignment horizontal="left" wrapText="1"/>
    </xf>
    <xf numFmtId="0" fontId="3" fillId="2" borderId="33" xfId="0" applyFont="1" applyFill="1" applyBorder="1" applyAlignment="1">
      <alignment vertical="center" wrapText="1"/>
    </xf>
    <xf numFmtId="0" fontId="19" fillId="5" borderId="18" xfId="0" applyFont="1" applyFill="1" applyBorder="1" applyAlignment="1">
      <alignment horizontal="left" wrapText="1"/>
    </xf>
    <xf numFmtId="0" fontId="3" fillId="0" borderId="48" xfId="0" applyFont="1" applyBorder="1" applyAlignment="1">
      <alignment vertical="center" wrapText="1"/>
    </xf>
    <xf numFmtId="0" fontId="19" fillId="0" borderId="57" xfId="0" applyFont="1" applyBorder="1"/>
    <xf numFmtId="0" fontId="19" fillId="0" borderId="57" xfId="0" applyFont="1" applyBorder="1" applyAlignment="1">
      <alignment horizontal="left"/>
    </xf>
    <xf numFmtId="0" fontId="7" fillId="4" borderId="51" xfId="0" applyFont="1" applyFill="1" applyBorder="1" applyAlignment="1">
      <alignment vertical="center" wrapText="1"/>
    </xf>
    <xf numFmtId="0" fontId="3" fillId="4" borderId="22" xfId="0" applyFont="1" applyFill="1" applyBorder="1" applyAlignment="1">
      <alignment vertical="center" wrapText="1"/>
    </xf>
    <xf numFmtId="0" fontId="3" fillId="4" borderId="23"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7" fillId="0" borderId="58" xfId="0" applyFont="1" applyBorder="1" applyAlignment="1">
      <alignment horizontal="center" vertical="center" wrapText="1"/>
    </xf>
    <xf numFmtId="0" fontId="3" fillId="2" borderId="59" xfId="0" applyFont="1" applyFill="1" applyBorder="1" applyAlignment="1">
      <alignment vertical="center" wrapText="1"/>
    </xf>
    <xf numFmtId="0" fontId="3" fillId="5" borderId="27" xfId="0" applyFont="1" applyFill="1" applyBorder="1" applyAlignment="1">
      <alignment horizontal="left" wrapText="1"/>
    </xf>
    <xf numFmtId="0" fontId="3" fillId="2" borderId="28" xfId="0" applyFont="1" applyFill="1" applyBorder="1" applyAlignment="1">
      <alignment horizontal="left" wrapText="1"/>
    </xf>
    <xf numFmtId="0" fontId="3" fillId="5" borderId="19" xfId="0" applyFont="1" applyFill="1" applyBorder="1" applyAlignment="1">
      <alignment horizontal="left" wrapText="1"/>
    </xf>
    <xf numFmtId="0" fontId="19" fillId="5" borderId="17" xfId="0" applyFont="1" applyFill="1" applyBorder="1" applyAlignment="1">
      <alignment horizontal="left" wrapText="1"/>
    </xf>
    <xf numFmtId="0" fontId="19" fillId="5" borderId="2" xfId="0" applyFont="1" applyFill="1" applyBorder="1" applyAlignment="1">
      <alignment horizontal="left" wrapText="1"/>
    </xf>
    <xf numFmtId="0" fontId="3" fillId="5" borderId="15" xfId="0" applyFont="1" applyFill="1" applyBorder="1" applyAlignment="1">
      <alignment horizontal="left" wrapText="1"/>
    </xf>
    <xf numFmtId="0" fontId="3" fillId="5" borderId="1" xfId="0" applyFont="1" applyFill="1" applyBorder="1" applyAlignment="1">
      <alignment horizontal="left" wrapText="1"/>
    </xf>
    <xf numFmtId="0" fontId="19" fillId="5" borderId="15" xfId="0" applyFont="1" applyFill="1" applyBorder="1" applyAlignment="1">
      <alignment horizontal="left" wrapText="1"/>
    </xf>
    <xf numFmtId="0" fontId="3" fillId="0" borderId="36" xfId="0" applyFont="1" applyBorder="1" applyAlignment="1">
      <alignment vertical="center" wrapText="1"/>
    </xf>
    <xf numFmtId="0" fontId="19" fillId="0" borderId="60" xfId="0" applyFont="1" applyBorder="1"/>
    <xf numFmtId="0" fontId="3" fillId="2" borderId="50" xfId="0" applyFont="1" applyFill="1" applyBorder="1" applyAlignment="1">
      <alignment vertical="center" wrapText="1"/>
    </xf>
    <xf numFmtId="0" fontId="3" fillId="5" borderId="61" xfId="0" applyFont="1" applyFill="1" applyBorder="1" applyAlignment="1">
      <alignment horizontal="left" wrapText="1"/>
    </xf>
    <xf numFmtId="0" fontId="19" fillId="5" borderId="1" xfId="0" applyFont="1" applyFill="1" applyBorder="1" applyAlignment="1">
      <alignment horizontal="left" wrapText="1"/>
    </xf>
    <xf numFmtId="0" fontId="3" fillId="0" borderId="34" xfId="0" applyFont="1" applyBorder="1" applyAlignment="1">
      <alignment vertical="center" wrapText="1"/>
    </xf>
    <xf numFmtId="0" fontId="7" fillId="0" borderId="0" xfId="0" applyFont="1" applyAlignment="1">
      <alignment horizontal="center" vertical="center" wrapText="1"/>
    </xf>
    <xf numFmtId="0" fontId="3" fillId="2" borderId="16" xfId="0" applyFont="1" applyFill="1" applyBorder="1" applyAlignment="1">
      <alignment vertical="center" wrapText="1"/>
    </xf>
    <xf numFmtId="0" fontId="19" fillId="5" borderId="52" xfId="0" applyFont="1" applyFill="1" applyBorder="1" applyAlignment="1">
      <alignment horizontal="left" wrapText="1"/>
    </xf>
    <xf numFmtId="0" fontId="3" fillId="2" borderId="8" xfId="0" applyFont="1" applyFill="1" applyBorder="1" applyAlignment="1">
      <alignment vertical="center" wrapText="1"/>
    </xf>
    <xf numFmtId="0" fontId="19" fillId="0" borderId="60" xfId="0" applyFont="1" applyBorder="1" applyAlignment="1">
      <alignment horizontal="left"/>
    </xf>
    <xf numFmtId="0" fontId="3" fillId="4" borderId="13" xfId="0" applyFont="1" applyFill="1" applyBorder="1" applyAlignment="1">
      <alignment vertical="center" wrapText="1"/>
    </xf>
    <xf numFmtId="0" fontId="3" fillId="4" borderId="16" xfId="0" applyFont="1" applyFill="1" applyBorder="1" applyAlignment="1">
      <alignment vertical="center" wrapText="1"/>
    </xf>
    <xf numFmtId="0" fontId="3" fillId="5" borderId="28" xfId="0" applyFont="1" applyFill="1" applyBorder="1" applyAlignment="1">
      <alignment horizontal="left" wrapText="1"/>
    </xf>
    <xf numFmtId="0" fontId="3" fillId="2" borderId="4" xfId="0" applyFont="1" applyFill="1" applyBorder="1" applyAlignment="1">
      <alignment vertical="center" wrapText="1"/>
    </xf>
    <xf numFmtId="0" fontId="3" fillId="5" borderId="63" xfId="0" applyFont="1" applyFill="1" applyBorder="1" applyAlignment="1">
      <alignment horizontal="left" wrapText="1"/>
    </xf>
    <xf numFmtId="0" fontId="3" fillId="2" borderId="52" xfId="0" applyFont="1" applyFill="1" applyBorder="1" applyAlignment="1">
      <alignment horizontal="left" wrapText="1"/>
    </xf>
    <xf numFmtId="0" fontId="3" fillId="2" borderId="54" xfId="0" applyFont="1" applyFill="1" applyBorder="1" applyAlignment="1">
      <alignment horizontal="left" wrapText="1"/>
    </xf>
    <xf numFmtId="0" fontId="3" fillId="2" borderId="48" xfId="0" applyFont="1" applyFill="1" applyBorder="1" applyAlignment="1">
      <alignment vertical="center" wrapText="1"/>
    </xf>
    <xf numFmtId="0" fontId="3" fillId="2" borderId="33" xfId="0" applyFont="1" applyFill="1" applyBorder="1" applyAlignment="1">
      <alignment horizontal="left" vertical="center" wrapText="1"/>
    </xf>
    <xf numFmtId="0" fontId="3" fillId="4" borderId="34" xfId="0" applyFont="1" applyFill="1" applyBorder="1" applyAlignment="1">
      <alignment horizontal="left" vertical="center" wrapText="1"/>
    </xf>
    <xf numFmtId="0" fontId="3" fillId="0" borderId="39" xfId="0" applyFont="1" applyBorder="1" applyAlignment="1">
      <alignment vertical="center" wrapText="1"/>
    </xf>
    <xf numFmtId="0" fontId="3" fillId="2" borderId="34" xfId="0" applyFont="1" applyFill="1" applyBorder="1" applyAlignment="1">
      <alignment vertical="center" wrapText="1"/>
    </xf>
    <xf numFmtId="0" fontId="18" fillId="5" borderId="8" xfId="0" applyFont="1" applyFill="1" applyBorder="1" applyAlignment="1">
      <alignment horizontal="left" wrapText="1"/>
    </xf>
    <xf numFmtId="0" fontId="18" fillId="0" borderId="60" xfId="0" applyFont="1" applyBorder="1"/>
    <xf numFmtId="0" fontId="18" fillId="0" borderId="57" xfId="0" applyFont="1" applyBorder="1" applyAlignment="1">
      <alignment horizontal="left"/>
    </xf>
    <xf numFmtId="0" fontId="3" fillId="4" borderId="29" xfId="0" applyFont="1" applyFill="1" applyBorder="1" applyAlignment="1">
      <alignment vertical="center" wrapText="1"/>
    </xf>
    <xf numFmtId="0" fontId="3" fillId="4" borderId="50" xfId="0" applyFont="1" applyFill="1" applyBorder="1" applyAlignment="1">
      <alignment horizontal="left" vertical="center" wrapText="1"/>
    </xf>
    <xf numFmtId="0" fontId="3" fillId="2" borderId="27" xfId="0" applyFont="1" applyFill="1" applyBorder="1" applyAlignment="1">
      <alignment horizontal="left" wrapText="1"/>
    </xf>
    <xf numFmtId="0" fontId="3" fillId="5" borderId="41" xfId="0" applyFont="1" applyFill="1" applyBorder="1" applyAlignment="1">
      <alignment horizontal="left" wrapText="1"/>
    </xf>
    <xf numFmtId="0" fontId="3" fillId="5" borderId="65" xfId="0" applyFont="1" applyFill="1" applyBorder="1" applyAlignment="1">
      <alignment horizontal="left" wrapText="1"/>
    </xf>
    <xf numFmtId="0" fontId="18" fillId="2" borderId="17" xfId="0" applyFont="1" applyFill="1" applyBorder="1" applyAlignment="1">
      <alignment horizontal="left" wrapText="1"/>
    </xf>
    <xf numFmtId="0" fontId="18" fillId="5" borderId="2" xfId="0" applyFont="1" applyFill="1" applyBorder="1" applyAlignment="1">
      <alignment horizontal="left" wrapText="1"/>
    </xf>
    <xf numFmtId="0" fontId="3" fillId="5" borderId="66" xfId="0" applyFont="1" applyFill="1" applyBorder="1" applyAlignment="1">
      <alignment horizontal="left" wrapText="1"/>
    </xf>
    <xf numFmtId="0" fontId="3" fillId="5" borderId="56" xfId="0" applyFont="1" applyFill="1" applyBorder="1" applyAlignment="1">
      <alignment horizontal="left" wrapText="1"/>
    </xf>
    <xf numFmtId="0" fontId="18" fillId="5" borderId="17" xfId="0" applyFont="1" applyFill="1" applyBorder="1" applyAlignment="1">
      <alignment horizontal="left" wrapText="1"/>
    </xf>
    <xf numFmtId="0" fontId="18" fillId="5" borderId="15" xfId="0" applyFont="1" applyFill="1" applyBorder="1" applyAlignment="1">
      <alignment horizontal="left" wrapText="1"/>
    </xf>
    <xf numFmtId="0" fontId="18" fillId="5" borderId="1" xfId="0" applyFont="1" applyFill="1" applyBorder="1" applyAlignment="1">
      <alignment horizontal="left" wrapText="1"/>
    </xf>
    <xf numFmtId="0" fontId="3" fillId="2" borderId="24" xfId="0" applyFont="1" applyFill="1" applyBorder="1" applyAlignment="1">
      <alignment vertical="center" wrapText="1"/>
    </xf>
    <xf numFmtId="0" fontId="3" fillId="5" borderId="9" xfId="0" applyFont="1" applyFill="1" applyBorder="1" applyAlignment="1">
      <alignment horizontal="left" wrapText="1"/>
    </xf>
    <xf numFmtId="0" fontId="3" fillId="2" borderId="0" xfId="0" applyFont="1" applyFill="1" applyAlignment="1">
      <alignment vertical="center" wrapText="1"/>
    </xf>
    <xf numFmtId="0" fontId="19" fillId="5" borderId="63" xfId="0" applyFont="1" applyFill="1" applyBorder="1" applyAlignment="1">
      <alignment horizontal="left" wrapText="1"/>
    </xf>
    <xf numFmtId="0" fontId="21" fillId="2" borderId="46" xfId="0" applyFont="1" applyFill="1" applyBorder="1" applyAlignment="1">
      <alignment horizontal="left" vertical="top" wrapText="1"/>
    </xf>
    <xf numFmtId="0" fontId="3" fillId="4" borderId="23" xfId="0" applyFont="1" applyFill="1" applyBorder="1" applyAlignment="1">
      <alignment vertical="center" wrapText="1"/>
    </xf>
    <xf numFmtId="0" fontId="3" fillId="4" borderId="24" xfId="0" applyFont="1" applyFill="1" applyBorder="1" applyAlignment="1">
      <alignment vertical="center" wrapText="1"/>
    </xf>
    <xf numFmtId="0" fontId="7" fillId="0" borderId="50" xfId="0" applyFont="1" applyBorder="1" applyAlignment="1">
      <alignment horizontal="center" vertical="center" wrapText="1"/>
    </xf>
    <xf numFmtId="0" fontId="19" fillId="5" borderId="68" xfId="0" applyFont="1" applyFill="1" applyBorder="1" applyAlignment="1">
      <alignment horizontal="left" wrapText="1"/>
    </xf>
    <xf numFmtId="0" fontId="3" fillId="2" borderId="35" xfId="0" applyFont="1" applyFill="1" applyBorder="1" applyAlignment="1">
      <alignment vertical="center"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0" borderId="33" xfId="0" applyFont="1" applyBorder="1" applyAlignment="1">
      <alignment vertical="center" wrapText="1"/>
    </xf>
    <xf numFmtId="0" fontId="19" fillId="0" borderId="70" xfId="0" applyFont="1" applyBorder="1" applyAlignment="1">
      <alignment horizontal="left"/>
    </xf>
    <xf numFmtId="0" fontId="7" fillId="4" borderId="12" xfId="0" applyFont="1" applyFill="1" applyBorder="1" applyAlignment="1">
      <alignment vertical="center" wrapText="1"/>
    </xf>
    <xf numFmtId="0" fontId="3" fillId="2" borderId="22" xfId="0" applyFont="1" applyFill="1" applyBorder="1" applyAlignment="1">
      <alignment wrapText="1"/>
    </xf>
    <xf numFmtId="0" fontId="3" fillId="2" borderId="23" xfId="0" applyFont="1" applyFill="1" applyBorder="1"/>
    <xf numFmtId="0" fontId="7" fillId="0" borderId="24" xfId="0" applyFont="1" applyBorder="1" applyAlignment="1">
      <alignment horizontal="center"/>
    </xf>
    <xf numFmtId="0" fontId="3" fillId="2" borderId="71" xfId="0" applyFont="1" applyFill="1" applyBorder="1" applyAlignment="1">
      <alignment horizontal="left" wrapText="1"/>
    </xf>
    <xf numFmtId="0" fontId="3" fillId="2" borderId="14" xfId="0" applyFont="1" applyFill="1" applyBorder="1" applyAlignment="1">
      <alignment horizontal="left" wrapText="1"/>
    </xf>
    <xf numFmtId="0" fontId="3" fillId="2" borderId="18" xfId="0" applyFont="1" applyFill="1" applyBorder="1" applyAlignment="1">
      <alignment vertical="center" wrapText="1"/>
    </xf>
    <xf numFmtId="0" fontId="19" fillId="0" borderId="0" xfId="0" applyFont="1" applyAlignment="1">
      <alignment horizontal="left"/>
    </xf>
    <xf numFmtId="0" fontId="21" fillId="0" borderId="0" xfId="0" applyFont="1" applyAlignment="1">
      <alignment vertical="center" wrapText="1"/>
    </xf>
    <xf numFmtId="0" fontId="3" fillId="0" borderId="0" xfId="0" applyFont="1" applyAlignment="1">
      <alignment vertical="center" wrapText="1"/>
    </xf>
    <xf numFmtId="0" fontId="21" fillId="2" borderId="46" xfId="0" applyFont="1" applyFill="1" applyBorder="1" applyAlignment="1">
      <alignment horizontal="left" vertical="top" wrapText="1"/>
    </xf>
    <xf numFmtId="0" fontId="18" fillId="5" borderId="56" xfId="0" applyFont="1" applyFill="1" applyBorder="1" applyAlignment="1">
      <alignment horizontal="left" vertical="center" wrapText="1"/>
    </xf>
    <xf numFmtId="0" fontId="18" fillId="5" borderId="64" xfId="0" applyFont="1" applyFill="1" applyBorder="1" applyAlignment="1">
      <alignment horizontal="left" vertical="center" wrapText="1"/>
    </xf>
    <xf numFmtId="0" fontId="18" fillId="5" borderId="52" xfId="0" applyFont="1" applyFill="1" applyBorder="1" applyAlignment="1">
      <alignment horizontal="left" vertical="center" wrapText="1"/>
    </xf>
    <xf numFmtId="0" fontId="18" fillId="5" borderId="54" xfId="0" applyFont="1" applyFill="1" applyBorder="1" applyAlignment="1">
      <alignment horizontal="left" vertical="center" wrapText="1"/>
    </xf>
    <xf numFmtId="0" fontId="19" fillId="5" borderId="8" xfId="0" applyFont="1" applyFill="1" applyBorder="1" applyAlignment="1">
      <alignment horizontal="left" vertical="center" wrapText="1"/>
    </xf>
    <xf numFmtId="0" fontId="3" fillId="5" borderId="54" xfId="0" applyFont="1" applyFill="1" applyBorder="1" applyAlignment="1">
      <alignment horizontal="left" vertical="center" wrapText="1"/>
    </xf>
    <xf numFmtId="0" fontId="3" fillId="5" borderId="52" xfId="0" applyFont="1" applyFill="1" applyBorder="1" applyAlignment="1">
      <alignment horizontal="left" vertical="center" wrapText="1"/>
    </xf>
    <xf numFmtId="0" fontId="19" fillId="0" borderId="60" xfId="0" applyFont="1" applyBorder="1" applyAlignment="1">
      <alignment vertical="center"/>
    </xf>
    <xf numFmtId="0" fontId="3" fillId="5" borderId="27" xfId="0" applyFont="1" applyFill="1" applyBorder="1" applyAlignment="1">
      <alignment horizontal="left" vertical="center" wrapText="1"/>
    </xf>
    <xf numFmtId="0" fontId="3" fillId="5" borderId="15" xfId="0" applyFont="1" applyFill="1" applyBorder="1" applyAlignment="1">
      <alignment horizontal="left" vertical="center" wrapText="1"/>
    </xf>
    <xf numFmtId="0" fontId="19" fillId="0" borderId="0" xfId="0" applyFont="1" applyAlignment="1">
      <alignment vertical="center"/>
    </xf>
    <xf numFmtId="0" fontId="3" fillId="5" borderId="16" xfId="0" applyFont="1" applyFill="1" applyBorder="1" applyAlignment="1">
      <alignment horizontal="left" vertical="center" wrapText="1"/>
    </xf>
    <xf numFmtId="0" fontId="3" fillId="5" borderId="8" xfId="0" applyFont="1" applyFill="1" applyBorder="1" applyAlignment="1">
      <alignment horizontal="left" vertical="center" wrapText="1"/>
    </xf>
    <xf numFmtId="0" fontId="19" fillId="0" borderId="57" xfId="0" applyFont="1" applyBorder="1" applyAlignment="1">
      <alignment horizontal="left" vertical="center"/>
    </xf>
    <xf numFmtId="0" fontId="3" fillId="5" borderId="28" xfId="0" applyFont="1" applyFill="1" applyBorder="1" applyAlignment="1">
      <alignment horizontal="left" vertical="center" wrapText="1"/>
    </xf>
    <xf numFmtId="0" fontId="3" fillId="5" borderId="1" xfId="0" applyFont="1" applyFill="1" applyBorder="1" applyAlignment="1">
      <alignment horizontal="left" vertical="center" wrapText="1"/>
    </xf>
    <xf numFmtId="0" fontId="19" fillId="5" borderId="52" xfId="0" applyFont="1" applyFill="1" applyBorder="1" applyAlignment="1">
      <alignment horizontal="left" vertical="center" wrapText="1"/>
    </xf>
    <xf numFmtId="0" fontId="3" fillId="5" borderId="58" xfId="0" applyFont="1" applyFill="1" applyBorder="1"/>
    <xf numFmtId="0" fontId="3" fillId="5" borderId="34" xfId="0" applyFont="1" applyFill="1" applyBorder="1"/>
    <xf numFmtId="0" fontId="25" fillId="5" borderId="54" xfId="0" applyFont="1" applyFill="1" applyBorder="1" applyAlignment="1">
      <alignment horizontal="left" vertical="center" wrapText="1"/>
    </xf>
    <xf numFmtId="0" fontId="3" fillId="5" borderId="64" xfId="0" applyFont="1" applyFill="1" applyBorder="1" applyAlignment="1">
      <alignment horizontal="left" vertical="center" wrapText="1"/>
    </xf>
    <xf numFmtId="0" fontId="3" fillId="5" borderId="2" xfId="0" applyFont="1" applyFill="1" applyBorder="1" applyAlignment="1">
      <alignment horizontal="left" wrapText="1"/>
    </xf>
    <xf numFmtId="0" fontId="25" fillId="5" borderId="8"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5" borderId="9" xfId="0" applyFont="1" applyFill="1" applyBorder="1" applyAlignment="1">
      <alignment horizontal="left" vertical="center" wrapText="1"/>
    </xf>
    <xf numFmtId="0" fontId="3" fillId="5" borderId="19" xfId="0" applyFont="1" applyFill="1" applyBorder="1" applyAlignment="1">
      <alignment horizontal="left" vertical="center" wrapText="1"/>
    </xf>
    <xf numFmtId="0" fontId="3" fillId="5" borderId="55" xfId="0" applyFont="1" applyFill="1" applyBorder="1" applyAlignment="1">
      <alignment horizontal="left" vertical="center" wrapText="1"/>
    </xf>
    <xf numFmtId="0" fontId="25" fillId="5" borderId="18" xfId="0" applyFont="1" applyFill="1" applyBorder="1" applyAlignment="1">
      <alignment horizontal="left" vertical="center" wrapText="1"/>
    </xf>
    <xf numFmtId="0" fontId="6" fillId="5" borderId="54" xfId="0" applyFont="1" applyFill="1" applyBorder="1" applyAlignment="1">
      <alignment horizontal="left" vertical="center" wrapText="1"/>
    </xf>
    <xf numFmtId="0" fontId="24" fillId="5" borderId="15" xfId="0" applyFont="1" applyFill="1" applyBorder="1" applyAlignment="1">
      <alignment horizontal="left" vertical="center" wrapText="1"/>
    </xf>
    <xf numFmtId="0" fontId="3" fillId="2" borderId="19" xfId="0" applyFont="1" applyFill="1" applyBorder="1" applyAlignment="1">
      <alignment horizontal="left" vertical="top" wrapText="1"/>
    </xf>
    <xf numFmtId="0" fontId="3" fillId="2" borderId="16" xfId="0" applyFont="1" applyFill="1" applyBorder="1" applyAlignment="1">
      <alignment horizontal="left" vertical="top" wrapText="1"/>
    </xf>
    <xf numFmtId="0" fontId="3" fillId="5" borderId="2" xfId="0" applyFont="1" applyFill="1" applyBorder="1" applyAlignment="1">
      <alignment wrapText="1"/>
    </xf>
    <xf numFmtId="0" fontId="3" fillId="5" borderId="1" xfId="0" applyFont="1" applyFill="1" applyBorder="1" applyAlignment="1">
      <alignment wrapText="1"/>
    </xf>
    <xf numFmtId="0" fontId="25" fillId="5" borderId="8" xfId="0" applyFont="1" applyFill="1" applyBorder="1"/>
    <xf numFmtId="0" fontId="3" fillId="5" borderId="25" xfId="0" applyFont="1" applyFill="1" applyBorder="1" applyAlignment="1">
      <alignment wrapText="1"/>
    </xf>
    <xf numFmtId="0" fontId="3" fillId="5" borderId="16" xfId="0" applyFont="1" applyFill="1" applyBorder="1" applyAlignment="1">
      <alignment wrapText="1"/>
    </xf>
    <xf numFmtId="0" fontId="3" fillId="5" borderId="8" xfId="0" applyFont="1" applyFill="1" applyBorder="1" applyAlignment="1">
      <alignment wrapText="1"/>
    </xf>
    <xf numFmtId="0" fontId="3" fillId="5" borderId="32" xfId="0" applyFont="1" applyFill="1" applyBorder="1" applyAlignment="1">
      <alignment wrapText="1"/>
    </xf>
    <xf numFmtId="0" fontId="3" fillId="5" borderId="18" xfId="0" applyFont="1" applyFill="1" applyBorder="1" applyAlignment="1">
      <alignment wrapText="1"/>
    </xf>
    <xf numFmtId="0" fontId="3" fillId="5" borderId="24" xfId="0" applyFont="1" applyFill="1" applyBorder="1" applyAlignment="1">
      <alignment horizontal="left" vertical="center"/>
    </xf>
    <xf numFmtId="0" fontId="26" fillId="5" borderId="8" xfId="0" applyFont="1" applyFill="1" applyBorder="1" applyAlignment="1">
      <alignment horizontal="left" wrapText="1"/>
    </xf>
    <xf numFmtId="0" fontId="26" fillId="5" borderId="38" xfId="0" applyFont="1" applyFill="1" applyBorder="1" applyAlignment="1">
      <alignment horizontal="left" wrapText="1"/>
    </xf>
    <xf numFmtId="0" fontId="26" fillId="5" borderId="66" xfId="0" applyFont="1" applyFill="1" applyBorder="1" applyAlignment="1">
      <alignment horizontal="left" wrapText="1"/>
    </xf>
    <xf numFmtId="0" fontId="26" fillId="5" borderId="15" xfId="0" applyFont="1" applyFill="1" applyBorder="1" applyAlignment="1">
      <alignment horizontal="left" wrapText="1"/>
    </xf>
    <xf numFmtId="0" fontId="24" fillId="5" borderId="17" xfId="0" applyFont="1" applyFill="1" applyBorder="1" applyAlignment="1">
      <alignment horizontal="left" wrapText="1"/>
    </xf>
    <xf numFmtId="0" fontId="24" fillId="5" borderId="15" xfId="0" applyFont="1" applyFill="1" applyBorder="1" applyAlignment="1">
      <alignment horizontal="left" wrapText="1"/>
    </xf>
    <xf numFmtId="0" fontId="24" fillId="0" borderId="0" xfId="0" applyFont="1"/>
    <xf numFmtId="0" fontId="24" fillId="5" borderId="1" xfId="0" applyFont="1" applyFill="1" applyBorder="1" applyAlignment="1">
      <alignment horizontal="left" vertical="center" wrapText="1"/>
    </xf>
    <xf numFmtId="0" fontId="24" fillId="5" borderId="2" xfId="0" applyFont="1" applyFill="1" applyBorder="1" applyAlignment="1">
      <alignment horizontal="left" vertical="center" wrapText="1"/>
    </xf>
    <xf numFmtId="0" fontId="25" fillId="5" borderId="9" xfId="0" applyFont="1" applyFill="1" applyBorder="1" applyAlignment="1">
      <alignment horizontal="left" vertical="center" wrapText="1"/>
    </xf>
    <xf numFmtId="0" fontId="25" fillId="5" borderId="15" xfId="0" applyFont="1" applyFill="1" applyBorder="1" applyAlignment="1">
      <alignment horizontal="left" vertical="center" wrapText="1"/>
    </xf>
    <xf numFmtId="0" fontId="25" fillId="5" borderId="17" xfId="0" applyFont="1" applyFill="1" applyBorder="1" applyAlignment="1">
      <alignment horizontal="left" vertical="center" wrapText="1"/>
    </xf>
    <xf numFmtId="0" fontId="24" fillId="5" borderId="53" xfId="0" applyFont="1" applyFill="1" applyBorder="1" applyAlignment="1">
      <alignment horizontal="left" vertical="center" wrapText="1"/>
    </xf>
    <xf numFmtId="0" fontId="25" fillId="5" borderId="14" xfId="0" applyFont="1" applyFill="1" applyBorder="1"/>
    <xf numFmtId="0" fontId="25" fillId="5" borderId="26" xfId="0" applyFont="1" applyFill="1" applyBorder="1" applyAlignment="1">
      <alignment vertical="center"/>
    </xf>
    <xf numFmtId="0" fontId="25" fillId="5" borderId="8" xfId="0" applyFont="1" applyFill="1" applyBorder="1" applyAlignment="1">
      <alignment vertical="center"/>
    </xf>
    <xf numFmtId="0" fontId="25" fillId="5" borderId="18" xfId="0" applyFont="1" applyFill="1" applyBorder="1" applyAlignment="1">
      <alignment vertical="center"/>
    </xf>
    <xf numFmtId="0" fontId="25" fillId="5" borderId="9" xfId="0" applyFont="1" applyFill="1" applyBorder="1" applyAlignment="1">
      <alignment vertical="center"/>
    </xf>
    <xf numFmtId="0" fontId="25" fillId="5" borderId="8" xfId="0" applyFont="1" applyFill="1" applyBorder="1" applyAlignment="1">
      <alignment horizontal="left" wrapText="1"/>
    </xf>
    <xf numFmtId="0" fontId="24" fillId="5" borderId="8" xfId="0" applyFont="1" applyFill="1" applyBorder="1" applyAlignment="1">
      <alignment horizontal="left" vertical="center" wrapText="1"/>
    </xf>
    <xf numFmtId="0" fontId="19" fillId="5" borderId="16" xfId="0" applyFont="1" applyFill="1" applyBorder="1" applyAlignment="1">
      <alignment horizontal="left" vertical="center" wrapText="1"/>
    </xf>
    <xf numFmtId="0" fontId="24" fillId="5" borderId="18" xfId="0" applyFont="1" applyFill="1" applyBorder="1" applyAlignment="1">
      <alignment horizontal="left" vertical="center" wrapText="1"/>
    </xf>
    <xf numFmtId="0" fontId="3" fillId="2" borderId="26" xfId="0" applyFont="1" applyFill="1" applyBorder="1" applyAlignment="1">
      <alignment horizontal="left" vertical="center" wrapText="1"/>
    </xf>
    <xf numFmtId="0" fontId="25" fillId="5" borderId="9" xfId="0" applyFont="1" applyFill="1" applyBorder="1" applyAlignment="1">
      <alignment horizontal="left" wrapText="1"/>
    </xf>
    <xf numFmtId="0" fontId="25" fillId="5" borderId="56" xfId="0" applyFont="1" applyFill="1" applyBorder="1" applyAlignment="1">
      <alignment horizontal="left" vertical="center" wrapText="1"/>
    </xf>
    <xf numFmtId="0" fontId="19" fillId="5" borderId="18" xfId="0" applyFont="1" applyFill="1" applyBorder="1" applyAlignment="1">
      <alignment horizontal="left" vertical="center" wrapText="1"/>
    </xf>
    <xf numFmtId="0" fontId="21" fillId="5" borderId="52" xfId="0" applyFont="1" applyFill="1" applyBorder="1" applyAlignment="1">
      <alignment horizontal="left" vertical="center" wrapText="1"/>
    </xf>
    <xf numFmtId="0" fontId="21" fillId="5" borderId="54" xfId="0" applyFont="1" applyFill="1" applyBorder="1" applyAlignment="1">
      <alignment horizontal="left" vertical="center" wrapText="1"/>
    </xf>
    <xf numFmtId="0" fontId="19" fillId="5" borderId="54" xfId="0" applyFont="1" applyFill="1" applyBorder="1" applyAlignment="1">
      <alignment horizontal="left" vertical="center" wrapText="1"/>
    </xf>
    <xf numFmtId="0" fontId="6" fillId="2" borderId="54" xfId="0" applyFont="1" applyFill="1" applyBorder="1" applyAlignment="1">
      <alignment horizontal="left" wrapText="1"/>
    </xf>
    <xf numFmtId="0" fontId="26" fillId="5" borderId="56" xfId="0" applyFont="1" applyFill="1" applyBorder="1" applyAlignment="1">
      <alignment horizontal="left" wrapText="1"/>
    </xf>
    <xf numFmtId="0" fontId="7" fillId="5" borderId="8" xfId="0" applyFont="1" applyFill="1" applyBorder="1" applyAlignment="1">
      <alignment horizontal="left" vertical="center" wrapText="1"/>
    </xf>
    <xf numFmtId="0" fontId="7" fillId="5" borderId="54" xfId="0" applyFont="1" applyFill="1" applyBorder="1" applyAlignment="1">
      <alignment horizontal="left" vertical="center" wrapText="1"/>
    </xf>
    <xf numFmtId="0" fontId="27" fillId="5" borderId="55" xfId="0" applyFont="1" applyFill="1" applyBorder="1" applyAlignment="1">
      <alignment horizontal="left" wrapText="1"/>
    </xf>
    <xf numFmtId="0" fontId="19" fillId="0" borderId="0" xfId="0" applyFont="1" applyFill="1"/>
    <xf numFmtId="0" fontId="21" fillId="5" borderId="16" xfId="0" applyFont="1" applyFill="1" applyBorder="1" applyAlignment="1">
      <alignment horizontal="left" wrapText="1"/>
    </xf>
    <xf numFmtId="0" fontId="19" fillId="5" borderId="15" xfId="0" applyFont="1" applyFill="1" applyBorder="1" applyAlignment="1">
      <alignment horizontal="left" vertical="center" wrapText="1"/>
    </xf>
    <xf numFmtId="0" fontId="27" fillId="5" borderId="54" xfId="0" applyFont="1" applyFill="1" applyBorder="1" applyAlignment="1">
      <alignment horizontal="left" wrapText="1"/>
    </xf>
    <xf numFmtId="0" fontId="18" fillId="5" borderId="8" xfId="0" applyFont="1" applyFill="1" applyBorder="1" applyAlignment="1">
      <alignment horizontal="left" vertical="center" wrapText="1"/>
    </xf>
    <xf numFmtId="0" fontId="7" fillId="0" borderId="0" xfId="0" applyFont="1" applyFill="1" applyAlignment="1">
      <alignment horizontal="center" vertical="center" wrapText="1"/>
    </xf>
    <xf numFmtId="0" fontId="3" fillId="5" borderId="63" xfId="0" applyFont="1" applyFill="1" applyBorder="1" applyAlignment="1">
      <alignment horizontal="left" vertical="top" wrapText="1"/>
    </xf>
    <xf numFmtId="0" fontId="3" fillId="5" borderId="54" xfId="0" applyFont="1" applyFill="1" applyBorder="1" applyAlignment="1">
      <alignment horizontal="left" vertical="top" wrapText="1"/>
    </xf>
    <xf numFmtId="0" fontId="3" fillId="5" borderId="26"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2" borderId="18" xfId="0" applyFont="1" applyFill="1" applyBorder="1" applyAlignment="1">
      <alignment horizontal="left" vertical="center" wrapText="1"/>
    </xf>
    <xf numFmtId="0" fontId="18" fillId="5" borderId="63"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3" fillId="5" borderId="55" xfId="0" applyFont="1" applyFill="1" applyBorder="1" applyAlignment="1">
      <alignment horizontal="left" vertical="center" wrapText="1"/>
    </xf>
    <xf numFmtId="0" fontId="3" fillId="5" borderId="61" xfId="0" applyFont="1" applyFill="1" applyBorder="1" applyAlignment="1">
      <alignment horizontal="left" vertical="center" wrapText="1"/>
    </xf>
    <xf numFmtId="3" fontId="3" fillId="5" borderId="28" xfId="0" applyNumberFormat="1" applyFont="1" applyFill="1" applyBorder="1" applyAlignment="1">
      <alignment horizontal="left"/>
    </xf>
    <xf numFmtId="0" fontId="3" fillId="5" borderId="19" xfId="0" applyFont="1" applyFill="1" applyBorder="1" applyAlignment="1">
      <alignment horizontal="left" vertical="center" wrapText="1"/>
    </xf>
    <xf numFmtId="0" fontId="3" fillId="5" borderId="30" xfId="0" applyFont="1" applyFill="1" applyBorder="1" applyAlignment="1">
      <alignment horizontal="left" vertical="center" wrapText="1"/>
    </xf>
    <xf numFmtId="2" fontId="3" fillId="5" borderId="54" xfId="0" applyNumberFormat="1" applyFont="1" applyFill="1" applyBorder="1" applyAlignment="1">
      <alignment horizontal="left" vertical="top" wrapText="1"/>
    </xf>
    <xf numFmtId="0" fontId="3" fillId="5" borderId="2" xfId="0" applyFont="1" applyFill="1" applyBorder="1" applyAlignment="1">
      <alignment horizontal="left" vertical="top" wrapText="1"/>
    </xf>
    <xf numFmtId="0" fontId="28" fillId="5" borderId="54" xfId="0" applyFont="1" applyFill="1" applyBorder="1" applyAlignment="1">
      <alignment horizontal="left" vertical="center" wrapText="1"/>
    </xf>
    <xf numFmtId="0" fontId="28" fillId="5" borderId="15" xfId="0" applyFont="1" applyFill="1" applyBorder="1" applyAlignment="1">
      <alignment horizontal="left" vertical="center" wrapText="1"/>
    </xf>
    <xf numFmtId="0" fontId="6" fillId="5" borderId="55"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19" fillId="5" borderId="17" xfId="0" applyFont="1" applyFill="1" applyBorder="1" applyAlignment="1">
      <alignment horizontal="left" vertical="center" wrapText="1"/>
    </xf>
    <xf numFmtId="0" fontId="3" fillId="5" borderId="2" xfId="0" applyFont="1" applyFill="1" applyBorder="1" applyAlignment="1">
      <alignment horizontal="left" vertical="center" wrapText="1"/>
    </xf>
    <xf numFmtId="0" fontId="25" fillId="5" borderId="55" xfId="0" applyFont="1" applyFill="1" applyBorder="1" applyAlignment="1">
      <alignment horizontal="left" vertical="center" wrapText="1"/>
    </xf>
    <xf numFmtId="0" fontId="3" fillId="5" borderId="56" xfId="0" applyFont="1" applyFill="1" applyBorder="1" applyAlignment="1">
      <alignment horizontal="left" vertical="center" wrapText="1"/>
    </xf>
    <xf numFmtId="0" fontId="7" fillId="5" borderId="18" xfId="0" applyFont="1" applyFill="1" applyBorder="1" applyAlignment="1">
      <alignment horizontal="left" vertical="center" wrapText="1"/>
    </xf>
    <xf numFmtId="0" fontId="6" fillId="5" borderId="18" xfId="0" applyFont="1" applyFill="1" applyBorder="1" applyAlignment="1">
      <alignment horizontal="left" vertical="center" wrapText="1"/>
    </xf>
    <xf numFmtId="0" fontId="3" fillId="5" borderId="59" xfId="0" applyFont="1" applyFill="1" applyBorder="1" applyAlignment="1">
      <alignment horizontal="left" vertical="center" wrapText="1"/>
    </xf>
    <xf numFmtId="0" fontId="24" fillId="5" borderId="33" xfId="0" applyFont="1" applyFill="1" applyBorder="1" applyAlignment="1">
      <alignment horizontal="left" vertical="center" wrapText="1"/>
    </xf>
    <xf numFmtId="0" fontId="3" fillId="5" borderId="53" xfId="0" applyFont="1" applyFill="1" applyBorder="1" applyAlignment="1">
      <alignment horizontal="left" vertical="center" wrapText="1"/>
    </xf>
    <xf numFmtId="0" fontId="28" fillId="5" borderId="38" xfId="0" applyFont="1" applyFill="1" applyBorder="1" applyAlignment="1">
      <alignment horizontal="left" vertical="center" wrapText="1"/>
    </xf>
    <xf numFmtId="0" fontId="28" fillId="5" borderId="64" xfId="0" applyFont="1" applyFill="1" applyBorder="1" applyAlignment="1">
      <alignment horizontal="left" vertical="center" wrapText="1"/>
    </xf>
    <xf numFmtId="0" fontId="28" fillId="5" borderId="52" xfId="0" applyFont="1" applyFill="1" applyBorder="1" applyAlignment="1">
      <alignment horizontal="left" vertical="center" wrapText="1"/>
    </xf>
    <xf numFmtId="0" fontId="28" fillId="5" borderId="54" xfId="0" applyFont="1" applyFill="1" applyBorder="1" applyAlignment="1">
      <alignment horizontal="left" wrapText="1"/>
    </xf>
    <xf numFmtId="0" fontId="31" fillId="5" borderId="54" xfId="0" applyFont="1" applyFill="1" applyBorder="1" applyAlignment="1">
      <alignment horizontal="left" wrapText="1"/>
    </xf>
    <xf numFmtId="0" fontId="32" fillId="5" borderId="62" xfId="0" applyFont="1" applyFill="1" applyBorder="1" applyAlignment="1">
      <alignment horizontal="left" vertical="center" wrapText="1"/>
    </xf>
    <xf numFmtId="0" fontId="28" fillId="5" borderId="68" xfId="0" applyFont="1" applyFill="1" applyBorder="1" applyAlignment="1">
      <alignment horizontal="left" vertical="center" wrapText="1"/>
    </xf>
    <xf numFmtId="0" fontId="28" fillId="5" borderId="56" xfId="0" applyFont="1" applyFill="1" applyBorder="1" applyAlignment="1">
      <alignment horizontal="left" vertical="center" wrapText="1"/>
    </xf>
    <xf numFmtId="0" fontId="28" fillId="5" borderId="56" xfId="0" applyFont="1" applyFill="1" applyBorder="1" applyAlignment="1">
      <alignment horizontal="left" wrapText="1"/>
    </xf>
    <xf numFmtId="0" fontId="28" fillId="5" borderId="73" xfId="0" applyFont="1" applyFill="1" applyBorder="1" applyAlignment="1">
      <alignment horizontal="left" wrapText="1"/>
    </xf>
    <xf numFmtId="0" fontId="28" fillId="5" borderId="16" xfId="0" applyFont="1" applyFill="1" applyBorder="1" applyAlignment="1">
      <alignment horizontal="left" wrapText="1"/>
    </xf>
    <xf numFmtId="0" fontId="28" fillId="5" borderId="8" xfId="0" applyFont="1" applyFill="1" applyBorder="1" applyAlignment="1">
      <alignment horizontal="left" wrapText="1"/>
    </xf>
    <xf numFmtId="0" fontId="28" fillId="5" borderId="51" xfId="0" applyFont="1" applyFill="1" applyBorder="1" applyAlignment="1">
      <alignment horizontal="left" vertical="center" wrapText="1"/>
    </xf>
    <xf numFmtId="0" fontId="28" fillId="5" borderId="59" xfId="0" applyFont="1" applyFill="1" applyBorder="1" applyAlignment="1">
      <alignment horizontal="left" vertical="center" wrapText="1"/>
    </xf>
    <xf numFmtId="0" fontId="28" fillId="5" borderId="13" xfId="0" applyFont="1" applyFill="1" applyBorder="1" applyAlignment="1">
      <alignment horizontal="left" vertical="center" wrapText="1"/>
    </xf>
    <xf numFmtId="0" fontId="28" fillId="5" borderId="27" xfId="0" applyFont="1" applyFill="1" applyBorder="1" applyAlignment="1">
      <alignment horizontal="left" vertical="center" wrapText="1"/>
    </xf>
    <xf numFmtId="0" fontId="28" fillId="5" borderId="67" xfId="0" applyFont="1" applyFill="1" applyBorder="1" applyAlignment="1">
      <alignment horizontal="left" vertical="center" wrapText="1"/>
    </xf>
    <xf numFmtId="0" fontId="28" fillId="5" borderId="8" xfId="0" applyFont="1" applyFill="1" applyBorder="1" applyAlignment="1">
      <alignment horizontal="left" vertical="center" wrapText="1"/>
    </xf>
    <xf numFmtId="0" fontId="18" fillId="5" borderId="62" xfId="0" applyFont="1" applyFill="1" applyBorder="1" applyAlignment="1">
      <alignment horizontal="left" vertical="center" wrapText="1"/>
    </xf>
    <xf numFmtId="0" fontId="28" fillId="5" borderId="62" xfId="0" applyFont="1" applyFill="1" applyBorder="1" applyAlignment="1">
      <alignment horizontal="left" vertical="center" wrapText="1"/>
    </xf>
    <xf numFmtId="0" fontId="32" fillId="5" borderId="54" xfId="0" applyFont="1" applyFill="1" applyBorder="1" applyAlignment="1">
      <alignment horizontal="left" vertical="center" wrapText="1"/>
    </xf>
    <xf numFmtId="0" fontId="28" fillId="5" borderId="17" xfId="0" applyFont="1" applyFill="1" applyBorder="1" applyAlignment="1">
      <alignment horizontal="left" vertical="center" wrapText="1"/>
    </xf>
    <xf numFmtId="0" fontId="18" fillId="5" borderId="1" xfId="0" applyFont="1" applyFill="1" applyBorder="1" applyAlignment="1">
      <alignment horizontal="left" vertical="center" wrapText="1"/>
    </xf>
    <xf numFmtId="0" fontId="28" fillId="5" borderId="1" xfId="0" applyFont="1" applyFill="1" applyBorder="1" applyAlignment="1">
      <alignment horizontal="left" vertical="center" wrapText="1"/>
    </xf>
    <xf numFmtId="0" fontId="28" fillId="5" borderId="53" xfId="0" applyFont="1" applyFill="1" applyBorder="1" applyAlignment="1">
      <alignment horizontal="left" vertical="center" wrapText="1"/>
    </xf>
    <xf numFmtId="0" fontId="27" fillId="5" borderId="2" xfId="0" applyFont="1" applyFill="1" applyBorder="1" applyAlignment="1">
      <alignment horizontal="left" vertical="center" wrapText="1"/>
    </xf>
    <xf numFmtId="0" fontId="19" fillId="2" borderId="1" xfId="0" applyFont="1" applyFill="1" applyBorder="1" applyAlignment="1">
      <alignment horizontal="left" vertical="center" wrapText="1"/>
    </xf>
    <xf numFmtId="0" fontId="28" fillId="5" borderId="62" xfId="0" applyFont="1" applyFill="1" applyBorder="1" applyAlignment="1">
      <alignment horizontal="left" wrapText="1"/>
    </xf>
    <xf numFmtId="0" fontId="3" fillId="5" borderId="13" xfId="0" applyFont="1" applyFill="1" applyBorder="1" applyAlignment="1">
      <alignment horizontal="center" vertical="center" wrapText="1"/>
    </xf>
    <xf numFmtId="0" fontId="3" fillId="5" borderId="27"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3" fillId="5" borderId="51" xfId="0" applyFont="1" applyFill="1" applyBorder="1" applyAlignment="1">
      <alignment horizontal="center" vertical="center" wrapText="1"/>
    </xf>
    <xf numFmtId="0" fontId="3" fillId="5" borderId="28" xfId="0" applyFont="1" applyFill="1" applyBorder="1" applyAlignment="1">
      <alignment horizontal="center" vertical="center" wrapText="1"/>
    </xf>
    <xf numFmtId="0" fontId="3" fillId="5" borderId="59"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53" xfId="0" applyFont="1" applyFill="1" applyBorder="1" applyAlignment="1">
      <alignment horizontal="center" vertical="center" wrapText="1"/>
    </xf>
    <xf numFmtId="0" fontId="18" fillId="2" borderId="17" xfId="0" applyFont="1" applyFill="1" applyBorder="1" applyAlignment="1">
      <alignment horizontal="left" vertical="center" wrapText="1"/>
    </xf>
    <xf numFmtId="0" fontId="19" fillId="5" borderId="68" xfId="0" applyFont="1" applyFill="1" applyBorder="1" applyAlignment="1">
      <alignment horizontal="left" vertical="center" wrapText="1"/>
    </xf>
    <xf numFmtId="0" fontId="19" fillId="5" borderId="2" xfId="0" applyFont="1" applyFill="1" applyBorder="1" applyAlignment="1">
      <alignment horizontal="left" vertical="center" wrapText="1"/>
    </xf>
    <xf numFmtId="0" fontId="19" fillId="5" borderId="56" xfId="0" applyFont="1" applyFill="1" applyBorder="1" applyAlignment="1">
      <alignment horizontal="left" vertical="center" wrapText="1"/>
    </xf>
    <xf numFmtId="0" fontId="19" fillId="5" borderId="1" xfId="0" applyFont="1" applyFill="1" applyBorder="1" applyAlignment="1">
      <alignment horizontal="left" vertical="center" wrapText="1"/>
    </xf>
    <xf numFmtId="0" fontId="3" fillId="2" borderId="72" xfId="0" applyFont="1" applyFill="1" applyBorder="1" applyAlignment="1">
      <alignment horizontal="left" vertical="center" wrapText="1"/>
    </xf>
    <xf numFmtId="0" fontId="3" fillId="5" borderId="67" xfId="0" applyFont="1" applyFill="1" applyBorder="1" applyAlignment="1">
      <alignment horizontal="left" vertical="center" wrapText="1"/>
    </xf>
    <xf numFmtId="0" fontId="18" fillId="5" borderId="72" xfId="0" applyFont="1" applyFill="1" applyBorder="1" applyAlignment="1">
      <alignment horizontal="left" vertical="center" wrapText="1"/>
    </xf>
    <xf numFmtId="0" fontId="3" fillId="5" borderId="19" xfId="0" applyFont="1" applyFill="1" applyBorder="1" applyAlignment="1">
      <alignment wrapText="1"/>
    </xf>
    <xf numFmtId="0" fontId="3" fillId="5" borderId="33"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25" fillId="5" borderId="30" xfId="0" applyFont="1" applyFill="1" applyBorder="1" applyAlignment="1">
      <alignment horizontal="left" vertical="center" wrapText="1"/>
    </xf>
    <xf numFmtId="0" fontId="3" fillId="5" borderId="63" xfId="0" applyFont="1" applyFill="1" applyBorder="1" applyAlignment="1">
      <alignment horizontal="left" vertical="center" wrapText="1"/>
    </xf>
    <xf numFmtId="0" fontId="3" fillId="5" borderId="55" xfId="0" applyFont="1" applyFill="1" applyBorder="1" applyAlignment="1">
      <alignment horizontal="left" vertical="center" wrapText="1"/>
    </xf>
    <xf numFmtId="9" fontId="3" fillId="5" borderId="54" xfId="0" applyNumberFormat="1" applyFont="1" applyFill="1" applyBorder="1" applyAlignment="1">
      <alignment horizontal="left" vertical="center" wrapText="1"/>
    </xf>
    <xf numFmtId="2" fontId="3" fillId="5" borderId="1" xfId="0" applyNumberFormat="1" applyFont="1" applyFill="1" applyBorder="1" applyAlignment="1">
      <alignment horizontal="left"/>
    </xf>
    <xf numFmtId="0" fontId="3" fillId="5" borderId="26" xfId="0" applyFont="1" applyFill="1" applyBorder="1" applyAlignment="1">
      <alignment horizontal="left" vertical="center"/>
    </xf>
    <xf numFmtId="0" fontId="25" fillId="5" borderId="54" xfId="0" applyFont="1" applyFill="1" applyBorder="1" applyAlignment="1">
      <alignment horizontal="left" wrapText="1"/>
    </xf>
    <xf numFmtId="0" fontId="7" fillId="5" borderId="8" xfId="0" applyFont="1" applyFill="1" applyBorder="1" applyAlignment="1">
      <alignment horizontal="left" wrapText="1"/>
    </xf>
    <xf numFmtId="0" fontId="3" fillId="5" borderId="16" xfId="0" applyFont="1" applyFill="1" applyBorder="1" applyAlignment="1">
      <alignment horizontal="left" wrapText="1"/>
    </xf>
    <xf numFmtId="164" fontId="3" fillId="5" borderId="52" xfId="0" applyNumberFormat="1" applyFont="1" applyFill="1" applyBorder="1" applyAlignment="1">
      <alignment horizontal="left" vertical="center" wrapText="1"/>
    </xf>
    <xf numFmtId="0" fontId="3" fillId="5" borderId="13" xfId="0" applyFont="1" applyFill="1" applyBorder="1" applyAlignment="1">
      <alignment horizontal="left" vertical="center" wrapText="1"/>
    </xf>
    <xf numFmtId="0" fontId="19" fillId="5" borderId="14" xfId="0" applyFont="1" applyFill="1" applyBorder="1" applyAlignment="1">
      <alignment horizontal="left" vertical="center" wrapText="1"/>
    </xf>
    <xf numFmtId="0" fontId="19" fillId="5" borderId="51" xfId="0" applyFont="1" applyFill="1" applyBorder="1" applyAlignment="1">
      <alignment horizontal="left" vertical="center" wrapText="1"/>
    </xf>
    <xf numFmtId="0" fontId="19" fillId="5" borderId="53" xfId="0" applyFont="1" applyFill="1" applyBorder="1" applyAlignment="1">
      <alignment horizontal="left" vertical="center" wrapText="1"/>
    </xf>
    <xf numFmtId="0" fontId="18" fillId="5" borderId="14" xfId="0" applyFont="1" applyFill="1" applyBorder="1" applyAlignment="1">
      <alignment horizontal="left" vertical="center" wrapText="1"/>
    </xf>
    <xf numFmtId="0" fontId="18" fillId="5" borderId="28" xfId="0" applyFont="1" applyFill="1" applyBorder="1" applyAlignment="1">
      <alignment horizontal="left" vertical="center" wrapText="1"/>
    </xf>
    <xf numFmtId="0" fontId="18" fillId="5" borderId="53" xfId="0" applyFont="1" applyFill="1" applyBorder="1" applyAlignment="1">
      <alignment horizontal="left" vertical="center" wrapText="1"/>
    </xf>
    <xf numFmtId="0" fontId="3" fillId="5" borderId="14" xfId="0" applyFont="1" applyFill="1" applyBorder="1" applyAlignment="1">
      <alignment horizontal="left" vertical="center" wrapText="1"/>
    </xf>
    <xf numFmtId="0" fontId="19" fillId="5" borderId="59" xfId="0" applyFont="1" applyFill="1" applyBorder="1" applyAlignment="1">
      <alignment horizontal="left" vertical="center" wrapText="1"/>
    </xf>
    <xf numFmtId="0" fontId="18" fillId="5" borderId="15" xfId="0" applyFont="1" applyFill="1" applyBorder="1" applyAlignment="1">
      <alignment horizontal="left" vertical="center" wrapText="1"/>
    </xf>
    <xf numFmtId="0" fontId="19" fillId="5" borderId="13" xfId="0" applyFont="1" applyFill="1" applyBorder="1" applyAlignment="1">
      <alignment horizontal="left" vertical="center" wrapText="1"/>
    </xf>
    <xf numFmtId="0" fontId="19" fillId="5" borderId="28" xfId="0" applyFont="1" applyFill="1" applyBorder="1" applyAlignment="1">
      <alignment horizontal="left" vertical="center" wrapText="1"/>
    </xf>
    <xf numFmtId="0" fontId="3" fillId="5" borderId="54" xfId="0" applyFont="1" applyFill="1" applyBorder="1" applyAlignment="1">
      <alignment vertical="center" wrapText="1"/>
    </xf>
    <xf numFmtId="0" fontId="3" fillId="5" borderId="67" xfId="0" applyFont="1" applyFill="1" applyBorder="1" applyAlignment="1">
      <alignment horizontal="left" wrapText="1"/>
    </xf>
    <xf numFmtId="0" fontId="28" fillId="5" borderId="72" xfId="0" applyFont="1" applyFill="1" applyBorder="1" applyAlignment="1">
      <alignment horizontal="left" vertical="center" wrapText="1"/>
    </xf>
    <xf numFmtId="0" fontId="28" fillId="5" borderId="69" xfId="0" applyFont="1" applyFill="1" applyBorder="1" applyAlignment="1">
      <alignment horizontal="left" vertical="center" wrapText="1"/>
    </xf>
    <xf numFmtId="0" fontId="28" fillId="5" borderId="75" xfId="0" applyFont="1" applyFill="1" applyBorder="1" applyAlignment="1">
      <alignment horizontal="left" vertical="center" wrapText="1"/>
    </xf>
    <xf numFmtId="0" fontId="3" fillId="5" borderId="69" xfId="0" applyFont="1" applyFill="1" applyBorder="1" applyAlignment="1">
      <alignment horizontal="left" vertical="center" wrapText="1"/>
    </xf>
    <xf numFmtId="0" fontId="28" fillId="5" borderId="67" xfId="0" applyFont="1" applyFill="1" applyBorder="1" applyAlignment="1">
      <alignment horizontal="left" wrapText="1"/>
    </xf>
    <xf numFmtId="0" fontId="33" fillId="5" borderId="67" xfId="0" applyFont="1" applyFill="1" applyBorder="1" applyAlignment="1">
      <alignment horizontal="left" wrapText="1"/>
    </xf>
    <xf numFmtId="0" fontId="18" fillId="0" borderId="60" xfId="0" applyFont="1" applyBorder="1" applyAlignment="1">
      <alignment horizontal="left"/>
    </xf>
    <xf numFmtId="0" fontId="32" fillId="5" borderId="55" xfId="0" applyFont="1" applyFill="1" applyBorder="1" applyAlignment="1">
      <alignment horizontal="left" wrapText="1"/>
    </xf>
    <xf numFmtId="0" fontId="28" fillId="5" borderId="64" xfId="0" applyFont="1" applyFill="1" applyBorder="1" applyAlignment="1">
      <alignment horizontal="left" wrapText="1"/>
    </xf>
    <xf numFmtId="0" fontId="28" fillId="5" borderId="52" xfId="0" applyFont="1" applyFill="1" applyBorder="1" applyAlignment="1">
      <alignment horizontal="left" wrapText="1"/>
    </xf>
    <xf numFmtId="0" fontId="28" fillId="5" borderId="54" xfId="0" applyFont="1" applyFill="1" applyBorder="1" applyAlignment="1">
      <alignment vertical="center" wrapText="1"/>
    </xf>
    <xf numFmtId="0" fontId="32" fillId="5" borderId="54" xfId="0" applyFont="1" applyFill="1" applyBorder="1" applyAlignment="1">
      <alignment vertical="center" wrapText="1"/>
    </xf>
    <xf numFmtId="0" fontId="3" fillId="5" borderId="9" xfId="0" applyFont="1" applyFill="1" applyBorder="1" applyAlignment="1">
      <alignment wrapText="1"/>
    </xf>
    <xf numFmtId="0" fontId="3" fillId="5" borderId="20" xfId="0" applyFont="1" applyFill="1" applyBorder="1" applyAlignment="1">
      <alignment horizontal="left" vertical="center" wrapText="1"/>
    </xf>
    <xf numFmtId="0" fontId="3" fillId="5" borderId="37" xfId="0" applyFont="1" applyFill="1" applyBorder="1" applyAlignment="1">
      <alignment horizontal="left" vertical="center" wrapText="1"/>
    </xf>
    <xf numFmtId="0" fontId="3" fillId="5" borderId="7" xfId="0" applyFont="1" applyFill="1" applyBorder="1" applyAlignment="1">
      <alignment horizontal="left" vertical="center" wrapText="1"/>
    </xf>
    <xf numFmtId="0" fontId="3" fillId="5" borderId="62" xfId="0" applyFont="1" applyFill="1" applyBorder="1" applyAlignment="1">
      <alignment horizontal="left" vertical="center" wrapText="1"/>
    </xf>
    <xf numFmtId="0" fontId="3" fillId="5" borderId="52" xfId="0" applyFont="1" applyFill="1" applyBorder="1" applyAlignment="1">
      <alignment horizontal="left"/>
    </xf>
    <xf numFmtId="0" fontId="3" fillId="5" borderId="63" xfId="0" applyFont="1" applyFill="1" applyBorder="1" applyAlignment="1">
      <alignment horizontal="left"/>
    </xf>
    <xf numFmtId="0" fontId="3" fillId="5" borderId="1" xfId="0" applyFont="1" applyFill="1" applyBorder="1" applyAlignment="1">
      <alignment horizontal="left" vertical="center"/>
    </xf>
    <xf numFmtId="0" fontId="3" fillId="5" borderId="54" xfId="0" applyFont="1" applyFill="1" applyBorder="1" applyAlignment="1">
      <alignment horizontal="left"/>
    </xf>
    <xf numFmtId="0" fontId="3" fillId="5" borderId="53" xfId="0" applyFont="1" applyFill="1" applyBorder="1" applyAlignment="1">
      <alignment horizontal="left" vertical="center"/>
    </xf>
    <xf numFmtId="0" fontId="3" fillId="5" borderId="52" xfId="0" applyFont="1" applyFill="1" applyBorder="1" applyAlignment="1">
      <alignment vertical="center" wrapText="1"/>
    </xf>
    <xf numFmtId="0" fontId="3" fillId="5" borderId="55" xfId="0" applyFont="1" applyFill="1" applyBorder="1" applyAlignment="1">
      <alignment horizontal="left" wrapText="1"/>
    </xf>
    <xf numFmtId="0" fontId="25" fillId="5" borderId="30" xfId="0" applyFont="1" applyFill="1" applyBorder="1" applyAlignment="1">
      <alignment vertical="center" wrapText="1"/>
    </xf>
    <xf numFmtId="0" fontId="25" fillId="5" borderId="63" xfId="0" applyFont="1" applyFill="1" applyBorder="1" applyAlignment="1">
      <alignment vertical="center" wrapText="1"/>
    </xf>
    <xf numFmtId="0" fontId="3" fillId="5" borderId="64" xfId="0" applyFont="1" applyFill="1" applyBorder="1" applyAlignment="1">
      <alignment vertical="center" wrapText="1"/>
    </xf>
    <xf numFmtId="165" fontId="3" fillId="5" borderId="52" xfId="0" applyNumberFormat="1" applyFont="1" applyFill="1" applyBorder="1" applyAlignment="1">
      <alignment horizontal="left" wrapText="1"/>
    </xf>
    <xf numFmtId="165" fontId="3" fillId="5" borderId="63" xfId="0" applyNumberFormat="1" applyFont="1" applyFill="1" applyBorder="1" applyAlignment="1">
      <alignment horizontal="left" wrapText="1"/>
    </xf>
    <xf numFmtId="0" fontId="3" fillId="5" borderId="30" xfId="0" applyFont="1" applyFill="1" applyBorder="1" applyAlignment="1">
      <alignment horizontal="left" vertical="center" wrapText="1"/>
    </xf>
    <xf numFmtId="0" fontId="3" fillId="5" borderId="63" xfId="0" applyFont="1" applyFill="1" applyBorder="1" applyAlignment="1">
      <alignment horizontal="left" vertical="center" wrapText="1"/>
    </xf>
    <xf numFmtId="0" fontId="3" fillId="5" borderId="55" xfId="0" applyFont="1" applyFill="1" applyBorder="1" applyAlignment="1">
      <alignment horizontal="left" vertical="center" wrapText="1"/>
    </xf>
    <xf numFmtId="0" fontId="3" fillId="5" borderId="19" xfId="0" applyFont="1" applyFill="1" applyBorder="1" applyAlignment="1">
      <alignment horizontal="left" vertical="center" wrapText="1"/>
    </xf>
    <xf numFmtId="0" fontId="25" fillId="5" borderId="62" xfId="0" applyFont="1" applyFill="1" applyBorder="1" applyAlignment="1">
      <alignment horizontal="left" vertical="center" wrapText="1"/>
    </xf>
    <xf numFmtId="0" fontId="3" fillId="5" borderId="76" xfId="0" applyFont="1" applyFill="1" applyBorder="1" applyAlignment="1">
      <alignment horizontal="left" vertical="center" wrapText="1"/>
    </xf>
    <xf numFmtId="0" fontId="18" fillId="0" borderId="30" xfId="0" applyFont="1" applyBorder="1" applyAlignment="1">
      <alignment wrapText="1"/>
    </xf>
    <xf numFmtId="0" fontId="18" fillId="8" borderId="76" xfId="0" applyFont="1" applyFill="1" applyBorder="1"/>
    <xf numFmtId="0" fontId="3" fillId="9" borderId="23" xfId="0" applyFont="1" applyFill="1" applyBorder="1" applyAlignment="1">
      <alignment wrapText="1"/>
    </xf>
    <xf numFmtId="0" fontId="3" fillId="9" borderId="25" xfId="0" applyFont="1" applyFill="1" applyBorder="1" applyAlignment="1">
      <alignment wrapText="1"/>
    </xf>
    <xf numFmtId="0" fontId="3" fillId="9" borderId="1" xfId="0" applyFont="1" applyFill="1" applyBorder="1" applyAlignment="1">
      <alignment wrapText="1"/>
    </xf>
    <xf numFmtId="0" fontId="18" fillId="0" borderId="0" xfId="0" applyFont="1" applyBorder="1" applyAlignment="1">
      <alignment wrapText="1"/>
    </xf>
    <xf numFmtId="0" fontId="35" fillId="10" borderId="0" xfId="0" applyFont="1" applyFill="1" applyBorder="1"/>
    <xf numFmtId="0" fontId="3" fillId="11" borderId="28" xfId="0" applyFont="1" applyFill="1" applyBorder="1" applyAlignment="1">
      <alignment horizontal="left" vertical="center" wrapText="1"/>
    </xf>
    <xf numFmtId="0" fontId="3" fillId="11" borderId="28" xfId="0" applyFont="1" applyFill="1" applyBorder="1" applyAlignment="1">
      <alignment horizontal="left"/>
    </xf>
    <xf numFmtId="0" fontId="3" fillId="11" borderId="11" xfId="0" applyFont="1" applyFill="1" applyBorder="1" applyAlignment="1">
      <alignment horizontal="left" vertical="center" wrapText="1"/>
    </xf>
    <xf numFmtId="0" fontId="3" fillId="11" borderId="11" xfId="0" applyFont="1" applyFill="1" applyBorder="1" applyAlignment="1">
      <alignment horizontal="left"/>
    </xf>
    <xf numFmtId="0" fontId="36" fillId="11" borderId="11" xfId="7" applyFont="1" applyFill="1" applyBorder="1" applyAlignment="1">
      <alignment horizontal="left"/>
    </xf>
    <xf numFmtId="0" fontId="36" fillId="11" borderId="11" xfId="7" applyFont="1" applyFill="1" applyBorder="1" applyAlignment="1">
      <alignment horizontal="left" vertical="center" wrapText="1"/>
    </xf>
    <xf numFmtId="3" fontId="3" fillId="11" borderId="28" xfId="0" applyNumberFormat="1" applyFont="1" applyFill="1" applyBorder="1" applyAlignment="1">
      <alignment horizontal="left"/>
    </xf>
    <xf numFmtId="3" fontId="3" fillId="11" borderId="1" xfId="0" applyNumberFormat="1" applyFont="1" applyFill="1" applyBorder="1" applyAlignment="1">
      <alignment horizontal="left"/>
    </xf>
    <xf numFmtId="0" fontId="3" fillId="11" borderId="14" xfId="0" applyFont="1" applyFill="1" applyBorder="1" applyAlignment="1">
      <alignment horizontal="left" wrapText="1"/>
    </xf>
    <xf numFmtId="0" fontId="3" fillId="11" borderId="14" xfId="0" applyFont="1" applyFill="1" applyBorder="1"/>
    <xf numFmtId="0" fontId="18" fillId="10" borderId="76" xfId="0" applyFont="1" applyFill="1" applyBorder="1"/>
    <xf numFmtId="0" fontId="3" fillId="11" borderId="1" xfId="0" applyFont="1" applyFill="1" applyBorder="1"/>
    <xf numFmtId="1" fontId="3" fillId="11" borderId="1" xfId="0" applyNumberFormat="1" applyFont="1" applyFill="1" applyBorder="1"/>
    <xf numFmtId="0" fontId="3" fillId="11" borderId="1" xfId="0" applyFont="1" applyFill="1" applyBorder="1" applyAlignment="1">
      <alignment wrapText="1"/>
    </xf>
    <xf numFmtId="0" fontId="3" fillId="11" borderId="14" xfId="0" applyFont="1" applyFill="1" applyBorder="1" applyAlignment="1">
      <alignment wrapText="1"/>
    </xf>
    <xf numFmtId="0" fontId="3" fillId="11" borderId="1" xfId="0" applyFont="1" applyFill="1" applyBorder="1" applyAlignment="1">
      <alignment vertical="center"/>
    </xf>
    <xf numFmtId="0" fontId="3" fillId="11" borderId="2" xfId="0" applyFont="1" applyFill="1" applyBorder="1" applyAlignment="1">
      <alignment vertical="center"/>
    </xf>
    <xf numFmtId="0" fontId="3" fillId="11" borderId="2" xfId="0" applyFont="1" applyFill="1" applyBorder="1" applyAlignment="1">
      <alignment wrapText="1"/>
    </xf>
    <xf numFmtId="0" fontId="3" fillId="11" borderId="2" xfId="0" applyFont="1" applyFill="1" applyBorder="1"/>
    <xf numFmtId="0" fontId="3" fillId="11" borderId="8" xfId="0" applyFont="1" applyFill="1" applyBorder="1" applyAlignment="1">
      <alignment wrapText="1"/>
    </xf>
    <xf numFmtId="0" fontId="3" fillId="11" borderId="18" xfId="0" applyFont="1" applyFill="1" applyBorder="1" applyAlignment="1">
      <alignment wrapText="1"/>
    </xf>
    <xf numFmtId="0" fontId="3" fillId="11" borderId="18" xfId="0" applyFont="1" applyFill="1" applyBorder="1"/>
    <xf numFmtId="0" fontId="3" fillId="11" borderId="11" xfId="0" applyFont="1" applyFill="1" applyBorder="1" applyAlignment="1">
      <alignment wrapText="1"/>
    </xf>
    <xf numFmtId="0" fontId="3" fillId="11" borderId="11" xfId="0" applyFont="1" applyFill="1" applyBorder="1"/>
    <xf numFmtId="0" fontId="3" fillId="11" borderId="28" xfId="0" applyFont="1" applyFill="1" applyBorder="1"/>
    <xf numFmtId="0" fontId="18" fillId="10" borderId="0" xfId="0" applyFont="1" applyFill="1" applyBorder="1"/>
    <xf numFmtId="0" fontId="18" fillId="10" borderId="0" xfId="0" applyFont="1" applyFill="1" applyBorder="1" applyAlignment="1">
      <alignment wrapText="1"/>
    </xf>
    <xf numFmtId="0" fontId="3" fillId="11" borderId="28" xfId="0" applyFont="1" applyFill="1" applyBorder="1" applyAlignment="1">
      <alignment wrapText="1"/>
    </xf>
    <xf numFmtId="3" fontId="3" fillId="11" borderId="14" xfId="0" applyNumberFormat="1" applyFont="1" applyFill="1" applyBorder="1"/>
    <xf numFmtId="3" fontId="3" fillId="11" borderId="1" xfId="0" applyNumberFormat="1" applyFont="1" applyFill="1" applyBorder="1"/>
    <xf numFmtId="0" fontId="3" fillId="11" borderId="55" xfId="0" applyFont="1" applyFill="1" applyBorder="1" applyAlignment="1">
      <alignment horizontal="left" vertical="center" wrapText="1"/>
    </xf>
    <xf numFmtId="0" fontId="6" fillId="11" borderId="52" xfId="0" applyFont="1" applyFill="1" applyBorder="1" applyAlignment="1">
      <alignment horizontal="left" vertical="center" wrapText="1"/>
    </xf>
    <xf numFmtId="0" fontId="3" fillId="11" borderId="13" xfId="0" applyFont="1" applyFill="1" applyBorder="1" applyAlignment="1">
      <alignment horizontal="left" vertical="center"/>
    </xf>
    <xf numFmtId="0" fontId="3" fillId="11" borderId="14" xfId="0" applyFont="1" applyFill="1" applyBorder="1" applyAlignment="1">
      <alignment horizontal="left" vertical="center" wrapText="1"/>
    </xf>
    <xf numFmtId="0" fontId="3" fillId="11" borderId="14" xfId="0" applyFont="1" applyFill="1" applyBorder="1" applyAlignment="1">
      <alignment horizontal="left" vertical="center"/>
    </xf>
    <xf numFmtId="0" fontId="3" fillId="11" borderId="51" xfId="0" applyFont="1" applyFill="1" applyBorder="1" applyAlignment="1">
      <alignment horizontal="left" vertical="center"/>
    </xf>
    <xf numFmtId="0" fontId="3" fillId="11" borderId="27" xfId="0" applyFont="1" applyFill="1" applyBorder="1" applyAlignment="1">
      <alignment horizontal="left" vertical="center"/>
    </xf>
    <xf numFmtId="0" fontId="3" fillId="11" borderId="28" xfId="0" applyFont="1" applyFill="1" applyBorder="1" applyAlignment="1">
      <alignment horizontal="left" vertical="center"/>
    </xf>
    <xf numFmtId="0" fontId="3" fillId="11" borderId="59" xfId="0" applyFont="1" applyFill="1" applyBorder="1" applyAlignment="1">
      <alignment horizontal="left"/>
    </xf>
    <xf numFmtId="0" fontId="3" fillId="11" borderId="18" xfId="0" applyFont="1" applyFill="1" applyBorder="1" applyAlignment="1">
      <alignment horizontal="left" vertical="center" wrapText="1"/>
    </xf>
    <xf numFmtId="0" fontId="3" fillId="11" borderId="54" xfId="0" applyFont="1" applyFill="1" applyBorder="1" applyAlignment="1">
      <alignment horizontal="left" vertical="center" wrapText="1"/>
    </xf>
    <xf numFmtId="0" fontId="7" fillId="11" borderId="54" xfId="0" applyFont="1" applyFill="1" applyBorder="1" applyAlignment="1">
      <alignment horizontal="left" vertical="center" wrapText="1"/>
    </xf>
    <xf numFmtId="0" fontId="3" fillId="11" borderId="8" xfId="0" applyFont="1" applyFill="1" applyBorder="1" applyAlignment="1">
      <alignment horizontal="left" vertical="center" wrapText="1"/>
    </xf>
    <xf numFmtId="0" fontId="3" fillId="11" borderId="54" xfId="0" applyFont="1" applyFill="1" applyBorder="1" applyAlignment="1">
      <alignment vertical="center" wrapText="1"/>
    </xf>
    <xf numFmtId="0" fontId="3" fillId="11" borderId="65" xfId="0" applyFont="1" applyFill="1" applyBorder="1" applyAlignment="1">
      <alignment horizontal="left" vertical="center" wrapText="1"/>
    </xf>
    <xf numFmtId="0" fontId="3" fillId="11" borderId="68" xfId="0" applyFont="1" applyFill="1" applyBorder="1" applyAlignment="1">
      <alignment horizontal="left" vertical="center" wrapText="1"/>
    </xf>
    <xf numFmtId="0" fontId="28" fillId="11" borderId="67" xfId="0" applyFont="1" applyFill="1" applyBorder="1" applyAlignment="1">
      <alignment horizontal="left" vertical="center" wrapText="1"/>
    </xf>
    <xf numFmtId="0" fontId="28" fillId="11" borderId="67" xfId="0" applyFont="1" applyFill="1" applyBorder="1" applyAlignment="1">
      <alignment horizontal="left" wrapText="1"/>
    </xf>
    <xf numFmtId="49" fontId="3" fillId="11" borderId="8" xfId="0" applyNumberFormat="1" applyFont="1" applyFill="1" applyBorder="1" applyAlignment="1">
      <alignment horizontal="left" vertical="center" wrapText="1"/>
    </xf>
    <xf numFmtId="0" fontId="19" fillId="11" borderId="52" xfId="0" applyFont="1" applyFill="1" applyBorder="1" applyAlignment="1">
      <alignment horizontal="left" vertical="center" wrapText="1"/>
    </xf>
    <xf numFmtId="0" fontId="19" fillId="11" borderId="54" xfId="0" applyFont="1" applyFill="1" applyBorder="1" applyAlignment="1">
      <alignment horizontal="left" vertical="center" wrapText="1"/>
    </xf>
    <xf numFmtId="0" fontId="19" fillId="11" borderId="15" xfId="0" applyFont="1" applyFill="1" applyBorder="1" applyAlignment="1">
      <alignment horizontal="left" vertical="center" wrapText="1"/>
    </xf>
    <xf numFmtId="0" fontId="19" fillId="11" borderId="69" xfId="0" applyFont="1" applyFill="1" applyBorder="1" applyAlignment="1">
      <alignment horizontal="left" vertical="center" wrapText="1"/>
    </xf>
    <xf numFmtId="0" fontId="25" fillId="11" borderId="54" xfId="0" applyFont="1" applyFill="1" applyBorder="1" applyAlignment="1">
      <alignment horizontal="left" wrapText="1"/>
    </xf>
    <xf numFmtId="0" fontId="3" fillId="11" borderId="52" xfId="0" applyFont="1" applyFill="1" applyBorder="1" applyAlignment="1">
      <alignment horizontal="left" vertical="center" wrapText="1"/>
    </xf>
    <xf numFmtId="0" fontId="3" fillId="5" borderId="31" xfId="0" applyFont="1" applyFill="1" applyBorder="1" applyAlignment="1">
      <alignment horizontal="left" wrapText="1"/>
    </xf>
    <xf numFmtId="0" fontId="8" fillId="0" borderId="1" xfId="0" applyFont="1" applyBorder="1" applyAlignment="1">
      <alignment vertical="center" wrapText="1"/>
    </xf>
    <xf numFmtId="0" fontId="8" fillId="0" borderId="1" xfId="0" applyFont="1" applyBorder="1" applyAlignment="1">
      <alignment wrapText="1"/>
    </xf>
    <xf numFmtId="0" fontId="7" fillId="2" borderId="12" xfId="0" applyFont="1" applyFill="1" applyBorder="1" applyAlignment="1">
      <alignment vertical="center" wrapText="1"/>
    </xf>
    <xf numFmtId="0" fontId="7" fillId="2" borderId="29" xfId="0" applyFont="1" applyFill="1" applyBorder="1" applyAlignment="1">
      <alignment vertical="center" wrapText="1"/>
    </xf>
    <xf numFmtId="0" fontId="7" fillId="2" borderId="22" xfId="0" applyFont="1" applyFill="1" applyBorder="1" applyAlignment="1">
      <alignment vertical="center" wrapText="1"/>
    </xf>
    <xf numFmtId="0" fontId="7" fillId="2" borderId="23" xfId="0" applyFont="1" applyFill="1" applyBorder="1" applyAlignment="1">
      <alignment vertical="center" wrapText="1"/>
    </xf>
    <xf numFmtId="0" fontId="7" fillId="2" borderId="27" xfId="0" applyFont="1" applyFill="1" applyBorder="1" applyAlignment="1">
      <alignment vertical="center" wrapText="1"/>
    </xf>
    <xf numFmtId="0" fontId="7" fillId="2" borderId="15" xfId="0" applyFont="1" applyFill="1" applyBorder="1" applyAlignment="1">
      <alignment vertical="center" wrapText="1"/>
    </xf>
    <xf numFmtId="0" fontId="7" fillId="2" borderId="10" xfId="0" applyFont="1" applyFill="1" applyBorder="1" applyAlignment="1">
      <alignment vertical="center" wrapText="1"/>
    </xf>
    <xf numFmtId="0" fontId="7" fillId="2" borderId="43" xfId="0" applyFont="1" applyFill="1" applyBorder="1" applyAlignment="1">
      <alignment vertical="center" wrapText="1"/>
    </xf>
    <xf numFmtId="0" fontId="7" fillId="2" borderId="44" xfId="0" applyFont="1" applyFill="1" applyBorder="1" applyAlignment="1">
      <alignment vertical="center" wrapText="1"/>
    </xf>
    <xf numFmtId="0" fontId="7" fillId="2" borderId="3" xfId="0" applyFont="1" applyFill="1" applyBorder="1" applyAlignment="1">
      <alignment vertical="center" wrapText="1"/>
    </xf>
    <xf numFmtId="0" fontId="7" fillId="2" borderId="45" xfId="0" applyFont="1" applyFill="1" applyBorder="1" applyAlignment="1">
      <alignment vertical="center" wrapText="1"/>
    </xf>
    <xf numFmtId="0" fontId="7" fillId="2" borderId="13" xfId="0" applyFont="1" applyFill="1" applyBorder="1" applyAlignment="1">
      <alignment horizontal="left" vertical="center" wrapText="1"/>
    </xf>
    <xf numFmtId="0" fontId="7" fillId="2" borderId="15" xfId="0" applyFont="1" applyFill="1" applyBorder="1" applyAlignment="1">
      <alignment horizontal="left" vertical="center" wrapText="1"/>
    </xf>
    <xf numFmtId="0" fontId="7" fillId="2" borderId="13" xfId="0" applyFont="1" applyFill="1" applyBorder="1" applyAlignment="1">
      <alignment vertical="center" wrapText="1"/>
    </xf>
    <xf numFmtId="0" fontId="16" fillId="0" borderId="3" xfId="0" applyFont="1" applyBorder="1" applyAlignment="1">
      <alignment horizontal="center" vertical="center"/>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7" fillId="0" borderId="0" xfId="0" applyFont="1" applyBorder="1" applyAlignment="1">
      <alignment horizontal="center" vertical="center"/>
    </xf>
    <xf numFmtId="0" fontId="17" fillId="0" borderId="7" xfId="0" applyFont="1" applyBorder="1" applyAlignment="1">
      <alignment horizontal="center" vertical="center"/>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33" xfId="0" applyFont="1" applyBorder="1" applyAlignment="1">
      <alignment horizontal="left" vertical="center" wrapText="1"/>
    </xf>
    <xf numFmtId="0" fontId="3" fillId="0" borderId="1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7" fillId="2" borderId="20" xfId="0" applyFont="1" applyFill="1" applyBorder="1" applyAlignment="1">
      <alignment horizontal="left" vertical="center" wrapText="1"/>
    </xf>
    <xf numFmtId="0" fontId="7" fillId="2" borderId="25"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7" fillId="2" borderId="17" xfId="0" applyFont="1" applyFill="1" applyBorder="1" applyAlignment="1">
      <alignment vertical="center" wrapText="1"/>
    </xf>
    <xf numFmtId="0" fontId="7" fillId="2" borderId="17" xfId="0" applyFont="1" applyFill="1" applyBorder="1" applyAlignment="1">
      <alignment horizontal="left" vertical="center" wrapText="1"/>
    </xf>
    <xf numFmtId="0" fontId="7" fillId="2" borderId="46" xfId="0" applyFont="1" applyFill="1" applyBorder="1" applyAlignment="1">
      <alignment horizontal="left" vertical="center" wrapText="1"/>
    </xf>
    <xf numFmtId="0" fontId="7" fillId="2" borderId="21"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5" borderId="74" xfId="0" applyFont="1" applyFill="1" applyBorder="1" applyAlignment="1">
      <alignment horizontal="left" vertical="center" wrapText="1"/>
    </xf>
    <xf numFmtId="0" fontId="3" fillId="5" borderId="32" xfId="0" applyFont="1" applyFill="1" applyBorder="1" applyAlignment="1">
      <alignment horizontal="left" vertical="center" wrapText="1"/>
    </xf>
    <xf numFmtId="0" fontId="3" fillId="5" borderId="26" xfId="0" applyFont="1" applyFill="1" applyBorder="1" applyAlignment="1">
      <alignment horizontal="left" vertical="center" wrapText="1"/>
    </xf>
    <xf numFmtId="0" fontId="3" fillId="11" borderId="26" xfId="0" applyFont="1" applyFill="1" applyBorder="1" applyAlignment="1">
      <alignment horizontal="left" vertical="center" wrapText="1"/>
    </xf>
    <xf numFmtId="0" fontId="3" fillId="11" borderId="74" xfId="0" applyFont="1" applyFill="1" applyBorder="1" applyAlignment="1">
      <alignment horizontal="left" vertical="center" wrapText="1"/>
    </xf>
    <xf numFmtId="0" fontId="3" fillId="11" borderId="19" xfId="0" applyFont="1" applyFill="1" applyBorder="1" applyAlignment="1">
      <alignment horizontal="left" vertical="center" wrapText="1"/>
    </xf>
    <xf numFmtId="0" fontId="16"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7" xfId="0" applyFont="1" applyFill="1" applyBorder="1" applyAlignment="1">
      <alignment horizontal="center" vertical="center"/>
    </xf>
    <xf numFmtId="0" fontId="7" fillId="2" borderId="27" xfId="0" applyFont="1" applyFill="1" applyBorder="1" applyAlignment="1">
      <alignment vertical="center"/>
    </xf>
    <xf numFmtId="0" fontId="7" fillId="2" borderId="15" xfId="0" applyFont="1" applyFill="1" applyBorder="1" applyAlignment="1">
      <alignment vertical="center"/>
    </xf>
    <xf numFmtId="0" fontId="7" fillId="2" borderId="17" xfId="0" applyFont="1" applyFill="1" applyBorder="1" applyAlignment="1">
      <alignment vertical="center"/>
    </xf>
    <xf numFmtId="0" fontId="7" fillId="2" borderId="10" xfId="0" applyFont="1" applyFill="1" applyBorder="1" applyAlignment="1">
      <alignment vertical="center"/>
    </xf>
    <xf numFmtId="0" fontId="7" fillId="2" borderId="13" xfId="0" applyFont="1" applyFill="1" applyBorder="1" applyAlignment="1">
      <alignment vertical="center"/>
    </xf>
    <xf numFmtId="0" fontId="7" fillId="2" borderId="27"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1" xfId="0" applyFont="1" applyFill="1" applyBorder="1" applyAlignment="1">
      <alignment horizontal="left" vertical="center" wrapText="1"/>
    </xf>
    <xf numFmtId="0" fontId="3" fillId="5" borderId="18" xfId="0" applyFont="1" applyFill="1" applyBorder="1" applyAlignment="1">
      <alignment horizontal="left" wrapText="1"/>
    </xf>
    <xf numFmtId="0" fontId="3" fillId="5" borderId="32" xfId="0" applyFont="1" applyFill="1" applyBorder="1" applyAlignment="1">
      <alignment horizontal="left" wrapText="1"/>
    </xf>
    <xf numFmtId="0" fontId="3" fillId="5" borderId="18" xfId="0" applyFont="1" applyFill="1" applyBorder="1" applyAlignment="1">
      <alignment horizontal="left" vertical="center"/>
    </xf>
    <xf numFmtId="0" fontId="3" fillId="5" borderId="19" xfId="0" applyFont="1" applyFill="1" applyBorder="1" applyAlignment="1">
      <alignment horizontal="left" vertical="center"/>
    </xf>
    <xf numFmtId="0" fontId="3" fillId="7" borderId="3" xfId="0" applyFont="1" applyFill="1" applyBorder="1" applyAlignment="1">
      <alignment horizontal="left" vertical="top" wrapText="1"/>
    </xf>
    <xf numFmtId="0" fontId="3" fillId="7" borderId="5" xfId="0" applyFont="1" applyFill="1" applyBorder="1" applyAlignment="1">
      <alignment horizontal="left" vertical="top"/>
    </xf>
    <xf numFmtId="0" fontId="3" fillId="7" borderId="6" xfId="0" applyFont="1" applyFill="1" applyBorder="1" applyAlignment="1">
      <alignment horizontal="left" vertical="top"/>
    </xf>
    <xf numFmtId="0" fontId="3" fillId="7" borderId="7" xfId="0" applyFont="1" applyFill="1" applyBorder="1" applyAlignment="1">
      <alignment horizontal="left" vertical="top"/>
    </xf>
    <xf numFmtId="0" fontId="3" fillId="7" borderId="43" xfId="0" applyFont="1" applyFill="1" applyBorder="1" applyAlignment="1">
      <alignment horizontal="left" vertical="top"/>
    </xf>
    <xf numFmtId="0" fontId="3" fillId="7" borderId="47" xfId="0" applyFont="1" applyFill="1" applyBorder="1" applyAlignment="1">
      <alignment horizontal="left" vertical="top"/>
    </xf>
    <xf numFmtId="0" fontId="21" fillId="2" borderId="45" xfId="0" applyFont="1" applyFill="1" applyBorder="1" applyAlignment="1">
      <alignment horizontal="left" vertical="top" wrapText="1"/>
    </xf>
    <xf numFmtId="0" fontId="21" fillId="2" borderId="40" xfId="0" applyFont="1" applyFill="1" applyBorder="1" applyAlignment="1">
      <alignment horizontal="left" vertical="top" wrapText="1"/>
    </xf>
    <xf numFmtId="0" fontId="21" fillId="2" borderId="41" xfId="0" applyFont="1" applyFill="1" applyBorder="1" applyAlignment="1">
      <alignment horizontal="left" vertical="top" wrapText="1"/>
    </xf>
    <xf numFmtId="0" fontId="7" fillId="2" borderId="34" xfId="0" applyFont="1" applyFill="1" applyBorder="1" applyAlignment="1">
      <alignment horizontal="center" vertical="center" wrapText="1"/>
    </xf>
    <xf numFmtId="0" fontId="7" fillId="2" borderId="49" xfId="0" applyFont="1" applyFill="1" applyBorder="1" applyAlignment="1">
      <alignment horizontal="center" vertical="center" wrapText="1"/>
    </xf>
    <xf numFmtId="0" fontId="16" fillId="0" borderId="3" xfId="0" applyFont="1" applyBorder="1" applyAlignment="1">
      <alignment horizontal="left" vertical="center"/>
    </xf>
    <xf numFmtId="0" fontId="17" fillId="0" borderId="4" xfId="0" applyFont="1" applyBorder="1" applyAlignment="1">
      <alignment horizontal="left"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0" xfId="0" applyFont="1" applyAlignment="1">
      <alignment horizontal="left" vertical="center"/>
    </xf>
    <xf numFmtId="0" fontId="17" fillId="0" borderId="7" xfId="0" applyFont="1" applyBorder="1" applyAlignment="1">
      <alignment horizontal="left" vertical="center"/>
    </xf>
    <xf numFmtId="0" fontId="3" fillId="0" borderId="48" xfId="0" applyFont="1" applyBorder="1" applyAlignment="1">
      <alignment horizontal="left" vertical="center" wrapText="1"/>
    </xf>
    <xf numFmtId="0" fontId="3" fillId="0" borderId="9" xfId="0" applyFont="1" applyBorder="1" applyAlignment="1">
      <alignment horizontal="left" vertical="center" wrapText="1"/>
    </xf>
    <xf numFmtId="0" fontId="16" fillId="2" borderId="12" xfId="0" applyFont="1" applyFill="1" applyBorder="1" applyAlignment="1">
      <alignment horizontal="left" vertical="center"/>
    </xf>
    <xf numFmtId="0" fontId="16" fillId="2" borderId="49" xfId="0" applyFont="1" applyFill="1" applyBorder="1" applyAlignment="1">
      <alignment horizontal="left" vertical="center"/>
    </xf>
    <xf numFmtId="0" fontId="16" fillId="2" borderId="50" xfId="0" applyFont="1" applyFill="1" applyBorder="1" applyAlignment="1">
      <alignment horizontal="left" vertical="center"/>
    </xf>
    <xf numFmtId="0" fontId="21" fillId="2" borderId="20" xfId="0" applyFont="1" applyFill="1" applyBorder="1" applyAlignment="1">
      <alignment horizontal="left" vertical="top" wrapText="1"/>
    </xf>
    <xf numFmtId="0" fontId="21" fillId="2" borderId="46" xfId="0" applyFont="1" applyFill="1" applyBorder="1" applyAlignment="1">
      <alignment horizontal="left" vertical="top" wrapText="1"/>
    </xf>
    <xf numFmtId="0" fontId="3" fillId="2" borderId="26" xfId="0" applyFont="1" applyFill="1" applyBorder="1" applyAlignment="1">
      <alignment horizontal="left" vertical="center" wrapText="1"/>
    </xf>
    <xf numFmtId="0" fontId="3" fillId="2" borderId="74" xfId="0" applyFont="1" applyFill="1" applyBorder="1" applyAlignment="1">
      <alignment horizontal="left" vertical="center" wrapText="1"/>
    </xf>
    <xf numFmtId="0" fontId="3" fillId="2" borderId="19" xfId="0" applyFont="1" applyFill="1" applyBorder="1" applyAlignment="1">
      <alignment horizontal="left" vertical="center" wrapText="1"/>
    </xf>
    <xf numFmtId="0" fontId="3" fillId="5" borderId="30" xfId="0" applyFont="1" applyFill="1" applyBorder="1" applyAlignment="1">
      <alignment horizontal="left" vertical="center" wrapText="1"/>
    </xf>
    <xf numFmtId="0" fontId="3" fillId="5" borderId="61" xfId="0" applyFont="1" applyFill="1" applyBorder="1" applyAlignment="1">
      <alignment horizontal="left" vertical="center" wrapText="1"/>
    </xf>
    <xf numFmtId="0" fontId="3" fillId="5" borderId="63" xfId="0" applyFont="1" applyFill="1" applyBorder="1" applyAlignment="1">
      <alignment horizontal="left" vertical="center" wrapText="1"/>
    </xf>
    <xf numFmtId="0" fontId="3" fillId="2" borderId="18" xfId="0" applyFont="1" applyFill="1" applyBorder="1" applyAlignment="1">
      <alignment horizontal="left" vertical="center" wrapText="1"/>
    </xf>
    <xf numFmtId="0" fontId="21" fillId="2" borderId="15" xfId="0" applyFont="1" applyFill="1" applyBorder="1" applyAlignment="1">
      <alignment horizontal="left" vertical="top" wrapText="1"/>
    </xf>
    <xf numFmtId="0" fontId="21" fillId="2" borderId="10" xfId="0" applyFont="1" applyFill="1" applyBorder="1" applyAlignment="1">
      <alignment horizontal="left" vertical="top" wrapText="1"/>
    </xf>
    <xf numFmtId="0" fontId="7" fillId="2" borderId="34" xfId="0" applyFont="1" applyFill="1" applyBorder="1" applyAlignment="1">
      <alignment horizontal="center" vertical="center"/>
    </xf>
    <xf numFmtId="0" fontId="7" fillId="2" borderId="49" xfId="0" applyFont="1" applyFill="1" applyBorder="1" applyAlignment="1">
      <alignment horizontal="center" vertical="center"/>
    </xf>
    <xf numFmtId="0" fontId="16" fillId="2" borderId="12" xfId="0" applyFont="1" applyFill="1" applyBorder="1" applyAlignment="1">
      <alignment horizontal="left" vertical="center" wrapText="1"/>
    </xf>
    <xf numFmtId="0" fontId="16" fillId="2" borderId="49" xfId="0" applyFont="1" applyFill="1" applyBorder="1" applyAlignment="1">
      <alignment horizontal="left" vertical="center" wrapText="1"/>
    </xf>
    <xf numFmtId="0" fontId="16" fillId="2" borderId="50" xfId="0" applyFont="1" applyFill="1" applyBorder="1" applyAlignment="1">
      <alignment horizontal="left" vertical="center" wrapText="1"/>
    </xf>
    <xf numFmtId="0" fontId="21" fillId="2" borderId="13" xfId="0" applyFont="1" applyFill="1" applyBorder="1" applyAlignment="1">
      <alignment horizontal="left" vertical="top" wrapText="1"/>
    </xf>
    <xf numFmtId="0" fontId="21" fillId="2" borderId="17" xfId="0" applyFont="1" applyFill="1" applyBorder="1" applyAlignment="1">
      <alignment horizontal="left" vertical="top" wrapText="1"/>
    </xf>
    <xf numFmtId="0" fontId="21" fillId="2" borderId="21" xfId="0" applyFont="1" applyFill="1" applyBorder="1" applyAlignment="1">
      <alignment horizontal="left" vertical="top" wrapText="1"/>
    </xf>
    <xf numFmtId="0" fontId="7" fillId="2" borderId="51" xfId="0" applyFont="1" applyFill="1" applyBorder="1" applyAlignment="1">
      <alignment horizontal="center" vertical="center"/>
    </xf>
    <xf numFmtId="0" fontId="7" fillId="2" borderId="4" xfId="0" applyFont="1" applyFill="1" applyBorder="1" applyAlignment="1">
      <alignment horizontal="center" vertical="center"/>
    </xf>
    <xf numFmtId="0" fontId="21" fillId="2" borderId="27" xfId="0" applyFont="1" applyFill="1" applyBorder="1" applyAlignment="1">
      <alignment horizontal="left" vertical="top" wrapText="1"/>
    </xf>
    <xf numFmtId="0" fontId="3" fillId="2" borderId="35" xfId="0" applyFont="1" applyFill="1" applyBorder="1" applyAlignment="1">
      <alignment horizontal="left" vertical="center" wrapText="1"/>
    </xf>
    <xf numFmtId="0" fontId="3" fillId="2" borderId="59" xfId="0" applyFont="1" applyFill="1" applyBorder="1" applyAlignment="1">
      <alignment horizontal="left" vertical="center" wrapText="1"/>
    </xf>
    <xf numFmtId="0" fontId="3" fillId="5" borderId="55" xfId="0" applyFont="1" applyFill="1" applyBorder="1" applyAlignment="1">
      <alignment horizontal="left" vertical="center" wrapText="1"/>
    </xf>
    <xf numFmtId="0" fontId="3" fillId="2" borderId="39" xfId="0" applyFont="1" applyFill="1" applyBorder="1" applyAlignment="1">
      <alignment horizontal="left" vertical="center" wrapText="1"/>
    </xf>
    <xf numFmtId="0" fontId="3" fillId="2" borderId="33" xfId="0" applyFont="1" applyFill="1" applyBorder="1" applyAlignment="1">
      <alignment horizontal="left" vertical="center" wrapText="1"/>
    </xf>
    <xf numFmtId="0" fontId="21" fillId="2" borderId="3" xfId="0" applyFont="1" applyFill="1" applyBorder="1" applyAlignment="1">
      <alignment horizontal="left" vertical="top" wrapText="1"/>
    </xf>
    <xf numFmtId="0" fontId="21" fillId="2" borderId="4" xfId="0" applyFont="1" applyFill="1" applyBorder="1" applyAlignment="1">
      <alignment horizontal="left" vertical="top" wrapText="1"/>
    </xf>
    <xf numFmtId="0" fontId="21" fillId="2" borderId="43" xfId="0" applyFont="1" applyFill="1" applyBorder="1" applyAlignment="1">
      <alignment horizontal="left" vertical="top" wrapText="1"/>
    </xf>
    <xf numFmtId="0" fontId="21" fillId="2" borderId="60" xfId="0" applyFont="1" applyFill="1" applyBorder="1" applyAlignment="1">
      <alignment horizontal="left" vertical="top" wrapText="1"/>
    </xf>
    <xf numFmtId="0" fontId="3" fillId="5" borderId="5" xfId="0" applyFont="1" applyFill="1" applyBorder="1" applyAlignment="1">
      <alignment horizontal="center" vertical="center" wrapText="1"/>
    </xf>
    <xf numFmtId="0" fontId="3" fillId="5" borderId="47" xfId="0" applyFont="1" applyFill="1" applyBorder="1" applyAlignment="1">
      <alignment horizontal="center" vertical="center" wrapText="1"/>
    </xf>
    <xf numFmtId="0" fontId="3" fillId="2" borderId="18" xfId="0" applyFont="1" applyFill="1" applyBorder="1" applyAlignment="1">
      <alignment vertical="center" wrapText="1"/>
    </xf>
    <xf numFmtId="0" fontId="3" fillId="2" borderId="19" xfId="0" applyFont="1" applyFill="1" applyBorder="1" applyAlignment="1">
      <alignment vertical="center" wrapText="1"/>
    </xf>
    <xf numFmtId="0" fontId="28" fillId="5" borderId="55" xfId="0" applyFont="1" applyFill="1" applyBorder="1" applyAlignment="1">
      <alignment horizontal="left" vertical="center" wrapText="1"/>
    </xf>
    <xf numFmtId="0" fontId="28" fillId="5" borderId="61" xfId="0" applyFont="1" applyFill="1" applyBorder="1" applyAlignment="1">
      <alignment horizontal="left" vertical="center" wrapText="1"/>
    </xf>
    <xf numFmtId="0" fontId="28" fillId="5" borderId="63" xfId="0" applyFont="1" applyFill="1" applyBorder="1" applyAlignment="1">
      <alignment horizontal="left" vertical="center" wrapText="1"/>
    </xf>
    <xf numFmtId="0" fontId="3" fillId="0" borderId="12" xfId="0" applyFont="1" applyBorder="1" applyAlignment="1">
      <alignment horizontal="center" vertical="center" wrapText="1"/>
    </xf>
    <xf numFmtId="0" fontId="3" fillId="0" borderId="49" xfId="0" applyFont="1" applyBorder="1" applyAlignment="1">
      <alignment horizontal="center" vertical="center" wrapText="1"/>
    </xf>
    <xf numFmtId="0" fontId="3" fillId="2" borderId="39" xfId="0" applyFont="1" applyFill="1" applyBorder="1" applyAlignment="1">
      <alignment horizontal="left" vertical="top" wrapText="1"/>
    </xf>
    <xf numFmtId="0" fontId="3" fillId="2" borderId="35" xfId="0" applyFont="1" applyFill="1" applyBorder="1" applyAlignment="1">
      <alignment horizontal="left" vertical="top" wrapText="1"/>
    </xf>
    <xf numFmtId="0" fontId="3" fillId="2" borderId="37"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3" fillId="5" borderId="19" xfId="0" applyFont="1" applyFill="1" applyBorder="1" applyAlignment="1">
      <alignment horizontal="left" vertical="center" wrapText="1"/>
    </xf>
    <xf numFmtId="0" fontId="21" fillId="2" borderId="67" xfId="0" applyFont="1" applyFill="1" applyBorder="1" applyAlignment="1">
      <alignment horizontal="left" vertical="top" wrapText="1"/>
    </xf>
    <xf numFmtId="0" fontId="7" fillId="2" borderId="22" xfId="0" applyFont="1" applyFill="1" applyBorder="1" applyAlignment="1">
      <alignment horizontal="left" vertical="center" wrapText="1"/>
    </xf>
    <xf numFmtId="0" fontId="7" fillId="2" borderId="34" xfId="0" applyFont="1" applyFill="1" applyBorder="1" applyAlignment="1">
      <alignment horizontal="left" vertical="center" wrapText="1"/>
    </xf>
  </cellXfs>
  <cellStyles count="8">
    <cellStyle name="Comma 2" xfId="1" xr:uid="{00000000-0005-0000-0000-000000000000}"/>
    <cellStyle name="Comma 3" xfId="2" xr:uid="{00000000-0005-0000-0000-000001000000}"/>
    <cellStyle name="Hyperlink" xfId="7" builtinId="8"/>
    <cellStyle name="Hyperlink 2" xfId="3" xr:uid="{00000000-0005-0000-0000-000003000000}"/>
    <cellStyle name="Normal" xfId="0" builtinId="0"/>
    <cellStyle name="Normal 2" xfId="4" xr:uid="{00000000-0005-0000-0000-000005000000}"/>
    <cellStyle name="Normal 2 2" xfId="5" xr:uid="{00000000-0005-0000-0000-000006000000}"/>
    <cellStyle name="Normal 3" xfId="6" xr:uid="{00000000-0005-0000-0000-000007000000}"/>
  </cellStyles>
  <dxfs count="589">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solid">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solid">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s>
  <tableStyles count="0" defaultTableStyle="TableStyleMedium9" defaultPivotStyle="PivotStyleLight16"/>
  <colors>
    <mruColors>
      <color rgb="FFCCFF33"/>
      <color rgb="FFCCCC00"/>
      <color rgb="FFEDF39B"/>
      <color rgb="FFE6EB1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184150</xdr:colOff>
          <xdr:row>2</xdr:row>
          <xdr:rowOff>12700</xdr:rowOff>
        </xdr:from>
        <xdr:to>
          <xdr:col>2</xdr:col>
          <xdr:colOff>431800</xdr:colOff>
          <xdr:row>2</xdr:row>
          <xdr:rowOff>241300</xdr:rowOff>
        </xdr:to>
        <xdr:sp macro="" textlink="">
          <xdr:nvSpPr>
            <xdr:cNvPr id="74753" name="Check Box 1" hidden="1">
              <a:extLst>
                <a:ext uri="{63B3BB69-23CF-44E3-9099-C40C66FF867C}">
                  <a14:compatExt spid="_x0000_s74753"/>
                </a:ext>
                <a:ext uri="{FF2B5EF4-FFF2-40B4-BE49-F238E27FC236}">
                  <a16:creationId xmlns:a16="http://schemas.microsoft.com/office/drawing/2014/main" id="{00000000-0008-0000-0A00-000001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184150</xdr:colOff>
          <xdr:row>3</xdr:row>
          <xdr:rowOff>50800</xdr:rowOff>
        </xdr:from>
        <xdr:to>
          <xdr:col>2</xdr:col>
          <xdr:colOff>431800</xdr:colOff>
          <xdr:row>3</xdr:row>
          <xdr:rowOff>279400</xdr:rowOff>
        </xdr:to>
        <xdr:sp macro="" textlink="">
          <xdr:nvSpPr>
            <xdr:cNvPr id="74754" name="Check Box 2" hidden="1">
              <a:extLst>
                <a:ext uri="{63B3BB69-23CF-44E3-9099-C40C66FF867C}">
                  <a14:compatExt spid="_x0000_s74754"/>
                </a:ext>
                <a:ext uri="{FF2B5EF4-FFF2-40B4-BE49-F238E27FC236}">
                  <a16:creationId xmlns:a16="http://schemas.microsoft.com/office/drawing/2014/main" id="{00000000-0008-0000-0A00-000002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ctrlProp" Target="../ctrlProps/ctrlProp2.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0BB8E-3FAC-4978-8238-29E5D3C4C315}">
  <dimension ref="B2:D27"/>
  <sheetViews>
    <sheetView showGridLines="0" zoomScale="80" zoomScaleNormal="80" workbookViewId="0"/>
  </sheetViews>
  <sheetFormatPr defaultColWidth="9.1796875" defaultRowHeight="15.5" x14ac:dyDescent="0.35"/>
  <cols>
    <col min="1" max="1" width="4.453125" style="4" customWidth="1"/>
    <col min="2" max="2" width="9.1796875" style="4"/>
    <col min="3" max="3" width="56.54296875" style="4" customWidth="1"/>
    <col min="4" max="4" width="54.453125" style="4" customWidth="1"/>
    <col min="5" max="16384" width="9.1796875" style="4"/>
  </cols>
  <sheetData>
    <row r="2" spans="2:4" x14ac:dyDescent="0.35">
      <c r="B2" s="5" t="s">
        <v>259</v>
      </c>
      <c r="D2" s="15" t="s">
        <v>140</v>
      </c>
    </row>
    <row r="3" spans="2:4" x14ac:dyDescent="0.35">
      <c r="B3" s="6" t="s">
        <v>124</v>
      </c>
      <c r="C3" s="6" t="s">
        <v>125</v>
      </c>
      <c r="D3" s="30" t="s">
        <v>312</v>
      </c>
    </row>
    <row r="4" spans="2:4" x14ac:dyDescent="0.35">
      <c r="B4" s="6" t="s">
        <v>126</v>
      </c>
      <c r="C4" s="6" t="s">
        <v>127</v>
      </c>
      <c r="D4" s="30"/>
    </row>
    <row r="5" spans="2:4" x14ac:dyDescent="0.35">
      <c r="B5" s="7"/>
      <c r="C5" s="7" t="s">
        <v>128</v>
      </c>
      <c r="D5" s="31" t="s">
        <v>313</v>
      </c>
    </row>
    <row r="6" spans="2:4" x14ac:dyDescent="0.35">
      <c r="B6" s="7"/>
      <c r="C6" s="7" t="s">
        <v>129</v>
      </c>
      <c r="D6" s="31" t="s">
        <v>314</v>
      </c>
    </row>
    <row r="7" spans="2:4" x14ac:dyDescent="0.35">
      <c r="B7" s="7"/>
      <c r="C7" s="7" t="s">
        <v>130</v>
      </c>
      <c r="D7" s="31" t="s">
        <v>315</v>
      </c>
    </row>
    <row r="8" spans="2:4" x14ac:dyDescent="0.35">
      <c r="B8" s="8"/>
      <c r="C8" s="8" t="s">
        <v>131</v>
      </c>
      <c r="D8" s="32" t="s">
        <v>261</v>
      </c>
    </row>
    <row r="9" spans="2:4" x14ac:dyDescent="0.35">
      <c r="B9" s="7" t="s">
        <v>132</v>
      </c>
      <c r="C9" s="7" t="s">
        <v>133</v>
      </c>
      <c r="D9" s="7"/>
    </row>
    <row r="10" spans="2:4" x14ac:dyDescent="0.35">
      <c r="B10" s="7"/>
      <c r="C10" s="7" t="s">
        <v>134</v>
      </c>
      <c r="D10" s="7"/>
    </row>
    <row r="11" spans="2:4" x14ac:dyDescent="0.35">
      <c r="B11" s="7"/>
      <c r="C11" s="7" t="s">
        <v>135</v>
      </c>
      <c r="D11" s="7"/>
    </row>
    <row r="12" spans="2:4" x14ac:dyDescent="0.35">
      <c r="B12" s="7"/>
      <c r="C12" s="7" t="s">
        <v>136</v>
      </c>
      <c r="D12" s="7"/>
    </row>
    <row r="13" spans="2:4" x14ac:dyDescent="0.35">
      <c r="B13" s="7"/>
      <c r="C13" s="7" t="s">
        <v>137</v>
      </c>
      <c r="D13" s="7"/>
    </row>
    <row r="14" spans="2:4" x14ac:dyDescent="0.35">
      <c r="B14" s="7"/>
      <c r="C14" s="7" t="s">
        <v>138</v>
      </c>
      <c r="D14" s="7"/>
    </row>
    <row r="15" spans="2:4" x14ac:dyDescent="0.35">
      <c r="B15" s="7"/>
      <c r="C15" s="7" t="s">
        <v>262</v>
      </c>
      <c r="D15" s="7"/>
    </row>
    <row r="16" spans="2:4" x14ac:dyDescent="0.35">
      <c r="B16" s="8"/>
      <c r="C16" s="8" t="s">
        <v>139</v>
      </c>
      <c r="D16" s="8"/>
    </row>
    <row r="18" spans="2:4" x14ac:dyDescent="0.35">
      <c r="B18" s="5" t="s">
        <v>240</v>
      </c>
    </row>
    <row r="19" spans="2:4" x14ac:dyDescent="0.35">
      <c r="B19" s="10"/>
      <c r="C19" s="11" t="s">
        <v>241</v>
      </c>
    </row>
    <row r="20" spans="2:4" x14ac:dyDescent="0.35">
      <c r="B20" s="12"/>
      <c r="C20" s="13" t="s">
        <v>244</v>
      </c>
    </row>
    <row r="21" spans="2:4" x14ac:dyDescent="0.35">
      <c r="B21" s="14"/>
      <c r="C21" s="13" t="s">
        <v>242</v>
      </c>
    </row>
    <row r="22" spans="2:4" x14ac:dyDescent="0.35">
      <c r="B22" s="3"/>
      <c r="C22" s="29" t="s">
        <v>255</v>
      </c>
    </row>
    <row r="24" spans="2:4" x14ac:dyDescent="0.35">
      <c r="B24" s="5" t="s">
        <v>260</v>
      </c>
    </row>
    <row r="25" spans="2:4" ht="108" customHeight="1" x14ac:dyDescent="0.35">
      <c r="B25" s="9" t="s">
        <v>253</v>
      </c>
      <c r="C25" s="491" t="s">
        <v>257</v>
      </c>
      <c r="D25" s="491"/>
    </row>
    <row r="26" spans="2:4" ht="96.65" customHeight="1" x14ac:dyDescent="0.35">
      <c r="B26" s="9" t="s">
        <v>126</v>
      </c>
      <c r="C26" s="492" t="s">
        <v>254</v>
      </c>
      <c r="D26" s="492"/>
    </row>
    <row r="27" spans="2:4" ht="68.5" customHeight="1" x14ac:dyDescent="0.35">
      <c r="B27" s="9" t="s">
        <v>132</v>
      </c>
      <c r="C27" s="492" t="s">
        <v>258</v>
      </c>
      <c r="D27" s="492"/>
    </row>
  </sheetData>
  <mergeCells count="3">
    <mergeCell ref="C25:D25"/>
    <mergeCell ref="C26:D26"/>
    <mergeCell ref="C27:D27"/>
  </mergeCells>
  <conditionalFormatting sqref="B22">
    <cfRule type="expression" dxfId="588" priority="1">
      <formula>$D$134 &lt;&gt; "Yes"</formula>
    </cfRule>
    <cfRule type="expression" priority="2">
      <formula>$D$134 &lt;&gt; "Yes"</formula>
    </cfRule>
  </conditionalFormatting>
  <dataValidations count="1">
    <dataValidation type="list" allowBlank="1" showInputMessage="1" showErrorMessage="1" errorTitle="Incorrect Input Value" error="Please enter 'Yes', 'No', or 'N/A'." sqref="B22" xr:uid="{B5CCB803-EEB7-4BBE-9642-5089DC2A29B4}">
      <formula1>"Yes, No, N/A"</formula1>
    </dataValidation>
  </dataValidations>
  <pageMargins left="0.7" right="0.7" top="0.75" bottom="0.75" header="0.3" footer="0.3"/>
  <pageSetup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46C89-5FF7-435F-AA19-8C3DA5F296BC}">
  <sheetPr>
    <tabColor rgb="FF92D050"/>
  </sheetPr>
  <dimension ref="A1:G120"/>
  <sheetViews>
    <sheetView zoomScale="80" zoomScaleNormal="80" workbookViewId="0">
      <pane xSplit="2" ySplit="4" topLeftCell="C20" activePane="bottomRight" state="frozen"/>
      <selection pane="topRight" activeCell="C1" sqref="C1"/>
      <selection pane="bottomLeft" activeCell="A5" sqref="A5"/>
      <selection pane="bottomRight" activeCell="G71" sqref="G71"/>
    </sheetView>
  </sheetViews>
  <sheetFormatPr defaultColWidth="9.1796875" defaultRowHeight="12.5" x14ac:dyDescent="0.25"/>
  <cols>
    <col min="1" max="1" width="31.1796875" style="34" customWidth="1"/>
    <col min="2" max="2" width="57.54296875" style="76" customWidth="1"/>
    <col min="3" max="4" width="35.54296875" style="76" customWidth="1"/>
    <col min="5" max="5" width="35.54296875" style="34" customWidth="1"/>
    <col min="6" max="6" width="9.1796875" style="34"/>
    <col min="7" max="7" width="29.453125" style="34" bestFit="1" customWidth="1"/>
    <col min="8" max="16384" width="9.1796875" style="34"/>
  </cols>
  <sheetData>
    <row r="1" spans="1:7" ht="14.9" customHeight="1" x14ac:dyDescent="0.25">
      <c r="A1" s="536" t="s">
        <v>83</v>
      </c>
      <c r="B1" s="537"/>
      <c r="C1" s="537"/>
      <c r="D1" s="537"/>
      <c r="E1" s="538"/>
    </row>
    <row r="2" spans="1:7" ht="14.9" customHeight="1" x14ac:dyDescent="0.25">
      <c r="A2" s="539"/>
      <c r="B2" s="540"/>
      <c r="C2" s="540"/>
      <c r="D2" s="540"/>
      <c r="E2" s="541"/>
    </row>
    <row r="3" spans="1:7" ht="54" customHeight="1" thickBot="1" x14ac:dyDescent="0.4">
      <c r="A3" s="521" t="s">
        <v>300</v>
      </c>
      <c r="B3" s="522"/>
      <c r="C3" s="523"/>
      <c r="D3" s="523"/>
      <c r="E3" s="524"/>
      <c r="G3" s="461"/>
    </row>
    <row r="4" spans="1:7" ht="33.75" customHeight="1" thickBot="1" x14ac:dyDescent="0.4">
      <c r="A4" s="517"/>
      <c r="B4" s="518"/>
      <c r="C4" s="16" t="s">
        <v>243</v>
      </c>
      <c r="D4" s="17" t="s">
        <v>241</v>
      </c>
      <c r="E4" s="17" t="s">
        <v>245</v>
      </c>
      <c r="G4" s="460"/>
    </row>
    <row r="5" spans="1:7" ht="18" customHeight="1" thickBot="1" x14ac:dyDescent="0.3">
      <c r="A5" s="28" t="s">
        <v>354</v>
      </c>
      <c r="B5" s="116" t="s">
        <v>301</v>
      </c>
      <c r="C5" s="431">
        <v>2</v>
      </c>
      <c r="D5" s="35">
        <v>1</v>
      </c>
      <c r="E5" s="36" t="s">
        <v>851</v>
      </c>
    </row>
    <row r="6" spans="1:7" ht="35.5" customHeight="1" thickBot="1" x14ac:dyDescent="0.3">
      <c r="A6" s="28" t="s">
        <v>353</v>
      </c>
      <c r="B6" s="116" t="s">
        <v>302</v>
      </c>
      <c r="C6" s="92" t="s">
        <v>439</v>
      </c>
      <c r="D6" s="248" t="s">
        <v>439</v>
      </c>
      <c r="E6" s="36"/>
    </row>
    <row r="7" spans="1:7" ht="27" customHeight="1" thickBot="1" x14ac:dyDescent="0.3">
      <c r="A7" s="506" t="s">
        <v>352</v>
      </c>
      <c r="B7" s="46" t="s">
        <v>268</v>
      </c>
      <c r="C7" s="117">
        <v>41.618847000000002</v>
      </c>
      <c r="D7" s="40">
        <v>41.618847000000002</v>
      </c>
      <c r="E7" s="41"/>
    </row>
    <row r="8" spans="1:7" ht="14.9" customHeight="1" x14ac:dyDescent="0.25">
      <c r="A8" s="498"/>
      <c r="B8" s="86" t="s">
        <v>269</v>
      </c>
      <c r="C8" s="117">
        <v>-87.332289000000003</v>
      </c>
      <c r="D8" s="44">
        <v>-87.332289000000003</v>
      </c>
      <c r="E8" s="45"/>
    </row>
    <row r="9" spans="1:7" ht="30" customHeight="1" x14ac:dyDescent="0.25">
      <c r="A9" s="498"/>
      <c r="B9" s="86" t="s">
        <v>356</v>
      </c>
      <c r="C9" s="21" t="s">
        <v>449</v>
      </c>
      <c r="D9" s="44" t="s">
        <v>449</v>
      </c>
      <c r="E9" s="45"/>
    </row>
    <row r="10" spans="1:7" ht="51" customHeight="1" x14ac:dyDescent="0.25">
      <c r="A10" s="498"/>
      <c r="B10" s="86" t="s">
        <v>55</v>
      </c>
      <c r="C10" s="21">
        <v>152</v>
      </c>
      <c r="D10" s="44">
        <v>190</v>
      </c>
      <c r="E10" s="529" t="s">
        <v>879</v>
      </c>
    </row>
    <row r="11" spans="1:7" ht="12.65" customHeight="1" x14ac:dyDescent="0.25">
      <c r="A11" s="498"/>
      <c r="B11" s="18" t="s">
        <v>56</v>
      </c>
      <c r="C11" s="21">
        <v>11</v>
      </c>
      <c r="D11" s="44">
        <v>12</v>
      </c>
      <c r="E11" s="530"/>
    </row>
    <row r="12" spans="1:7" ht="12.65" customHeight="1" x14ac:dyDescent="0.25">
      <c r="A12" s="498"/>
      <c r="B12" s="18" t="s">
        <v>54</v>
      </c>
      <c r="C12" s="21">
        <v>37</v>
      </c>
      <c r="D12" s="44">
        <v>39</v>
      </c>
      <c r="E12" s="530"/>
    </row>
    <row r="13" spans="1:7" ht="15" thickBot="1" x14ac:dyDescent="0.3">
      <c r="A13" s="525"/>
      <c r="B13" s="20" t="s">
        <v>411</v>
      </c>
      <c r="C13" s="24">
        <v>120</v>
      </c>
      <c r="D13" s="66">
        <v>120</v>
      </c>
      <c r="E13" s="531"/>
    </row>
    <row r="14" spans="1:7" ht="27" customHeight="1" thickBot="1" x14ac:dyDescent="0.3">
      <c r="A14" s="506" t="s">
        <v>352</v>
      </c>
      <c r="B14" s="46" t="s">
        <v>268</v>
      </c>
      <c r="C14" s="117">
        <v>41.618935999999998</v>
      </c>
      <c r="D14" s="40">
        <v>41.618935999999998</v>
      </c>
      <c r="E14" s="41"/>
    </row>
    <row r="15" spans="1:7" ht="14.9" customHeight="1" x14ac:dyDescent="0.25">
      <c r="A15" s="498"/>
      <c r="B15" s="86" t="s">
        <v>269</v>
      </c>
      <c r="C15" s="117">
        <v>-87.332432999999995</v>
      </c>
      <c r="D15" s="44">
        <v>-87.332432999999995</v>
      </c>
      <c r="E15" s="45"/>
    </row>
    <row r="16" spans="1:7" ht="30" customHeight="1" x14ac:dyDescent="0.25">
      <c r="A16" s="498"/>
      <c r="B16" s="86" t="s">
        <v>356</v>
      </c>
      <c r="C16" s="21" t="s">
        <v>450</v>
      </c>
      <c r="D16" s="246" t="s">
        <v>450</v>
      </c>
      <c r="E16" s="45"/>
    </row>
    <row r="17" spans="1:5" ht="51" customHeight="1" x14ac:dyDescent="0.25">
      <c r="A17" s="498"/>
      <c r="B17" s="86" t="s">
        <v>55</v>
      </c>
      <c r="C17" s="432">
        <v>1152</v>
      </c>
      <c r="D17" s="44">
        <v>190</v>
      </c>
      <c r="E17" s="529" t="s">
        <v>879</v>
      </c>
    </row>
    <row r="18" spans="1:5" ht="12.65" customHeight="1" x14ac:dyDescent="0.25">
      <c r="A18" s="498"/>
      <c r="B18" s="18" t="s">
        <v>56</v>
      </c>
      <c r="C18" s="21">
        <v>11</v>
      </c>
      <c r="D18" s="44">
        <v>12</v>
      </c>
      <c r="E18" s="530"/>
    </row>
    <row r="19" spans="1:5" ht="12.65" customHeight="1" x14ac:dyDescent="0.25">
      <c r="A19" s="498"/>
      <c r="B19" s="18" t="s">
        <v>54</v>
      </c>
      <c r="C19" s="21">
        <v>38</v>
      </c>
      <c r="D19" s="44">
        <v>39</v>
      </c>
      <c r="E19" s="530"/>
    </row>
    <row r="20" spans="1:5" ht="15" thickBot="1" x14ac:dyDescent="0.3">
      <c r="A20" s="525"/>
      <c r="B20" s="20" t="s">
        <v>411</v>
      </c>
      <c r="C20" s="24">
        <v>120</v>
      </c>
      <c r="D20" s="66">
        <v>120</v>
      </c>
      <c r="E20" s="531"/>
    </row>
    <row r="21" spans="1:5" ht="27" customHeight="1" thickBot="1" x14ac:dyDescent="0.3">
      <c r="A21" s="506" t="s">
        <v>352</v>
      </c>
      <c r="B21" s="46" t="s">
        <v>268</v>
      </c>
      <c r="C21" s="117">
        <v>41.619537999999999</v>
      </c>
      <c r="D21" s="40">
        <v>41.619537999999999</v>
      </c>
      <c r="E21" s="41"/>
    </row>
    <row r="22" spans="1:5" ht="14.9" customHeight="1" x14ac:dyDescent="0.25">
      <c r="A22" s="498"/>
      <c r="B22" s="86" t="s">
        <v>269</v>
      </c>
      <c r="C22" s="117">
        <v>-87.330095999999998</v>
      </c>
      <c r="D22" s="44">
        <v>-87.330095999999998</v>
      </c>
      <c r="E22" s="45"/>
    </row>
    <row r="23" spans="1:5" ht="30" customHeight="1" x14ac:dyDescent="0.25">
      <c r="A23" s="498"/>
      <c r="B23" s="86" t="s">
        <v>356</v>
      </c>
      <c r="C23" s="21" t="s">
        <v>451</v>
      </c>
      <c r="D23" s="246" t="s">
        <v>451</v>
      </c>
      <c r="E23" s="45"/>
    </row>
    <row r="24" spans="1:5" ht="12.65" customHeight="1" x14ac:dyDescent="0.25">
      <c r="A24" s="498"/>
      <c r="B24" s="86" t="s">
        <v>55</v>
      </c>
      <c r="C24" s="21">
        <v>100</v>
      </c>
      <c r="D24" s="44">
        <v>100</v>
      </c>
      <c r="E24" s="45"/>
    </row>
    <row r="25" spans="1:5" ht="12.65" customHeight="1" x14ac:dyDescent="0.25">
      <c r="A25" s="498"/>
      <c r="B25" s="18" t="s">
        <v>56</v>
      </c>
      <c r="C25" s="21">
        <v>13</v>
      </c>
      <c r="D25" s="44">
        <v>17</v>
      </c>
      <c r="E25" s="45"/>
    </row>
    <row r="26" spans="1:5" ht="12.65" customHeight="1" x14ac:dyDescent="0.25">
      <c r="A26" s="498"/>
      <c r="B26" s="18" t="s">
        <v>54</v>
      </c>
      <c r="C26" s="21">
        <v>47</v>
      </c>
      <c r="D26" s="44">
        <v>66</v>
      </c>
      <c r="E26" s="45"/>
    </row>
    <row r="27" spans="1:5" ht="15" thickBot="1" x14ac:dyDescent="0.3">
      <c r="A27" s="525"/>
      <c r="B27" s="20" t="s">
        <v>411</v>
      </c>
      <c r="C27" s="24">
        <v>137</v>
      </c>
      <c r="D27" s="66">
        <v>259</v>
      </c>
      <c r="E27" s="67"/>
    </row>
    <row r="28" spans="1:5" x14ac:dyDescent="0.25">
      <c r="A28" s="506" t="s">
        <v>351</v>
      </c>
      <c r="B28" s="46" t="s">
        <v>309</v>
      </c>
      <c r="C28" s="22">
        <v>18000</v>
      </c>
      <c r="D28" s="40">
        <v>18000</v>
      </c>
      <c r="E28" s="41"/>
    </row>
    <row r="29" spans="1:5" ht="27.75" customHeight="1" x14ac:dyDescent="0.25">
      <c r="A29" s="498"/>
      <c r="B29" s="18" t="s">
        <v>310</v>
      </c>
      <c r="C29" s="21" t="s">
        <v>441</v>
      </c>
      <c r="D29" s="44" t="s">
        <v>887</v>
      </c>
      <c r="E29" s="45" t="s">
        <v>441</v>
      </c>
    </row>
    <row r="30" spans="1:5" x14ac:dyDescent="0.25">
      <c r="A30" s="498"/>
      <c r="B30" s="18" t="s">
        <v>303</v>
      </c>
      <c r="C30" s="21" t="s">
        <v>420</v>
      </c>
      <c r="D30" s="44" t="s">
        <v>420</v>
      </c>
      <c r="E30" s="45"/>
    </row>
    <row r="31" spans="1:5" x14ac:dyDescent="0.25">
      <c r="A31" s="498"/>
      <c r="B31" s="18" t="s">
        <v>304</v>
      </c>
      <c r="C31" s="21" t="s">
        <v>419</v>
      </c>
      <c r="D31" s="44" t="s">
        <v>419</v>
      </c>
      <c r="E31" s="45"/>
    </row>
    <row r="32" spans="1:5" x14ac:dyDescent="0.25">
      <c r="A32" s="498"/>
      <c r="B32" s="18" t="s">
        <v>305</v>
      </c>
      <c r="C32" s="21"/>
      <c r="D32" s="44" t="s">
        <v>421</v>
      </c>
      <c r="E32" s="45"/>
    </row>
    <row r="33" spans="1:5" x14ac:dyDescent="0.25">
      <c r="A33" s="498"/>
      <c r="B33" s="18" t="s">
        <v>306</v>
      </c>
      <c r="C33" s="21"/>
      <c r="D33" s="44" t="s">
        <v>421</v>
      </c>
      <c r="E33" s="45"/>
    </row>
    <row r="34" spans="1:5" ht="14.25" customHeight="1" x14ac:dyDescent="0.25">
      <c r="A34" s="498"/>
      <c r="B34" s="18" t="s">
        <v>307</v>
      </c>
      <c r="C34" s="21">
        <v>1965</v>
      </c>
      <c r="D34" s="44">
        <v>1965</v>
      </c>
      <c r="E34" s="45"/>
    </row>
    <row r="35" spans="1:5" ht="15.75" customHeight="1" thickBot="1" x14ac:dyDescent="0.3">
      <c r="A35" s="525"/>
      <c r="B35" s="20" t="s">
        <v>308</v>
      </c>
      <c r="C35" s="24">
        <v>8760</v>
      </c>
      <c r="D35" s="66">
        <v>8760</v>
      </c>
      <c r="E35" s="67"/>
    </row>
    <row r="36" spans="1:5" ht="15" customHeight="1" x14ac:dyDescent="0.25">
      <c r="A36" s="506" t="s">
        <v>382</v>
      </c>
      <c r="B36" s="46" t="s">
        <v>116</v>
      </c>
      <c r="C36" s="449"/>
      <c r="D36" s="444"/>
      <c r="E36" s="41"/>
    </row>
    <row r="37" spans="1:5" ht="15" customHeight="1" x14ac:dyDescent="0.25">
      <c r="A37" s="498"/>
      <c r="B37" s="18" t="s">
        <v>115</v>
      </c>
      <c r="C37" s="448"/>
      <c r="D37" s="446"/>
      <c r="E37" s="45"/>
    </row>
    <row r="38" spans="1:5" ht="15" customHeight="1" x14ac:dyDescent="0.25">
      <c r="A38" s="498"/>
      <c r="B38" s="18" t="s">
        <v>117</v>
      </c>
      <c r="C38" s="448"/>
      <c r="D38" s="446"/>
      <c r="E38" s="45"/>
    </row>
    <row r="39" spans="1:5" ht="15" customHeight="1" x14ac:dyDescent="0.25">
      <c r="A39" s="498"/>
      <c r="B39" s="18" t="s">
        <v>118</v>
      </c>
      <c r="C39" s="448"/>
      <c r="D39" s="446"/>
      <c r="E39" s="45"/>
    </row>
    <row r="40" spans="1:5" ht="15" customHeight="1" x14ac:dyDescent="0.25">
      <c r="A40" s="498"/>
      <c r="B40" s="18" t="s">
        <v>119</v>
      </c>
      <c r="C40" s="448"/>
      <c r="D40" s="446"/>
      <c r="E40" s="45"/>
    </row>
    <row r="41" spans="1:5" ht="15" customHeight="1" x14ac:dyDescent="0.25">
      <c r="A41" s="498"/>
      <c r="B41" s="18" t="s">
        <v>120</v>
      </c>
      <c r="C41" s="448"/>
      <c r="D41" s="446"/>
      <c r="E41" s="45"/>
    </row>
    <row r="42" spans="1:5" ht="15" customHeight="1" x14ac:dyDescent="0.25">
      <c r="A42" s="498"/>
      <c r="B42" s="18" t="s">
        <v>311</v>
      </c>
      <c r="C42" s="448"/>
      <c r="D42" s="446"/>
      <c r="E42" s="45"/>
    </row>
    <row r="43" spans="1:5" ht="15" customHeight="1" x14ac:dyDescent="0.25">
      <c r="A43" s="498"/>
      <c r="B43" s="18" t="s">
        <v>376</v>
      </c>
      <c r="C43" s="448"/>
      <c r="D43" s="446"/>
      <c r="E43" s="45"/>
    </row>
    <row r="44" spans="1:5" ht="15" customHeight="1" x14ac:dyDescent="0.25">
      <c r="A44" s="498"/>
      <c r="B44" s="18" t="s">
        <v>121</v>
      </c>
      <c r="C44" s="448"/>
      <c r="D44" s="446"/>
      <c r="E44" s="45"/>
    </row>
    <row r="45" spans="1:5" ht="15" customHeight="1" thickBot="1" x14ac:dyDescent="0.3">
      <c r="A45" s="525"/>
      <c r="B45" s="20" t="s">
        <v>122</v>
      </c>
      <c r="C45" s="452"/>
      <c r="D45" s="453"/>
      <c r="E45" s="67"/>
    </row>
    <row r="46" spans="1:5" ht="15" customHeight="1" x14ac:dyDescent="0.25">
      <c r="A46" s="506" t="s">
        <v>401</v>
      </c>
      <c r="B46" s="46" t="s">
        <v>116</v>
      </c>
      <c r="C46" s="1"/>
      <c r="D46" s="463"/>
      <c r="E46" s="41"/>
    </row>
    <row r="47" spans="1:5" ht="15" customHeight="1" x14ac:dyDescent="0.25">
      <c r="A47" s="498"/>
      <c r="B47" s="18" t="s">
        <v>115</v>
      </c>
      <c r="C47" s="2"/>
      <c r="D47" s="464"/>
      <c r="E47" s="45"/>
    </row>
    <row r="48" spans="1:5" ht="15" customHeight="1" x14ac:dyDescent="0.25">
      <c r="A48" s="498"/>
      <c r="B48" s="18" t="s">
        <v>117</v>
      </c>
      <c r="C48" s="2"/>
      <c r="D48" s="464"/>
      <c r="E48" s="45"/>
    </row>
    <row r="49" spans="1:5" ht="15" customHeight="1" x14ac:dyDescent="0.25">
      <c r="A49" s="498"/>
      <c r="B49" s="18" t="s">
        <v>118</v>
      </c>
      <c r="C49" s="2"/>
      <c r="D49" s="464"/>
      <c r="E49" s="45"/>
    </row>
    <row r="50" spans="1:5" ht="15" customHeight="1" x14ac:dyDescent="0.25">
      <c r="A50" s="498"/>
      <c r="B50" s="18" t="s">
        <v>119</v>
      </c>
      <c r="C50" s="2"/>
      <c r="D50" s="446"/>
      <c r="E50" s="45"/>
    </row>
    <row r="51" spans="1:5" ht="15" customHeight="1" x14ac:dyDescent="0.25">
      <c r="A51" s="498"/>
      <c r="B51" s="18" t="s">
        <v>120</v>
      </c>
      <c r="C51" s="2"/>
      <c r="D51" s="446"/>
      <c r="E51" s="45"/>
    </row>
    <row r="52" spans="1:5" ht="15" customHeight="1" x14ac:dyDescent="0.25">
      <c r="A52" s="498"/>
      <c r="B52" s="18" t="s">
        <v>311</v>
      </c>
      <c r="C52" s="2"/>
      <c r="D52" s="464"/>
      <c r="E52" s="45"/>
    </row>
    <row r="53" spans="1:5" ht="15" customHeight="1" x14ac:dyDescent="0.25">
      <c r="A53" s="498"/>
      <c r="B53" s="18" t="s">
        <v>376</v>
      </c>
      <c r="C53" s="2"/>
      <c r="D53" s="446"/>
      <c r="E53" s="45"/>
    </row>
    <row r="54" spans="1:5" ht="15" customHeight="1" x14ac:dyDescent="0.25">
      <c r="A54" s="498"/>
      <c r="B54" s="18" t="s">
        <v>121</v>
      </c>
      <c r="C54" s="2"/>
      <c r="D54" s="464"/>
      <c r="E54" s="45"/>
    </row>
    <row r="55" spans="1:5" ht="15" customHeight="1" thickBot="1" x14ac:dyDescent="0.3">
      <c r="A55" s="525"/>
      <c r="B55" s="20" t="s">
        <v>122</v>
      </c>
      <c r="C55" s="23"/>
      <c r="D55" s="453"/>
      <c r="E55" s="67"/>
    </row>
    <row r="56" spans="1:5" ht="15" customHeight="1" x14ac:dyDescent="0.25">
      <c r="A56" s="506" t="s">
        <v>402</v>
      </c>
      <c r="B56" s="46" t="s">
        <v>116</v>
      </c>
      <c r="C56" s="1"/>
      <c r="D56" s="463"/>
      <c r="E56" s="41"/>
    </row>
    <row r="57" spans="1:5" ht="15" customHeight="1" x14ac:dyDescent="0.25">
      <c r="A57" s="498"/>
      <c r="B57" s="18" t="s">
        <v>115</v>
      </c>
      <c r="C57" s="2"/>
      <c r="D57" s="464"/>
      <c r="E57" s="45"/>
    </row>
    <row r="58" spans="1:5" ht="15" customHeight="1" x14ac:dyDescent="0.25">
      <c r="A58" s="498"/>
      <c r="B58" s="18" t="s">
        <v>117</v>
      </c>
      <c r="C58" s="2"/>
      <c r="D58" s="446"/>
      <c r="E58" s="45"/>
    </row>
    <row r="59" spans="1:5" ht="15" customHeight="1" x14ac:dyDescent="0.25">
      <c r="A59" s="498"/>
      <c r="B59" s="18" t="s">
        <v>118</v>
      </c>
      <c r="C59" s="2"/>
      <c r="D59" s="464"/>
      <c r="E59" s="45"/>
    </row>
    <row r="60" spans="1:5" ht="15" customHeight="1" x14ac:dyDescent="0.25">
      <c r="A60" s="498"/>
      <c r="B60" s="18" t="s">
        <v>119</v>
      </c>
      <c r="C60" s="2"/>
      <c r="D60" s="446"/>
      <c r="E60" s="45"/>
    </row>
    <row r="61" spans="1:5" ht="15" customHeight="1" x14ac:dyDescent="0.25">
      <c r="A61" s="498"/>
      <c r="B61" s="18" t="s">
        <v>120</v>
      </c>
      <c r="C61" s="2"/>
      <c r="D61" s="446"/>
      <c r="E61" s="45"/>
    </row>
    <row r="62" spans="1:5" ht="15" customHeight="1" x14ac:dyDescent="0.25">
      <c r="A62" s="498"/>
      <c r="B62" s="18" t="s">
        <v>311</v>
      </c>
      <c r="C62" s="2"/>
      <c r="D62" s="464"/>
      <c r="E62" s="45"/>
    </row>
    <row r="63" spans="1:5" ht="15" customHeight="1" x14ac:dyDescent="0.25">
      <c r="A63" s="498"/>
      <c r="B63" s="18" t="s">
        <v>376</v>
      </c>
      <c r="C63" s="2"/>
      <c r="D63" s="446"/>
      <c r="E63" s="45"/>
    </row>
    <row r="64" spans="1:5" ht="15" customHeight="1" x14ac:dyDescent="0.25">
      <c r="A64" s="498"/>
      <c r="B64" s="18" t="s">
        <v>121</v>
      </c>
      <c r="C64" s="2"/>
      <c r="D64" s="464"/>
      <c r="E64" s="45"/>
    </row>
    <row r="65" spans="1:5" ht="15" customHeight="1" thickBot="1" x14ac:dyDescent="0.3">
      <c r="A65" s="525"/>
      <c r="B65" s="20" t="s">
        <v>122</v>
      </c>
      <c r="C65" s="23"/>
      <c r="D65" s="453"/>
      <c r="E65" s="67"/>
    </row>
    <row r="66" spans="1:5" ht="37.5" x14ac:dyDescent="0.25">
      <c r="A66" s="506" t="s">
        <v>403</v>
      </c>
      <c r="B66" s="46" t="s">
        <v>60</v>
      </c>
      <c r="C66" s="1"/>
      <c r="D66" s="444"/>
      <c r="E66" s="249" t="s">
        <v>894</v>
      </c>
    </row>
    <row r="67" spans="1:5" ht="15" customHeight="1" x14ac:dyDescent="0.25">
      <c r="A67" s="498"/>
      <c r="B67" s="18" t="s">
        <v>116</v>
      </c>
      <c r="C67" s="2"/>
      <c r="D67" s="464"/>
      <c r="E67" s="45"/>
    </row>
    <row r="68" spans="1:5" ht="15" customHeight="1" x14ac:dyDescent="0.25">
      <c r="A68" s="498"/>
      <c r="B68" s="18" t="s">
        <v>115</v>
      </c>
      <c r="C68" s="2"/>
      <c r="D68" s="464"/>
      <c r="E68" s="45"/>
    </row>
    <row r="69" spans="1:5" ht="15" customHeight="1" x14ac:dyDescent="0.25">
      <c r="A69" s="498"/>
      <c r="B69" s="18" t="s">
        <v>117</v>
      </c>
      <c r="C69" s="2"/>
      <c r="D69" s="464"/>
      <c r="E69" s="45"/>
    </row>
    <row r="70" spans="1:5" ht="15" customHeight="1" x14ac:dyDescent="0.25">
      <c r="A70" s="498"/>
      <c r="B70" s="18" t="s">
        <v>118</v>
      </c>
      <c r="C70" s="2"/>
      <c r="D70" s="464"/>
      <c r="E70" s="45"/>
    </row>
    <row r="71" spans="1:5" ht="15" customHeight="1" x14ac:dyDescent="0.25">
      <c r="A71" s="498"/>
      <c r="B71" s="18" t="s">
        <v>119</v>
      </c>
      <c r="C71" s="2"/>
      <c r="D71" s="446"/>
      <c r="E71" s="45"/>
    </row>
    <row r="72" spans="1:5" ht="15" customHeight="1" x14ac:dyDescent="0.25">
      <c r="A72" s="498"/>
      <c r="B72" s="18" t="s">
        <v>120</v>
      </c>
      <c r="C72" s="2"/>
      <c r="D72" s="446"/>
      <c r="E72" s="45"/>
    </row>
    <row r="73" spans="1:5" ht="15" customHeight="1" x14ac:dyDescent="0.25">
      <c r="A73" s="498"/>
      <c r="B73" s="18" t="s">
        <v>311</v>
      </c>
      <c r="C73" s="2"/>
      <c r="D73" s="464"/>
      <c r="E73" s="45"/>
    </row>
    <row r="74" spans="1:5" ht="15" customHeight="1" x14ac:dyDescent="0.25">
      <c r="A74" s="498"/>
      <c r="B74" s="18" t="s">
        <v>376</v>
      </c>
      <c r="C74" s="2"/>
      <c r="D74" s="446"/>
      <c r="E74" s="45"/>
    </row>
    <row r="75" spans="1:5" ht="15" customHeight="1" x14ac:dyDescent="0.25">
      <c r="A75" s="498"/>
      <c r="B75" s="18" t="s">
        <v>121</v>
      </c>
      <c r="C75" s="2"/>
      <c r="D75" s="464"/>
      <c r="E75" s="45"/>
    </row>
    <row r="76" spans="1:5" ht="15" customHeight="1" thickBot="1" x14ac:dyDescent="0.3">
      <c r="A76" s="525"/>
      <c r="B76" s="20" t="s">
        <v>122</v>
      </c>
      <c r="C76" s="23"/>
      <c r="D76" s="453"/>
      <c r="E76" s="67"/>
    </row>
    <row r="77" spans="1:5" ht="25" x14ac:dyDescent="0.25">
      <c r="A77" s="506" t="s">
        <v>350</v>
      </c>
      <c r="B77" s="46" t="s">
        <v>84</v>
      </c>
      <c r="C77" s="93" t="s">
        <v>419</v>
      </c>
      <c r="D77" s="40" t="s">
        <v>419</v>
      </c>
      <c r="E77" s="249"/>
    </row>
    <row r="78" spans="1:5" x14ac:dyDescent="0.25">
      <c r="A78" s="498"/>
      <c r="B78" s="18" t="s">
        <v>85</v>
      </c>
      <c r="C78" s="21" t="s">
        <v>420</v>
      </c>
      <c r="D78" s="44" t="s">
        <v>420</v>
      </c>
      <c r="E78" s="45"/>
    </row>
    <row r="79" spans="1:5" x14ac:dyDescent="0.25">
      <c r="A79" s="498"/>
      <c r="B79" s="18" t="s">
        <v>86</v>
      </c>
      <c r="C79" s="21" t="s">
        <v>420</v>
      </c>
      <c r="D79" s="44" t="s">
        <v>420</v>
      </c>
      <c r="E79" s="250"/>
    </row>
    <row r="80" spans="1:5" x14ac:dyDescent="0.25">
      <c r="A80" s="498"/>
      <c r="B80" s="18" t="s">
        <v>87</v>
      </c>
      <c r="C80" s="21" t="s">
        <v>420</v>
      </c>
      <c r="D80" s="44" t="s">
        <v>420</v>
      </c>
      <c r="E80" s="45"/>
    </row>
    <row r="81" spans="1:5" x14ac:dyDescent="0.25">
      <c r="A81" s="498"/>
      <c r="B81" s="18" t="s">
        <v>88</v>
      </c>
      <c r="C81" s="21" t="s">
        <v>420</v>
      </c>
      <c r="D81" s="44" t="s">
        <v>420</v>
      </c>
      <c r="E81" s="250"/>
    </row>
    <row r="82" spans="1:5" x14ac:dyDescent="0.25">
      <c r="A82" s="498"/>
      <c r="B82" s="18" t="s">
        <v>43</v>
      </c>
      <c r="C82" s="21" t="s">
        <v>420</v>
      </c>
      <c r="D82" s="44" t="s">
        <v>420</v>
      </c>
      <c r="E82" s="45"/>
    </row>
    <row r="83" spans="1:5" ht="13" thickBot="1" x14ac:dyDescent="0.3">
      <c r="A83" s="525"/>
      <c r="B83" s="20" t="s">
        <v>81</v>
      </c>
      <c r="C83" s="24" t="s">
        <v>421</v>
      </c>
      <c r="D83" s="66" t="s">
        <v>421</v>
      </c>
      <c r="E83" s="67"/>
    </row>
    <row r="84" spans="1:5" ht="25" x14ac:dyDescent="0.25">
      <c r="A84" s="506" t="s">
        <v>346</v>
      </c>
      <c r="B84" s="46" t="s">
        <v>84</v>
      </c>
      <c r="C84" s="93" t="s">
        <v>419</v>
      </c>
      <c r="D84" s="40" t="s">
        <v>419</v>
      </c>
      <c r="E84" s="249"/>
    </row>
    <row r="85" spans="1:5" ht="12.65" customHeight="1" x14ac:dyDescent="0.25">
      <c r="A85" s="498"/>
      <c r="B85" s="18" t="s">
        <v>85</v>
      </c>
      <c r="C85" s="21" t="s">
        <v>420</v>
      </c>
      <c r="D85" s="44" t="s">
        <v>420</v>
      </c>
      <c r="E85" s="45"/>
    </row>
    <row r="86" spans="1:5" ht="12.65" customHeight="1" x14ac:dyDescent="0.25">
      <c r="A86" s="498"/>
      <c r="B86" s="18" t="s">
        <v>86</v>
      </c>
      <c r="C86" s="21" t="s">
        <v>420</v>
      </c>
      <c r="D86" s="44" t="s">
        <v>420</v>
      </c>
      <c r="E86" s="250"/>
    </row>
    <row r="87" spans="1:5" ht="12.65" customHeight="1" x14ac:dyDescent="0.25">
      <c r="A87" s="498"/>
      <c r="B87" s="18" t="s">
        <v>87</v>
      </c>
      <c r="C87" s="21" t="s">
        <v>420</v>
      </c>
      <c r="D87" s="44" t="s">
        <v>420</v>
      </c>
      <c r="E87" s="45"/>
    </row>
    <row r="88" spans="1:5" ht="13.4" customHeight="1" x14ac:dyDescent="0.25">
      <c r="A88" s="498"/>
      <c r="B88" s="18" t="s">
        <v>88</v>
      </c>
      <c r="C88" s="21" t="s">
        <v>420</v>
      </c>
      <c r="D88" s="44" t="s">
        <v>420</v>
      </c>
      <c r="E88" s="250"/>
    </row>
    <row r="89" spans="1:5" ht="12.65" customHeight="1" x14ac:dyDescent="0.25">
      <c r="A89" s="498"/>
      <c r="B89" s="18" t="s">
        <v>43</v>
      </c>
      <c r="C89" s="21" t="s">
        <v>420</v>
      </c>
      <c r="D89" s="44" t="s">
        <v>420</v>
      </c>
      <c r="E89" s="45"/>
    </row>
    <row r="90" spans="1:5" ht="13.4" customHeight="1" thickBot="1" x14ac:dyDescent="0.3">
      <c r="A90" s="525"/>
      <c r="B90" s="20" t="s">
        <v>81</v>
      </c>
      <c r="C90" s="24" t="s">
        <v>421</v>
      </c>
      <c r="D90" s="66" t="s">
        <v>421</v>
      </c>
      <c r="E90" s="67"/>
    </row>
    <row r="91" spans="1:5" ht="12.65" customHeight="1" x14ac:dyDescent="0.25">
      <c r="A91" s="506" t="s">
        <v>349</v>
      </c>
      <c r="B91" s="46" t="s">
        <v>89</v>
      </c>
      <c r="C91" s="22" t="s">
        <v>420</v>
      </c>
      <c r="D91" s="40" t="s">
        <v>420</v>
      </c>
      <c r="E91" s="41"/>
    </row>
    <row r="92" spans="1:5" ht="13.4" customHeight="1" x14ac:dyDescent="0.25">
      <c r="A92" s="498"/>
      <c r="B92" s="18" t="s">
        <v>90</v>
      </c>
      <c r="C92" s="21" t="s">
        <v>419</v>
      </c>
      <c r="D92" s="44" t="s">
        <v>419</v>
      </c>
      <c r="E92" s="45"/>
    </row>
    <row r="93" spans="1:5" ht="12.65" customHeight="1" x14ac:dyDescent="0.25">
      <c r="A93" s="498"/>
      <c r="B93" s="18" t="s">
        <v>38</v>
      </c>
      <c r="C93" s="21" t="s">
        <v>420</v>
      </c>
      <c r="D93" s="44" t="s">
        <v>420</v>
      </c>
      <c r="E93" s="45"/>
    </row>
    <row r="94" spans="1:5" ht="13.4" customHeight="1" thickBot="1" x14ac:dyDescent="0.3">
      <c r="A94" s="525"/>
      <c r="B94" s="20" t="s">
        <v>81</v>
      </c>
      <c r="C94" s="24" t="s">
        <v>420</v>
      </c>
      <c r="D94" s="66" t="s">
        <v>420</v>
      </c>
      <c r="E94" s="67"/>
    </row>
    <row r="95" spans="1:5" ht="38.25" customHeight="1" x14ac:dyDescent="0.25">
      <c r="A95" s="506" t="s">
        <v>383</v>
      </c>
      <c r="B95" s="46" t="s">
        <v>69</v>
      </c>
      <c r="C95" s="22"/>
      <c r="D95" s="40" t="s">
        <v>421</v>
      </c>
      <c r="E95" s="532" t="s">
        <v>878</v>
      </c>
    </row>
    <row r="96" spans="1:5" ht="30" customHeight="1" x14ac:dyDescent="0.25">
      <c r="A96" s="498"/>
      <c r="B96" s="18" t="s">
        <v>70</v>
      </c>
      <c r="C96" s="21"/>
      <c r="D96" s="44" t="s">
        <v>421</v>
      </c>
      <c r="E96" s="530"/>
    </row>
    <row r="97" spans="1:5" ht="30" customHeight="1" x14ac:dyDescent="0.25">
      <c r="A97" s="498"/>
      <c r="B97" s="18" t="s">
        <v>71</v>
      </c>
      <c r="C97" s="21"/>
      <c r="D97" s="44" t="s">
        <v>421</v>
      </c>
      <c r="E97" s="530"/>
    </row>
    <row r="98" spans="1:5" ht="30" customHeight="1" x14ac:dyDescent="0.25">
      <c r="A98" s="498"/>
      <c r="B98" s="18" t="s">
        <v>295</v>
      </c>
      <c r="C98" s="21"/>
      <c r="D98" s="44" t="s">
        <v>421</v>
      </c>
      <c r="E98" s="530"/>
    </row>
    <row r="99" spans="1:5" ht="30" customHeight="1" thickBot="1" x14ac:dyDescent="0.3">
      <c r="A99" s="525"/>
      <c r="B99" s="20" t="s">
        <v>81</v>
      </c>
      <c r="C99" s="24"/>
      <c r="D99" s="66" t="s">
        <v>421</v>
      </c>
      <c r="E99" s="531"/>
    </row>
    <row r="100" spans="1:5" ht="13.5" thickBot="1" x14ac:dyDescent="0.3">
      <c r="A100" s="28" t="s">
        <v>404</v>
      </c>
      <c r="B100" s="116" t="s">
        <v>72</v>
      </c>
      <c r="C100" s="72"/>
      <c r="D100" s="35" t="s">
        <v>419</v>
      </c>
      <c r="E100" s="36"/>
    </row>
    <row r="101" spans="1:5" x14ac:dyDescent="0.25">
      <c r="A101" s="506" t="s">
        <v>405</v>
      </c>
      <c r="B101" s="46" t="s">
        <v>73</v>
      </c>
      <c r="C101" s="22"/>
      <c r="D101" s="40" t="s">
        <v>888</v>
      </c>
      <c r="E101" s="41"/>
    </row>
    <row r="102" spans="1:5" ht="50" x14ac:dyDescent="0.25">
      <c r="A102" s="498"/>
      <c r="B102" s="18" t="s">
        <v>74</v>
      </c>
      <c r="C102" s="21"/>
      <c r="D102" s="44" t="s">
        <v>419</v>
      </c>
      <c r="E102" s="250" t="s">
        <v>895</v>
      </c>
    </row>
    <row r="103" spans="1:5" ht="50" x14ac:dyDescent="0.25">
      <c r="A103" s="498"/>
      <c r="B103" s="18" t="s">
        <v>75</v>
      </c>
      <c r="C103" s="21"/>
      <c r="D103" s="44" t="s">
        <v>419</v>
      </c>
      <c r="E103" s="250" t="s">
        <v>896</v>
      </c>
    </row>
    <row r="104" spans="1:5" ht="25" x14ac:dyDescent="0.25">
      <c r="A104" s="498"/>
      <c r="B104" s="18" t="s">
        <v>76</v>
      </c>
      <c r="C104" s="21"/>
      <c r="D104" s="44" t="s">
        <v>420</v>
      </c>
      <c r="E104" s="250" t="s">
        <v>897</v>
      </c>
    </row>
    <row r="105" spans="1:5" ht="25" x14ac:dyDescent="0.25">
      <c r="A105" s="498"/>
      <c r="B105" s="18" t="s">
        <v>77</v>
      </c>
      <c r="C105" s="21"/>
      <c r="D105" s="44" t="s">
        <v>420</v>
      </c>
      <c r="E105" s="250" t="s">
        <v>898</v>
      </c>
    </row>
    <row r="106" spans="1:5" ht="37.5" x14ac:dyDescent="0.25">
      <c r="A106" s="498"/>
      <c r="B106" s="18" t="s">
        <v>78</v>
      </c>
      <c r="C106" s="21"/>
      <c r="D106" s="44" t="s">
        <v>419</v>
      </c>
      <c r="E106" s="250" t="s">
        <v>899</v>
      </c>
    </row>
    <row r="107" spans="1:5" ht="37.5" x14ac:dyDescent="0.25">
      <c r="A107" s="498"/>
      <c r="B107" s="18" t="s">
        <v>79</v>
      </c>
      <c r="C107" s="21"/>
      <c r="D107" s="44" t="s">
        <v>419</v>
      </c>
      <c r="E107" s="250" t="s">
        <v>900</v>
      </c>
    </row>
    <row r="108" spans="1:5" x14ac:dyDescent="0.25">
      <c r="A108" s="498"/>
      <c r="B108" s="18" t="s">
        <v>91</v>
      </c>
      <c r="C108" s="21"/>
      <c r="D108" s="44" t="s">
        <v>421</v>
      </c>
      <c r="E108" s="250"/>
    </row>
    <row r="109" spans="1:5" ht="50" x14ac:dyDescent="0.25">
      <c r="A109" s="498"/>
      <c r="B109" s="18" t="s">
        <v>80</v>
      </c>
      <c r="C109" s="21"/>
      <c r="D109" s="44" t="s">
        <v>419</v>
      </c>
      <c r="E109" s="250" t="s">
        <v>901</v>
      </c>
    </row>
    <row r="110" spans="1:5" ht="50" x14ac:dyDescent="0.25">
      <c r="A110" s="498"/>
      <c r="B110" s="18" t="s">
        <v>296</v>
      </c>
      <c r="C110" s="21"/>
      <c r="D110" s="44" t="s">
        <v>419</v>
      </c>
      <c r="E110" s="250" t="s">
        <v>902</v>
      </c>
    </row>
    <row r="111" spans="1:5" ht="37.5" x14ac:dyDescent="0.25">
      <c r="A111" s="498"/>
      <c r="B111" s="18" t="s">
        <v>82</v>
      </c>
      <c r="C111" s="21"/>
      <c r="D111" s="44" t="s">
        <v>419</v>
      </c>
      <c r="E111" s="250" t="s">
        <v>903</v>
      </c>
    </row>
    <row r="112" spans="1:5" x14ac:dyDescent="0.25">
      <c r="A112" s="498"/>
      <c r="B112" s="18" t="s">
        <v>297</v>
      </c>
      <c r="C112" s="21"/>
      <c r="D112" s="44" t="s">
        <v>420</v>
      </c>
      <c r="E112" s="250"/>
    </row>
    <row r="113" spans="1:5" ht="13" thickBot="1" x14ac:dyDescent="0.3">
      <c r="A113" s="525"/>
      <c r="B113" s="20" t="s">
        <v>81</v>
      </c>
      <c r="C113" s="24"/>
      <c r="D113" s="66" t="s">
        <v>421</v>
      </c>
      <c r="E113" s="252"/>
    </row>
    <row r="114" spans="1:5" ht="62.15" customHeight="1" thickBot="1" x14ac:dyDescent="0.3">
      <c r="A114" s="28" t="s">
        <v>406</v>
      </c>
      <c r="B114" s="116" t="s">
        <v>92</v>
      </c>
      <c r="C114" s="72" t="s">
        <v>440</v>
      </c>
      <c r="D114" s="35" t="s">
        <v>422</v>
      </c>
      <c r="E114" s="36"/>
    </row>
    <row r="115" spans="1:5" ht="19.5" customHeight="1" thickBot="1" x14ac:dyDescent="0.3">
      <c r="A115" s="113" t="s">
        <v>355</v>
      </c>
      <c r="B115" s="77" t="s">
        <v>93</v>
      </c>
      <c r="C115" s="78" t="s">
        <v>421</v>
      </c>
      <c r="D115" s="79" t="s">
        <v>421</v>
      </c>
      <c r="E115" s="56"/>
    </row>
    <row r="116" spans="1:5" x14ac:dyDescent="0.25">
      <c r="A116" s="554" t="s">
        <v>413</v>
      </c>
      <c r="B116" s="555"/>
    </row>
    <row r="117" spans="1:5" x14ac:dyDescent="0.25">
      <c r="A117" s="556"/>
      <c r="B117" s="557"/>
    </row>
    <row r="118" spans="1:5" x14ac:dyDescent="0.25">
      <c r="A118" s="556"/>
      <c r="B118" s="557"/>
    </row>
    <row r="119" spans="1:5" x14ac:dyDescent="0.25">
      <c r="A119" s="556"/>
      <c r="B119" s="557"/>
    </row>
    <row r="120" spans="1:5" ht="13" thickBot="1" x14ac:dyDescent="0.3">
      <c r="A120" s="558"/>
      <c r="B120" s="559"/>
    </row>
  </sheetData>
  <mergeCells count="20">
    <mergeCell ref="A36:A45"/>
    <mergeCell ref="A1:E2"/>
    <mergeCell ref="A3:E3"/>
    <mergeCell ref="A4:B4"/>
    <mergeCell ref="A7:A13"/>
    <mergeCell ref="A28:A35"/>
    <mergeCell ref="A14:A20"/>
    <mergeCell ref="A21:A27"/>
    <mergeCell ref="E10:E13"/>
    <mergeCell ref="E17:E20"/>
    <mergeCell ref="E95:E99"/>
    <mergeCell ref="A95:A99"/>
    <mergeCell ref="A101:A113"/>
    <mergeCell ref="A116:B120"/>
    <mergeCell ref="A46:A55"/>
    <mergeCell ref="A56:A65"/>
    <mergeCell ref="A66:A76"/>
    <mergeCell ref="A77:A83"/>
    <mergeCell ref="A84:A90"/>
    <mergeCell ref="A91:A94"/>
  </mergeCells>
  <conditionalFormatting sqref="D101:D113">
    <cfRule type="expression" dxfId="529" priority="13">
      <formula>$D$100 &lt;&gt; "Yes"</formula>
    </cfRule>
  </conditionalFormatting>
  <conditionalFormatting sqref="C101:C113">
    <cfRule type="expression" dxfId="528" priority="12">
      <formula>$C$100 &lt;&gt; "Yes"</formula>
    </cfRule>
  </conditionalFormatting>
  <conditionalFormatting sqref="D100 D91:D93 D84:D89 D77:D82 D29:D32">
    <cfRule type="containsBlanks" dxfId="527" priority="11">
      <formula>LEN(TRIM(D29))=0</formula>
    </cfRule>
  </conditionalFormatting>
  <conditionalFormatting sqref="D102">
    <cfRule type="expression" dxfId="526" priority="10">
      <formula>AND($D$100 = "Yes", $D$102 = "")</formula>
    </cfRule>
  </conditionalFormatting>
  <conditionalFormatting sqref="D103">
    <cfRule type="expression" dxfId="525" priority="9">
      <formula>AND($D$100 = "Yes", $D$103 = "")</formula>
    </cfRule>
  </conditionalFormatting>
  <conditionalFormatting sqref="D104">
    <cfRule type="expression" dxfId="524" priority="8">
      <formula>AND($D$100 = "Yes", $D$104 = "")</formula>
    </cfRule>
  </conditionalFormatting>
  <conditionalFormatting sqref="D105">
    <cfRule type="expression" dxfId="523" priority="7">
      <formula>AND($D$100 = "Yes", $D$105 = "")</formula>
    </cfRule>
  </conditionalFormatting>
  <conditionalFormatting sqref="D106">
    <cfRule type="expression" dxfId="522" priority="6">
      <formula>AND($D$100 = "Yes", $D$106 = "")</formula>
    </cfRule>
  </conditionalFormatting>
  <conditionalFormatting sqref="D107">
    <cfRule type="expression" dxfId="521" priority="5">
      <formula>AND($D$100 = "Yes", $D$107 = "")</formula>
    </cfRule>
  </conditionalFormatting>
  <conditionalFormatting sqref="D109">
    <cfRule type="expression" dxfId="520" priority="4">
      <formula>AND($D$100 = "Yes", $D$109 = "")</formula>
    </cfRule>
  </conditionalFormatting>
  <conditionalFormatting sqref="D111">
    <cfRule type="expression" dxfId="519" priority="3">
      <formula>AND($D$100 = "Yes", $D$111 = "")</formula>
    </cfRule>
  </conditionalFormatting>
  <conditionalFormatting sqref="D95 D97">
    <cfRule type="containsBlanks" dxfId="518" priority="1">
      <formula>LEN(TRIM(D95))=0</formula>
    </cfRule>
  </conditionalFormatting>
  <dataValidations count="6">
    <dataValidation type="list" allowBlank="1" showInputMessage="1" showErrorMessage="1" sqref="C97 C100 C95 C91:C93 C30:C32 C84:C89 C77:C82" xr:uid="{2B07011A-F9B5-4A7D-91CA-531355A23A0D}">
      <formula1>"Yes, No, N/A"</formula1>
    </dataValidation>
    <dataValidation allowBlank="1" showInputMessage="1" showErrorMessage="1" errorTitle="Incorrect Input Value" error="Please enter 'Yes', 'No', or 'N/A'." sqref="D110 D112 D108" xr:uid="{C48658C9-2BC9-4EB3-9782-5C56F3E15D91}"/>
    <dataValidation type="list" allowBlank="1" showInputMessage="1" showErrorMessage="1" sqref="D66" xr:uid="{A29ADA1F-50A8-4B03-B6CA-F94D52292FE6}">
      <formula1>"2017, 2018, 2019, 2020, N/A"</formula1>
    </dataValidation>
    <dataValidation type="list" allowBlank="1" showInputMessage="1" showErrorMessage="1" sqref="D29" xr:uid="{19A167B7-C9ED-4449-A9D3-9A7F8CEFA47E}">
      <formula1>"Open Hood, Closed Hood, Top Blown, Bottom Blown, Other (Describe in Comments)"</formula1>
    </dataValidation>
    <dataValidation type="list" allowBlank="1" showInputMessage="1" showErrorMessage="1" errorTitle="Incorrect Input Value" error="Please enter 'Yes', 'No', or 'N/A'." sqref="D100 D30:D32 D91:D93 D84:D89 D77:D82 D102:D107 D109 D111 D95 D97" xr:uid="{672F0449-2978-4CBB-BEE7-4196195AF8AC}">
      <formula1>"Yes, No, N/A"</formula1>
    </dataValidation>
    <dataValidation allowBlank="1" showInputMessage="1" showErrorMessage="1" promptTitle="Include 6 Decimal Points" prompt="Please enter coordinate locations in decimal degrees to precision of six (6) decimal places." sqref="D7:D8 D14:D15 D21:D22" xr:uid="{D31E02BE-09C5-4E11-BB6C-4AC2866950F7}"/>
  </dataValidations>
  <pageMargins left="0.7" right="0.7" top="0.75" bottom="0.75" header="0.3" footer="0.3"/>
  <pageSetup paperSize="17" orientation="landscape"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7C784-F00B-4553-B5C9-9AD7E7AD0657}">
  <sheetPr>
    <tabColor rgb="FF92D050"/>
  </sheetPr>
  <dimension ref="B2:C4"/>
  <sheetViews>
    <sheetView showGridLines="0" zoomScale="80" zoomScaleNormal="80" workbookViewId="0"/>
  </sheetViews>
  <sheetFormatPr defaultColWidth="8.81640625" defaultRowHeight="14.5" x14ac:dyDescent="0.35"/>
  <cols>
    <col min="1" max="1" width="3" style="37" customWidth="1"/>
    <col min="2" max="2" width="98.1796875" style="96" customWidth="1"/>
    <col min="3" max="16384" width="8.81640625" style="37"/>
  </cols>
  <sheetData>
    <row r="2" spans="2:3" ht="77.5" x14ac:dyDescent="0.35">
      <c r="B2" s="94" t="s">
        <v>256</v>
      </c>
      <c r="C2" s="95"/>
    </row>
    <row r="3" spans="2:3" ht="19.75" customHeight="1" x14ac:dyDescent="0.35">
      <c r="B3" s="94" t="s">
        <v>384</v>
      </c>
      <c r="C3" s="95"/>
    </row>
    <row r="4" spans="2:3" ht="25.4" customHeight="1" x14ac:dyDescent="0.35">
      <c r="B4" s="94" t="s">
        <v>385</v>
      </c>
      <c r="C4" s="95"/>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74753" r:id="rId3" name="Check Box 1">
              <controlPr defaultSize="0" autoFill="0" autoLine="0" autoPict="0">
                <anchor moveWithCells="1">
                  <from>
                    <xdr:col>2</xdr:col>
                    <xdr:colOff>184150</xdr:colOff>
                    <xdr:row>2</xdr:row>
                    <xdr:rowOff>12700</xdr:rowOff>
                  </from>
                  <to>
                    <xdr:col>2</xdr:col>
                    <xdr:colOff>431800</xdr:colOff>
                    <xdr:row>2</xdr:row>
                    <xdr:rowOff>241300</xdr:rowOff>
                  </to>
                </anchor>
              </controlPr>
            </control>
          </mc:Choice>
        </mc:AlternateContent>
        <mc:AlternateContent xmlns:mc="http://schemas.openxmlformats.org/markup-compatibility/2006">
          <mc:Choice Requires="x14">
            <control shapeId="74754" r:id="rId4" name="Check Box 2">
              <controlPr defaultSize="0" autoFill="0" autoLine="0" autoPict="0">
                <anchor moveWithCells="1">
                  <from>
                    <xdr:col>2</xdr:col>
                    <xdr:colOff>184150</xdr:colOff>
                    <xdr:row>3</xdr:row>
                    <xdr:rowOff>50800</xdr:rowOff>
                  </from>
                  <to>
                    <xdr:col>2</xdr:col>
                    <xdr:colOff>431800</xdr:colOff>
                    <xdr:row>3</xdr:row>
                    <xdr:rowOff>279400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E940C8-836D-47C7-BFA5-34853EB9C016}">
  <sheetPr>
    <tabColor rgb="FF92D050"/>
    <pageSetUpPr fitToPage="1"/>
  </sheetPr>
  <dimension ref="A1:G52"/>
  <sheetViews>
    <sheetView zoomScale="70" zoomScaleNormal="70" workbookViewId="0">
      <pane xSplit="2" ySplit="4" topLeftCell="C5" activePane="bottomRight" state="frozen"/>
      <selection pane="topRight" activeCell="C1" sqref="C1"/>
      <selection pane="bottomLeft" activeCell="A5" sqref="A5"/>
      <selection pane="bottomRight" activeCell="C15" sqref="C15"/>
    </sheetView>
  </sheetViews>
  <sheetFormatPr defaultColWidth="8.81640625" defaultRowHeight="14" x14ac:dyDescent="0.3"/>
  <cols>
    <col min="1" max="1" width="31.1796875" style="119" customWidth="1"/>
    <col min="2" max="2" width="59.54296875" style="119" customWidth="1"/>
    <col min="3" max="4" width="60.54296875" style="119" customWidth="1"/>
    <col min="5" max="5" width="62.54296875" style="119" customWidth="1"/>
    <col min="6" max="6" width="55.453125" style="119" customWidth="1"/>
    <col min="7" max="7" width="57.81640625" style="119" customWidth="1"/>
    <col min="8" max="16384" width="8.81640625" style="119"/>
  </cols>
  <sheetData>
    <row r="1" spans="1:6" ht="15.5" x14ac:dyDescent="0.3">
      <c r="A1" s="565" t="s">
        <v>456</v>
      </c>
      <c r="B1" s="566"/>
      <c r="C1" s="566"/>
      <c r="D1" s="567"/>
      <c r="E1" s="118"/>
    </row>
    <row r="2" spans="1:6" ht="15.5" x14ac:dyDescent="0.3">
      <c r="A2" s="568"/>
      <c r="B2" s="569"/>
      <c r="C2" s="569"/>
      <c r="D2" s="570"/>
      <c r="E2" s="118"/>
    </row>
    <row r="3" spans="1:6" ht="39.65" customHeight="1" thickBot="1" x14ac:dyDescent="0.4">
      <c r="A3" s="513" t="s">
        <v>258</v>
      </c>
      <c r="B3" s="514"/>
      <c r="C3" s="571"/>
      <c r="D3" s="572"/>
      <c r="E3" s="120"/>
      <c r="F3" s="461"/>
    </row>
    <row r="4" spans="1:6" ht="47.25" customHeight="1" thickBot="1" x14ac:dyDescent="0.4">
      <c r="A4" s="573" t="s">
        <v>867</v>
      </c>
      <c r="B4" s="574"/>
      <c r="C4" s="574"/>
      <c r="D4" s="575"/>
      <c r="E4" s="288"/>
      <c r="F4" s="460"/>
    </row>
    <row r="5" spans="1:6" ht="14.9" customHeight="1" thickBot="1" x14ac:dyDescent="0.35">
      <c r="A5" s="517"/>
      <c r="B5" s="518"/>
      <c r="C5" s="17" t="s">
        <v>457</v>
      </c>
      <c r="D5" s="17" t="s">
        <v>245</v>
      </c>
      <c r="E5" s="288"/>
    </row>
    <row r="6" spans="1:6" ht="26.25" customHeight="1" x14ac:dyDescent="0.3">
      <c r="A6" s="576" t="s">
        <v>458</v>
      </c>
      <c r="B6" s="121" t="s">
        <v>459</v>
      </c>
      <c r="C6" s="581" t="s">
        <v>943</v>
      </c>
      <c r="D6" s="417"/>
      <c r="E6" s="288"/>
    </row>
    <row r="7" spans="1:6" ht="15" customHeight="1" x14ac:dyDescent="0.3">
      <c r="A7" s="577"/>
      <c r="B7" s="123" t="s">
        <v>460</v>
      </c>
      <c r="C7" s="582"/>
      <c r="D7" s="418"/>
      <c r="E7" s="288"/>
    </row>
    <row r="8" spans="1:6" x14ac:dyDescent="0.3">
      <c r="A8" s="577"/>
      <c r="B8" s="123" t="s">
        <v>461</v>
      </c>
      <c r="C8" s="583"/>
      <c r="D8" s="235"/>
      <c r="E8" s="288"/>
    </row>
    <row r="9" spans="1:6" ht="72" customHeight="1" x14ac:dyDescent="0.3">
      <c r="A9" s="577"/>
      <c r="B9" s="123" t="s">
        <v>462</v>
      </c>
      <c r="C9" s="218" t="s">
        <v>1181</v>
      </c>
      <c r="D9" s="235"/>
      <c r="E9" s="288"/>
    </row>
    <row r="10" spans="1:6" ht="30" customHeight="1" x14ac:dyDescent="0.3">
      <c r="A10" s="577"/>
      <c r="B10" s="123" t="s">
        <v>463</v>
      </c>
      <c r="C10" s="218" t="s">
        <v>420</v>
      </c>
      <c r="D10" s="315"/>
    </row>
    <row r="11" spans="1:6" x14ac:dyDescent="0.3">
      <c r="A11" s="577"/>
      <c r="B11" s="123" t="s">
        <v>464</v>
      </c>
      <c r="C11" s="301"/>
      <c r="D11" s="225"/>
    </row>
    <row r="12" spans="1:6" x14ac:dyDescent="0.3">
      <c r="A12" s="577"/>
      <c r="B12" s="123" t="s">
        <v>465</v>
      </c>
      <c r="C12" s="218" t="s">
        <v>943</v>
      </c>
      <c r="D12" s="225"/>
    </row>
    <row r="13" spans="1:6" ht="25" x14ac:dyDescent="0.3">
      <c r="A13" s="577"/>
      <c r="B13" s="123" t="s">
        <v>466</v>
      </c>
      <c r="C13" s="218" t="s">
        <v>917</v>
      </c>
      <c r="D13" s="225" t="s">
        <v>939</v>
      </c>
    </row>
    <row r="14" spans="1:6" ht="29.25" customHeight="1" x14ac:dyDescent="0.3">
      <c r="A14" s="577"/>
      <c r="B14" s="123" t="s">
        <v>467</v>
      </c>
      <c r="C14" s="218">
        <v>1.29</v>
      </c>
      <c r="D14" s="235"/>
    </row>
    <row r="15" spans="1:6" ht="43.5" customHeight="1" thickBot="1" x14ac:dyDescent="0.35">
      <c r="A15" s="577"/>
      <c r="B15" s="130" t="s">
        <v>468</v>
      </c>
      <c r="C15" s="218" t="s">
        <v>1181</v>
      </c>
      <c r="D15" s="240"/>
    </row>
    <row r="16" spans="1:6" ht="15" customHeight="1" x14ac:dyDescent="0.3">
      <c r="A16" s="560" t="s">
        <v>469</v>
      </c>
      <c r="B16" s="578" t="s">
        <v>470</v>
      </c>
      <c r="C16" s="305" t="s">
        <v>974</v>
      </c>
      <c r="D16" s="581" t="s">
        <v>986</v>
      </c>
      <c r="E16" s="288"/>
    </row>
    <row r="17" spans="1:5" ht="15" customHeight="1" x14ac:dyDescent="0.3">
      <c r="A17" s="561"/>
      <c r="B17" s="579"/>
      <c r="C17" s="302" t="s">
        <v>931</v>
      </c>
      <c r="D17" s="582"/>
      <c r="E17" s="288"/>
    </row>
    <row r="18" spans="1:5" ht="15" customHeight="1" x14ac:dyDescent="0.3">
      <c r="A18" s="561"/>
      <c r="B18" s="579"/>
      <c r="C18" s="302" t="s">
        <v>973</v>
      </c>
      <c r="D18" s="582"/>
      <c r="E18" s="288"/>
    </row>
    <row r="19" spans="1:5" ht="15" customHeight="1" x14ac:dyDescent="0.3">
      <c r="A19" s="561"/>
      <c r="B19" s="580"/>
      <c r="C19" s="302" t="s">
        <v>930</v>
      </c>
      <c r="D19" s="583"/>
      <c r="E19" s="288"/>
    </row>
    <row r="20" spans="1:5" ht="47.5" customHeight="1" x14ac:dyDescent="0.3">
      <c r="A20" s="561"/>
      <c r="B20" s="123" t="s">
        <v>471</v>
      </c>
      <c r="C20" s="218" t="s">
        <v>420</v>
      </c>
      <c r="D20" s="297"/>
      <c r="E20" s="288"/>
    </row>
    <row r="21" spans="1:5" ht="50" x14ac:dyDescent="0.3">
      <c r="A21" s="561"/>
      <c r="B21" s="584" t="s">
        <v>472</v>
      </c>
      <c r="C21" s="310" t="s">
        <v>940</v>
      </c>
      <c r="D21" s="316"/>
    </row>
    <row r="22" spans="1:5" ht="50" x14ac:dyDescent="0.3">
      <c r="A22" s="561"/>
      <c r="B22" s="580"/>
      <c r="C22" s="310" t="s">
        <v>941</v>
      </c>
      <c r="D22" s="316"/>
    </row>
    <row r="23" spans="1:5" ht="25" x14ac:dyDescent="0.3">
      <c r="A23" s="561"/>
      <c r="B23" s="123" t="s">
        <v>473</v>
      </c>
      <c r="C23" s="218" t="s">
        <v>419</v>
      </c>
      <c r="D23" s="316"/>
      <c r="E23" s="288"/>
    </row>
    <row r="24" spans="1:5" x14ac:dyDescent="0.3">
      <c r="A24" s="561"/>
      <c r="B24" s="123" t="s">
        <v>474</v>
      </c>
      <c r="C24" s="310" t="s">
        <v>934</v>
      </c>
      <c r="D24" s="297"/>
      <c r="E24" s="288"/>
    </row>
    <row r="25" spans="1:5" ht="25" x14ac:dyDescent="0.3">
      <c r="A25" s="561"/>
      <c r="B25" s="123" t="s">
        <v>475</v>
      </c>
      <c r="C25" s="241" t="s">
        <v>421</v>
      </c>
      <c r="D25" s="317" t="s">
        <v>942</v>
      </c>
    </row>
    <row r="26" spans="1:5" ht="37.5" x14ac:dyDescent="0.3">
      <c r="A26" s="561"/>
      <c r="B26" s="123" t="s">
        <v>476</v>
      </c>
      <c r="C26" s="314"/>
      <c r="D26" s="297"/>
    </row>
    <row r="27" spans="1:5" ht="25" x14ac:dyDescent="0.3">
      <c r="A27" s="561"/>
      <c r="B27" s="123" t="s">
        <v>477</v>
      </c>
      <c r="C27" s="301" t="s">
        <v>932</v>
      </c>
      <c r="D27" s="297"/>
    </row>
    <row r="28" spans="1:5" ht="62.5" x14ac:dyDescent="0.3">
      <c r="A28" s="561"/>
      <c r="B28" s="123" t="s">
        <v>478</v>
      </c>
      <c r="C28" s="218" t="s">
        <v>419</v>
      </c>
      <c r="D28" s="317" t="s">
        <v>933</v>
      </c>
      <c r="E28" s="288"/>
    </row>
    <row r="29" spans="1:5" ht="25" x14ac:dyDescent="0.3">
      <c r="A29" s="561"/>
      <c r="B29" s="123" t="s">
        <v>479</v>
      </c>
      <c r="C29" s="465"/>
      <c r="D29" s="297"/>
      <c r="E29" s="288"/>
    </row>
    <row r="30" spans="1:5" x14ac:dyDescent="0.3">
      <c r="A30" s="561"/>
      <c r="B30" s="123" t="s">
        <v>480</v>
      </c>
      <c r="C30" s="465"/>
      <c r="D30" s="297"/>
    </row>
    <row r="31" spans="1:5" x14ac:dyDescent="0.3">
      <c r="A31" s="561"/>
      <c r="B31" s="123" t="s">
        <v>481</v>
      </c>
      <c r="C31" s="465"/>
      <c r="D31" s="297"/>
    </row>
    <row r="32" spans="1:5" ht="25" x14ac:dyDescent="0.3">
      <c r="A32" s="561"/>
      <c r="B32" s="123" t="s">
        <v>482</v>
      </c>
      <c r="C32" s="371" t="s">
        <v>1146</v>
      </c>
      <c r="D32" s="297"/>
    </row>
    <row r="33" spans="1:7" ht="25" x14ac:dyDescent="0.3">
      <c r="A33" s="561"/>
      <c r="B33" s="123" t="s">
        <v>483</v>
      </c>
      <c r="C33" s="301" t="s">
        <v>918</v>
      </c>
      <c r="D33" s="297"/>
      <c r="E33" s="288"/>
    </row>
    <row r="34" spans="1:7" ht="25" x14ac:dyDescent="0.3">
      <c r="A34" s="561"/>
      <c r="B34" s="123" t="s">
        <v>484</v>
      </c>
      <c r="C34" s="218" t="s">
        <v>419</v>
      </c>
      <c r="D34" s="316"/>
      <c r="E34" s="288"/>
    </row>
    <row r="35" spans="1:7" ht="25" x14ac:dyDescent="0.3">
      <c r="A35" s="561"/>
      <c r="B35" s="123" t="s">
        <v>485</v>
      </c>
      <c r="C35" s="218" t="s">
        <v>419</v>
      </c>
      <c r="D35" s="285"/>
      <c r="E35" s="288"/>
    </row>
    <row r="36" spans="1:7" ht="10.4" customHeight="1" thickBot="1" x14ac:dyDescent="0.35">
      <c r="A36" s="561"/>
      <c r="B36" s="132"/>
      <c r="C36" s="133"/>
      <c r="D36" s="134"/>
    </row>
    <row r="37" spans="1:7" ht="78.5" thickBot="1" x14ac:dyDescent="0.35">
      <c r="A37" s="561"/>
      <c r="B37" s="135" t="s">
        <v>486</v>
      </c>
      <c r="C37" s="136" t="s">
        <v>487</v>
      </c>
      <c r="D37" s="137" t="s">
        <v>488</v>
      </c>
      <c r="E37" s="138" t="s">
        <v>489</v>
      </c>
      <c r="F37" s="139" t="s">
        <v>245</v>
      </c>
    </row>
    <row r="38" spans="1:7" ht="37.5" x14ac:dyDescent="0.3">
      <c r="A38" s="561"/>
      <c r="B38" s="140" t="s">
        <v>490</v>
      </c>
      <c r="C38" s="221" t="s">
        <v>420</v>
      </c>
      <c r="D38" s="300" t="str">
        <f>IF(C23=0,"",C23)</f>
        <v>Yes</v>
      </c>
      <c r="E38" s="304" t="s">
        <v>419</v>
      </c>
      <c r="F38" s="218" t="s">
        <v>1016</v>
      </c>
    </row>
    <row r="39" spans="1:7" ht="25" x14ac:dyDescent="0.3">
      <c r="A39" s="561"/>
      <c r="B39" s="123" t="s">
        <v>491</v>
      </c>
      <c r="C39" s="311" t="s">
        <v>1017</v>
      </c>
      <c r="D39" s="346" t="str">
        <f>IF(C27=0,"",C27)</f>
        <v xml:space="preserve">Stockline monitor is used currently.  </v>
      </c>
      <c r="E39" s="275"/>
      <c r="F39" s="218" t="s">
        <v>1017</v>
      </c>
    </row>
    <row r="40" spans="1:7" x14ac:dyDescent="0.3">
      <c r="A40" s="561"/>
      <c r="B40" s="123" t="s">
        <v>492</v>
      </c>
      <c r="C40" s="222" t="s">
        <v>420</v>
      </c>
      <c r="D40" s="228"/>
      <c r="E40" s="225"/>
      <c r="F40" s="218"/>
    </row>
    <row r="41" spans="1:7" ht="29.5" customHeight="1" x14ac:dyDescent="0.3">
      <c r="A41" s="561"/>
      <c r="B41" s="123" t="s">
        <v>493</v>
      </c>
      <c r="C41" s="311" t="s">
        <v>1017</v>
      </c>
      <c r="D41" s="262"/>
      <c r="E41" s="275"/>
      <c r="F41" s="218"/>
    </row>
    <row r="42" spans="1:7" ht="25" x14ac:dyDescent="0.3">
      <c r="A42" s="561"/>
      <c r="B42" s="123" t="s">
        <v>494</v>
      </c>
      <c r="C42" s="259"/>
      <c r="D42" s="347"/>
      <c r="E42" s="273"/>
      <c r="F42" s="282"/>
    </row>
    <row r="43" spans="1:7" ht="11.15" customHeight="1" thickBot="1" x14ac:dyDescent="0.35">
      <c r="A43" s="561"/>
      <c r="B43" s="149"/>
      <c r="C43" s="150"/>
      <c r="E43" s="260"/>
    </row>
    <row r="44" spans="1:7" ht="50.5" thickBot="1" x14ac:dyDescent="0.35">
      <c r="A44" s="561"/>
      <c r="B44" s="563" t="s">
        <v>495</v>
      </c>
      <c r="C44" s="564"/>
      <c r="D44" s="77" t="s">
        <v>496</v>
      </c>
      <c r="E44" s="77" t="s">
        <v>497</v>
      </c>
      <c r="F44" s="151" t="s">
        <v>498</v>
      </c>
      <c r="G44" s="139" t="s">
        <v>245</v>
      </c>
    </row>
    <row r="45" spans="1:7" ht="62.5" x14ac:dyDescent="0.3">
      <c r="A45" s="561"/>
      <c r="B45" s="140" t="s">
        <v>499</v>
      </c>
      <c r="C45" s="406" t="s">
        <v>1037</v>
      </c>
      <c r="D45" s="407" t="s">
        <v>1039</v>
      </c>
      <c r="E45" s="407" t="s">
        <v>1106</v>
      </c>
      <c r="F45" s="408" t="s">
        <v>1038</v>
      </c>
      <c r="G45" s="152"/>
    </row>
    <row r="46" spans="1:7" ht="47.5" customHeight="1" x14ac:dyDescent="0.3">
      <c r="A46" s="561"/>
      <c r="B46" s="140" t="s">
        <v>500</v>
      </c>
      <c r="C46" s="222" t="s">
        <v>1040</v>
      </c>
      <c r="D46" s="228" t="s">
        <v>1041</v>
      </c>
      <c r="E46" s="228" t="s">
        <v>1041</v>
      </c>
      <c r="F46" s="315" t="s">
        <v>1042</v>
      </c>
      <c r="G46" s="124"/>
    </row>
    <row r="47" spans="1:7" ht="62.5" x14ac:dyDescent="0.3">
      <c r="A47" s="561"/>
      <c r="B47" s="123" t="s">
        <v>501</v>
      </c>
      <c r="C47" s="311" t="s">
        <v>1043</v>
      </c>
      <c r="D47" s="313" t="s">
        <v>1044</v>
      </c>
      <c r="E47" s="313" t="s">
        <v>1045</v>
      </c>
      <c r="F47" s="409" t="s">
        <v>1046</v>
      </c>
      <c r="G47" s="124"/>
    </row>
    <row r="48" spans="1:7" ht="61.4" customHeight="1" x14ac:dyDescent="0.3">
      <c r="A48" s="561"/>
      <c r="B48" s="123" t="s">
        <v>502</v>
      </c>
      <c r="C48" s="222" t="s">
        <v>1105</v>
      </c>
      <c r="D48" s="228" t="s">
        <v>1105</v>
      </c>
      <c r="E48" s="228" t="s">
        <v>1105</v>
      </c>
      <c r="F48" s="315" t="s">
        <v>1105</v>
      </c>
      <c r="G48" s="124"/>
    </row>
    <row r="49" spans="1:5" ht="9.65" customHeight="1" thickBot="1" x14ac:dyDescent="0.35">
      <c r="A49" s="561"/>
      <c r="B49" s="149"/>
      <c r="C49" s="150"/>
    </row>
    <row r="50" spans="1:5" ht="14.5" thickBot="1" x14ac:dyDescent="0.35">
      <c r="A50" s="561"/>
      <c r="B50" s="154"/>
      <c r="C50" s="139" t="s">
        <v>457</v>
      </c>
      <c r="D50" s="139" t="s">
        <v>245</v>
      </c>
      <c r="E50" s="155"/>
    </row>
    <row r="51" spans="1:5" ht="50" x14ac:dyDescent="0.3">
      <c r="A51" s="561"/>
      <c r="B51" s="156" t="s">
        <v>503</v>
      </c>
      <c r="C51" s="489"/>
      <c r="D51" s="157"/>
      <c r="E51" s="288"/>
    </row>
    <row r="52" spans="1:5" ht="39.65" customHeight="1" x14ac:dyDescent="0.3">
      <c r="A52" s="562"/>
      <c r="B52" s="158" t="s">
        <v>504</v>
      </c>
      <c r="C52" s="218" t="s">
        <v>978</v>
      </c>
      <c r="D52" s="129"/>
      <c r="E52" s="288"/>
    </row>
  </sheetData>
  <mergeCells count="11">
    <mergeCell ref="A16:A52"/>
    <mergeCell ref="B44:C44"/>
    <mergeCell ref="A1:D2"/>
    <mergeCell ref="A3:D3"/>
    <mergeCell ref="A4:D4"/>
    <mergeCell ref="A5:B5"/>
    <mergeCell ref="A6:A15"/>
    <mergeCell ref="B16:B19"/>
    <mergeCell ref="D16:D19"/>
    <mergeCell ref="B21:B22"/>
    <mergeCell ref="C6:C8"/>
  </mergeCells>
  <conditionalFormatting sqref="C26">
    <cfRule type="expression" dxfId="517" priority="46">
      <formula>OR($C$25="No",$C$25="N/A")</formula>
    </cfRule>
  </conditionalFormatting>
  <conditionalFormatting sqref="C10">
    <cfRule type="containsBlanks" dxfId="516" priority="45">
      <formula>LEN(TRIM(C10))=0</formula>
    </cfRule>
  </conditionalFormatting>
  <conditionalFormatting sqref="C20">
    <cfRule type="containsBlanks" dxfId="515" priority="44">
      <formula>LEN(TRIM(C20))=0</formula>
    </cfRule>
  </conditionalFormatting>
  <conditionalFormatting sqref="C25">
    <cfRule type="containsBlanks" dxfId="514" priority="43">
      <formula>LEN(TRIM(C25))=0</formula>
    </cfRule>
  </conditionalFormatting>
  <conditionalFormatting sqref="C28">
    <cfRule type="containsBlanks" dxfId="513" priority="42">
      <formula>LEN(TRIM(C28))=0</formula>
    </cfRule>
  </conditionalFormatting>
  <conditionalFormatting sqref="C29">
    <cfRule type="expression" dxfId="512" priority="41">
      <formula>OR($C$28="No",$C$28="N/A")</formula>
    </cfRule>
  </conditionalFormatting>
  <conditionalFormatting sqref="C30">
    <cfRule type="expression" dxfId="511" priority="40">
      <formula>OR($C$28="No",$C$28="N/A")</formula>
    </cfRule>
  </conditionalFormatting>
  <conditionalFormatting sqref="C31">
    <cfRule type="expression" dxfId="510" priority="39">
      <formula>OR($C$28="No",$C$28="N/A")</formula>
    </cfRule>
  </conditionalFormatting>
  <conditionalFormatting sqref="C32">
    <cfRule type="expression" dxfId="509" priority="38">
      <formula>OR($C$28="No",$C$28="N/A")</formula>
    </cfRule>
  </conditionalFormatting>
  <conditionalFormatting sqref="C34">
    <cfRule type="containsBlanks" dxfId="508" priority="37">
      <formula>LEN(TRIM(C34))=0</formula>
    </cfRule>
  </conditionalFormatting>
  <conditionalFormatting sqref="C35">
    <cfRule type="containsBlanks" dxfId="507" priority="36">
      <formula>LEN(TRIM(C35))=0</formula>
    </cfRule>
  </conditionalFormatting>
  <conditionalFormatting sqref="E38">
    <cfRule type="containsBlanks" dxfId="506" priority="33">
      <formula>LEN(TRIM(E38))=0</formula>
    </cfRule>
  </conditionalFormatting>
  <conditionalFormatting sqref="E41">
    <cfRule type="expression" dxfId="505" priority="19" stopIfTrue="1">
      <formula>OR(E38="Yes",E38="N/A")</formula>
    </cfRule>
    <cfRule type="expression" dxfId="504" priority="32">
      <formula>OR(E40="Yes",E40="N/A")</formula>
    </cfRule>
  </conditionalFormatting>
  <conditionalFormatting sqref="C43">
    <cfRule type="expression" dxfId="503" priority="29" stopIfTrue="1">
      <formula>OR($C42="Yes",$C42="N/A")</formula>
    </cfRule>
    <cfRule type="expression" dxfId="502" priority="30">
      <formula>OR(#REF!="Yes",#REF!="N/A")</formula>
    </cfRule>
  </conditionalFormatting>
  <conditionalFormatting sqref="D43:E43">
    <cfRule type="expression" dxfId="501" priority="27" stopIfTrue="1">
      <formula>OR($C42="Yes",$C42="N/A")</formula>
    </cfRule>
    <cfRule type="expression" dxfId="500" priority="28">
      <formula>OR(#REF!="Yes",#REF!="N/A")</formula>
    </cfRule>
  </conditionalFormatting>
  <conditionalFormatting sqref="C49">
    <cfRule type="expression" dxfId="499" priority="25" stopIfTrue="1">
      <formula>OR($C44="Yes",$C44="N/A")</formula>
    </cfRule>
    <cfRule type="expression" dxfId="498" priority="26">
      <formula>OR($C47="Yes",$C47="N/A")</formula>
    </cfRule>
  </conditionalFormatting>
  <conditionalFormatting sqref="D49">
    <cfRule type="expression" dxfId="497" priority="23" stopIfTrue="1">
      <formula>OR($C44="Yes",$C44="N/A")</formula>
    </cfRule>
    <cfRule type="expression" dxfId="496" priority="24">
      <formula>OR($C47="Yes",$C47="N/A")</formula>
    </cfRule>
  </conditionalFormatting>
  <conditionalFormatting sqref="C11">
    <cfRule type="expression" dxfId="495" priority="22">
      <formula>OR($C10="No",$C10="N/A")</formula>
    </cfRule>
  </conditionalFormatting>
  <conditionalFormatting sqref="C21:C22">
    <cfRule type="expression" dxfId="494" priority="21">
      <formula>OR($C20="Yes",$C20="N/A")</formula>
    </cfRule>
  </conditionalFormatting>
  <conditionalFormatting sqref="E40">
    <cfRule type="expression" dxfId="493" priority="34" stopIfTrue="1">
      <formula>OR(E38="Yes",E38="N/A")</formula>
    </cfRule>
    <cfRule type="containsBlanks" dxfId="492" priority="35">
      <formula>LEN(TRIM(E40))=0</formula>
    </cfRule>
  </conditionalFormatting>
  <conditionalFormatting sqref="E39">
    <cfRule type="expression" dxfId="491" priority="31" stopIfTrue="1">
      <formula>OR(E38="Yes",E38="N/A")</formula>
    </cfRule>
  </conditionalFormatting>
  <conditionalFormatting sqref="E42">
    <cfRule type="expression" dxfId="490" priority="18" stopIfTrue="1">
      <formula>OR(E38="Yes",E38="N/A")</formula>
    </cfRule>
    <cfRule type="expression" dxfId="489" priority="20">
      <formula>OR(E40="No",E40="N/A")</formula>
    </cfRule>
  </conditionalFormatting>
  <conditionalFormatting sqref="C38">
    <cfRule type="containsBlanks" dxfId="488" priority="15">
      <formula>LEN(TRIM(C38))=0</formula>
    </cfRule>
  </conditionalFormatting>
  <conditionalFormatting sqref="C41">
    <cfRule type="expression" dxfId="487" priority="11" stopIfTrue="1">
      <formula>OR(C38="Yes",C38="N/A")</formula>
    </cfRule>
    <cfRule type="expression" dxfId="486" priority="14">
      <formula>OR(C40="Yes",C40="N/A")</formula>
    </cfRule>
  </conditionalFormatting>
  <conditionalFormatting sqref="C40">
    <cfRule type="expression" dxfId="485" priority="16" stopIfTrue="1">
      <formula>OR(C38="Yes",C38="N/A")</formula>
    </cfRule>
    <cfRule type="containsBlanks" dxfId="484" priority="17">
      <formula>LEN(TRIM(C40))=0</formula>
    </cfRule>
  </conditionalFormatting>
  <conditionalFormatting sqref="C39">
    <cfRule type="expression" dxfId="483" priority="13" stopIfTrue="1">
      <formula>OR(C38="Yes",C38="N/A")</formula>
    </cfRule>
  </conditionalFormatting>
  <conditionalFormatting sqref="C42">
    <cfRule type="expression" dxfId="482" priority="10" stopIfTrue="1">
      <formula>OR(C38="Yes",C38="N/A")</formula>
    </cfRule>
    <cfRule type="expression" dxfId="481" priority="12">
      <formula>OR(C40="No",C40="N/A")</formula>
    </cfRule>
  </conditionalFormatting>
  <conditionalFormatting sqref="D41">
    <cfRule type="expression" dxfId="480" priority="4" stopIfTrue="1">
      <formula>OR(D38="Yes",D38="N/A")</formula>
    </cfRule>
    <cfRule type="expression" dxfId="479" priority="7">
      <formula>OR(D40="Yes",D40="N/A")</formula>
    </cfRule>
  </conditionalFormatting>
  <conditionalFormatting sqref="D40">
    <cfRule type="expression" dxfId="478" priority="8" stopIfTrue="1">
      <formula>OR(D38="Yes",D38="N/A")</formula>
    </cfRule>
    <cfRule type="containsBlanks" dxfId="477" priority="9">
      <formula>LEN(TRIM(D40))=0</formula>
    </cfRule>
  </conditionalFormatting>
  <conditionalFormatting sqref="D39">
    <cfRule type="expression" dxfId="476" priority="6" stopIfTrue="1">
      <formula>OR(D38="Yes",D38="N/A")</formula>
    </cfRule>
  </conditionalFormatting>
  <conditionalFormatting sqref="D42">
    <cfRule type="expression" dxfId="475" priority="3" stopIfTrue="1">
      <formula>OR(D38="Yes",D38="N/A")</formula>
    </cfRule>
    <cfRule type="expression" dxfId="474" priority="5">
      <formula>OR(D40="No",D40="N/A")</formula>
    </cfRule>
  </conditionalFormatting>
  <conditionalFormatting sqref="C23">
    <cfRule type="containsBlanks" dxfId="473" priority="2">
      <formula>LEN(TRIM(C23))=0</formula>
    </cfRule>
  </conditionalFormatting>
  <conditionalFormatting sqref="C24">
    <cfRule type="expression" dxfId="472" priority="1">
      <formula>OR($C$23="No",$C$23="N/A")</formula>
    </cfRule>
  </conditionalFormatting>
  <dataValidations count="2">
    <dataValidation allowBlank="1" showInputMessage="1" showErrorMessage="1" errorTitle="Incorrect Input Value" error="Please enter 'Yes', 'No', or 'N/A'." sqref="D38" xr:uid="{AA6EA101-CA80-4D9F-927A-6A2DD177AE04}"/>
    <dataValidation type="list" allowBlank="1" showInputMessage="1" showErrorMessage="1" errorTitle="Incorrect Input Value" error="Please enter 'Yes', 'No', or 'N/A'." sqref="C10 C20 C25 C28 C34:C35 C40:E40 C38 E38 C23" xr:uid="{6BBCFC9F-41E1-4F43-912E-07397F611629}">
      <formula1>"Yes, No, N/A"</formula1>
    </dataValidation>
  </dataValidations>
  <pageMargins left="0.25" right="0.25" top="0.75" bottom="0.75" header="0.3" footer="0.3"/>
  <pageSetup paperSize="17" scale="54"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4DCEC-2590-424E-AF76-767CB9DE18CE}">
  <sheetPr>
    <tabColor rgb="FF92D050"/>
    <pageSetUpPr fitToPage="1"/>
  </sheetPr>
  <dimension ref="A1:G48"/>
  <sheetViews>
    <sheetView zoomScale="60" zoomScaleNormal="60" workbookViewId="0">
      <pane xSplit="2" ySplit="4" topLeftCell="C5" activePane="bottomRight" state="frozen"/>
      <selection pane="topRight" activeCell="C1" sqref="C1"/>
      <selection pane="bottomLeft" activeCell="A5" sqref="A5"/>
      <selection pane="bottomRight" activeCell="C12" sqref="C12"/>
    </sheetView>
  </sheetViews>
  <sheetFormatPr defaultColWidth="9.1796875" defaultRowHeight="14" x14ac:dyDescent="0.3"/>
  <cols>
    <col min="1" max="1" width="31.1796875" style="119" customWidth="1"/>
    <col min="2" max="2" width="59.54296875" style="119" customWidth="1"/>
    <col min="3" max="7" width="60.54296875" style="119" customWidth="1"/>
    <col min="8" max="16384" width="9.1796875" style="119"/>
  </cols>
  <sheetData>
    <row r="1" spans="1:7" x14ac:dyDescent="0.3">
      <c r="A1" s="565" t="s">
        <v>505</v>
      </c>
      <c r="B1" s="566"/>
      <c r="C1" s="566"/>
      <c r="D1" s="567"/>
    </row>
    <row r="2" spans="1:7" x14ac:dyDescent="0.3">
      <c r="A2" s="568"/>
      <c r="B2" s="569"/>
      <c r="C2" s="569"/>
      <c r="D2" s="570"/>
    </row>
    <row r="3" spans="1:7" ht="41.5" customHeight="1" thickBot="1" x14ac:dyDescent="0.4">
      <c r="A3" s="513" t="s">
        <v>506</v>
      </c>
      <c r="B3" s="514"/>
      <c r="C3" s="571"/>
      <c r="D3" s="572"/>
      <c r="F3" s="461"/>
    </row>
    <row r="4" spans="1:7" ht="47.25" customHeight="1" thickBot="1" x14ac:dyDescent="0.4">
      <c r="A4" s="589" t="s">
        <v>507</v>
      </c>
      <c r="B4" s="590"/>
      <c r="C4" s="590"/>
      <c r="D4" s="591"/>
      <c r="F4" s="460"/>
    </row>
    <row r="5" spans="1:7" ht="14.9" customHeight="1" thickBot="1" x14ac:dyDescent="0.35">
      <c r="A5" s="517"/>
      <c r="B5" s="518"/>
      <c r="C5" s="17" t="s">
        <v>457</v>
      </c>
      <c r="D5" s="17" t="s">
        <v>245</v>
      </c>
    </row>
    <row r="6" spans="1:7" ht="16.5" customHeight="1" x14ac:dyDescent="0.3">
      <c r="A6" s="576" t="s">
        <v>508</v>
      </c>
      <c r="B6" s="121" t="s">
        <v>509</v>
      </c>
      <c r="C6" s="581" t="s">
        <v>1131</v>
      </c>
      <c r="D6" s="581" t="s">
        <v>1004</v>
      </c>
      <c r="E6" s="288"/>
    </row>
    <row r="7" spans="1:7" ht="15" customHeight="1" x14ac:dyDescent="0.3">
      <c r="A7" s="577"/>
      <c r="B7" s="123" t="s">
        <v>460</v>
      </c>
      <c r="C7" s="582"/>
      <c r="D7" s="582"/>
      <c r="E7" s="288"/>
    </row>
    <row r="8" spans="1:7" ht="15" customHeight="1" x14ac:dyDescent="0.3">
      <c r="A8" s="577"/>
      <c r="B8" s="123" t="s">
        <v>510</v>
      </c>
      <c r="C8" s="583"/>
      <c r="D8" s="583"/>
      <c r="E8" s="288"/>
    </row>
    <row r="9" spans="1:7" ht="25" x14ac:dyDescent="0.3">
      <c r="A9" s="577"/>
      <c r="B9" s="123" t="s">
        <v>511</v>
      </c>
      <c r="C9" s="218" t="s">
        <v>421</v>
      </c>
      <c r="D9" s="225" t="s">
        <v>1003</v>
      </c>
      <c r="E9" s="288"/>
    </row>
    <row r="10" spans="1:7" x14ac:dyDescent="0.3">
      <c r="A10" s="577"/>
      <c r="B10" s="123" t="s">
        <v>512</v>
      </c>
      <c r="C10" s="282">
        <v>8.048</v>
      </c>
      <c r="D10" s="273"/>
      <c r="E10" s="288"/>
    </row>
    <row r="11" spans="1:7" ht="25" x14ac:dyDescent="0.3">
      <c r="A11" s="577"/>
      <c r="B11" s="123" t="s">
        <v>513</v>
      </c>
      <c r="C11" s="218" t="s">
        <v>1181</v>
      </c>
      <c r="D11" s="273"/>
    </row>
    <row r="12" spans="1:7" ht="62.25" customHeight="1" thickBot="1" x14ac:dyDescent="0.35">
      <c r="A12" s="577"/>
      <c r="B12" s="130" t="s">
        <v>514</v>
      </c>
      <c r="C12" s="218" t="s">
        <v>1181</v>
      </c>
      <c r="D12" s="275"/>
    </row>
    <row r="13" spans="1:7" ht="56" x14ac:dyDescent="0.3">
      <c r="A13" s="576" t="s">
        <v>515</v>
      </c>
      <c r="B13" s="121" t="s">
        <v>516</v>
      </c>
      <c r="C13" s="229" t="s">
        <v>1169</v>
      </c>
      <c r="D13" s="274"/>
    </row>
    <row r="14" spans="1:7" ht="42" x14ac:dyDescent="0.3">
      <c r="A14" s="597"/>
      <c r="B14" s="123" t="s">
        <v>517</v>
      </c>
      <c r="C14" s="282" t="s">
        <v>1170</v>
      </c>
      <c r="D14" s="217"/>
    </row>
    <row r="15" spans="1:7" ht="10.4" customHeight="1" thickBot="1" x14ac:dyDescent="0.35">
      <c r="A15" s="149"/>
      <c r="B15" s="150"/>
      <c r="C15" s="150"/>
      <c r="D15" s="159"/>
    </row>
    <row r="16" spans="1:7" ht="78.5" thickBot="1" x14ac:dyDescent="0.35">
      <c r="A16" s="576" t="s">
        <v>518</v>
      </c>
      <c r="B16" s="135" t="s">
        <v>519</v>
      </c>
      <c r="C16" s="160" t="s">
        <v>520</v>
      </c>
      <c r="D16" s="114" t="s">
        <v>521</v>
      </c>
      <c r="E16" s="114" t="s">
        <v>522</v>
      </c>
      <c r="F16" s="161" t="s">
        <v>523</v>
      </c>
      <c r="G16" s="139" t="s">
        <v>245</v>
      </c>
    </row>
    <row r="17" spans="1:7" ht="37.5" x14ac:dyDescent="0.3">
      <c r="A17" s="577"/>
      <c r="B17" s="140" t="s">
        <v>524</v>
      </c>
      <c r="C17" s="221" t="s">
        <v>419</v>
      </c>
      <c r="D17" s="227" t="s">
        <v>419</v>
      </c>
      <c r="E17" s="227" t="s">
        <v>419</v>
      </c>
      <c r="F17" s="304" t="s">
        <v>420</v>
      </c>
      <c r="G17" s="218" t="s">
        <v>1015</v>
      </c>
    </row>
    <row r="18" spans="1:7" ht="28" x14ac:dyDescent="0.3">
      <c r="A18" s="577"/>
      <c r="B18" s="123" t="s">
        <v>525</v>
      </c>
      <c r="C18" s="144"/>
      <c r="D18" s="262"/>
      <c r="E18" s="262"/>
      <c r="F18" s="279" t="s">
        <v>982</v>
      </c>
      <c r="G18" s="218" t="s">
        <v>1018</v>
      </c>
    </row>
    <row r="19" spans="1:7" x14ac:dyDescent="0.3">
      <c r="A19" s="577"/>
      <c r="B19" s="123" t="s">
        <v>526</v>
      </c>
      <c r="C19" s="146"/>
      <c r="D19" s="228"/>
      <c r="E19" s="228"/>
      <c r="F19" s="225" t="s">
        <v>420</v>
      </c>
      <c r="G19" s="218"/>
    </row>
    <row r="20" spans="1:7" ht="25" x14ac:dyDescent="0.3">
      <c r="A20" s="577"/>
      <c r="B20" s="123" t="s">
        <v>527</v>
      </c>
      <c r="C20" s="258"/>
      <c r="D20" s="262"/>
      <c r="E20" s="262"/>
      <c r="F20" s="297" t="s">
        <v>1002</v>
      </c>
      <c r="G20" s="218"/>
    </row>
    <row r="21" spans="1:7" ht="25" x14ac:dyDescent="0.3">
      <c r="A21" s="577"/>
      <c r="B21" s="123" t="s">
        <v>528</v>
      </c>
      <c r="C21" s="259"/>
      <c r="D21" s="261"/>
      <c r="E21" s="261"/>
      <c r="F21" s="273"/>
      <c r="G21" s="282"/>
    </row>
    <row r="22" spans="1:7" ht="14.5" thickBot="1" x14ac:dyDescent="0.35">
      <c r="A22" s="577"/>
      <c r="B22" s="149"/>
      <c r="C22" s="150"/>
      <c r="D22" s="150"/>
    </row>
    <row r="23" spans="1:7" ht="38" thickBot="1" x14ac:dyDescent="0.35">
      <c r="A23" s="577"/>
      <c r="B23" s="595" t="s">
        <v>529</v>
      </c>
      <c r="C23" s="596"/>
      <c r="D23" s="116" t="s">
        <v>530</v>
      </c>
      <c r="E23" s="116" t="s">
        <v>531</v>
      </c>
      <c r="F23" s="163" t="s">
        <v>532</v>
      </c>
      <c r="G23" s="139" t="s">
        <v>245</v>
      </c>
    </row>
    <row r="24" spans="1:7" ht="50" x14ac:dyDescent="0.3">
      <c r="A24" s="577"/>
      <c r="B24" s="140" t="s">
        <v>533</v>
      </c>
      <c r="C24" s="379" t="s">
        <v>1047</v>
      </c>
      <c r="D24" s="380" t="s">
        <v>1048</v>
      </c>
      <c r="E24" s="380" t="s">
        <v>935</v>
      </c>
      <c r="F24" s="381" t="s">
        <v>1049</v>
      </c>
      <c r="G24" s="164"/>
    </row>
    <row r="25" spans="1:7" ht="37.5" x14ac:dyDescent="0.3">
      <c r="A25" s="577"/>
      <c r="B25" s="123" t="s">
        <v>534</v>
      </c>
      <c r="C25" s="222" t="s">
        <v>1050</v>
      </c>
      <c r="D25" s="362" t="s">
        <v>1041</v>
      </c>
      <c r="E25" s="362" t="s">
        <v>1041</v>
      </c>
      <c r="F25" s="382" t="s">
        <v>1042</v>
      </c>
      <c r="G25" s="124"/>
    </row>
    <row r="26" spans="1:7" ht="37.5" x14ac:dyDescent="0.3">
      <c r="A26" s="577"/>
      <c r="B26" s="123" t="s">
        <v>535</v>
      </c>
      <c r="C26" s="222" t="s">
        <v>1051</v>
      </c>
      <c r="D26" s="362" t="s">
        <v>1054</v>
      </c>
      <c r="E26" s="362" t="s">
        <v>1054</v>
      </c>
      <c r="F26" s="382" t="s">
        <v>1054</v>
      </c>
      <c r="G26" s="124"/>
    </row>
    <row r="27" spans="1:7" ht="50" x14ac:dyDescent="0.3">
      <c r="A27" s="577"/>
      <c r="B27" s="123" t="s">
        <v>536</v>
      </c>
      <c r="C27" s="222" t="s">
        <v>1052</v>
      </c>
      <c r="D27" s="362" t="s">
        <v>1052</v>
      </c>
      <c r="E27" s="362" t="s">
        <v>1052</v>
      </c>
      <c r="F27" s="382" t="s">
        <v>1052</v>
      </c>
      <c r="G27" s="129"/>
    </row>
    <row r="28" spans="1:7" ht="9.65" customHeight="1" thickBot="1" x14ac:dyDescent="0.35">
      <c r="A28" s="577"/>
      <c r="B28" s="149"/>
      <c r="C28" s="150"/>
    </row>
    <row r="29" spans="1:7" ht="14.5" thickBot="1" x14ac:dyDescent="0.35">
      <c r="A29" s="577"/>
      <c r="B29" s="154"/>
      <c r="C29" s="139" t="s">
        <v>457</v>
      </c>
      <c r="D29" s="139" t="s">
        <v>245</v>
      </c>
      <c r="E29" s="155"/>
    </row>
    <row r="30" spans="1:7" ht="56" x14ac:dyDescent="0.3">
      <c r="A30" s="577"/>
      <c r="B30" s="123" t="s">
        <v>537</v>
      </c>
      <c r="C30" s="466"/>
      <c r="D30" s="157" t="s">
        <v>981</v>
      </c>
      <c r="E30" s="288"/>
    </row>
    <row r="31" spans="1:7" ht="38" thickBot="1" x14ac:dyDescent="0.35">
      <c r="A31" s="594"/>
      <c r="B31" s="130" t="s">
        <v>538</v>
      </c>
      <c r="C31" s="310" t="s">
        <v>978</v>
      </c>
      <c r="D31" s="131"/>
      <c r="E31" s="288"/>
    </row>
    <row r="32" spans="1:7" ht="30.65" customHeight="1" x14ac:dyDescent="0.3">
      <c r="A32" s="592" t="s">
        <v>539</v>
      </c>
      <c r="B32" s="121" t="s">
        <v>540</v>
      </c>
      <c r="C32" s="165" t="str">
        <f>IF(D17=0,"",D17)</f>
        <v>Yes</v>
      </c>
      <c r="D32" s="289"/>
      <c r="E32" s="288"/>
    </row>
    <row r="33" spans="1:5" ht="56" x14ac:dyDescent="0.3">
      <c r="A33" s="585"/>
      <c r="B33" s="123" t="s">
        <v>541</v>
      </c>
      <c r="C33" s="287" t="s">
        <v>944</v>
      </c>
      <c r="D33" s="131"/>
    </row>
    <row r="34" spans="1:5" ht="25" x14ac:dyDescent="0.3">
      <c r="A34" s="585"/>
      <c r="B34" s="123" t="s">
        <v>542</v>
      </c>
      <c r="C34" s="287" t="s">
        <v>936</v>
      </c>
      <c r="D34" s="131"/>
    </row>
    <row r="35" spans="1:5" ht="45" customHeight="1" x14ac:dyDescent="0.3">
      <c r="A35" s="585"/>
      <c r="B35" s="123" t="s">
        <v>543</v>
      </c>
      <c r="C35" s="287" t="s">
        <v>945</v>
      </c>
      <c r="D35" s="131"/>
    </row>
    <row r="36" spans="1:5" x14ac:dyDescent="0.3">
      <c r="A36" s="585"/>
      <c r="B36" s="123" t="s">
        <v>544</v>
      </c>
      <c r="C36" s="166" t="str">
        <f>IF(E17=0,"",E17)</f>
        <v>Yes</v>
      </c>
      <c r="D36" s="131"/>
      <c r="E36" s="288"/>
    </row>
    <row r="37" spans="1:5" x14ac:dyDescent="0.3">
      <c r="A37" s="585"/>
      <c r="B37" s="123" t="s">
        <v>545</v>
      </c>
      <c r="C37" s="287" t="s">
        <v>912</v>
      </c>
      <c r="D37" s="131"/>
    </row>
    <row r="38" spans="1:5" ht="25" x14ac:dyDescent="0.3">
      <c r="A38" s="585"/>
      <c r="B38" s="123" t="s">
        <v>546</v>
      </c>
      <c r="C38" s="287" t="s">
        <v>936</v>
      </c>
      <c r="D38" s="131"/>
    </row>
    <row r="39" spans="1:5" ht="37.5" x14ac:dyDescent="0.3">
      <c r="A39" s="585"/>
      <c r="B39" s="123" t="s">
        <v>547</v>
      </c>
      <c r="C39" s="287" t="s">
        <v>912</v>
      </c>
      <c r="D39" s="131"/>
    </row>
    <row r="40" spans="1:5" ht="25" x14ac:dyDescent="0.3">
      <c r="A40" s="585"/>
      <c r="B40" s="123" t="s">
        <v>548</v>
      </c>
      <c r="C40" s="283" t="str">
        <f>IF(F17=0,"",F17)</f>
        <v>No</v>
      </c>
      <c r="D40" s="131"/>
      <c r="E40" s="288"/>
    </row>
    <row r="41" spans="1:5" ht="25" x14ac:dyDescent="0.3">
      <c r="A41" s="585"/>
      <c r="B41" s="123" t="s">
        <v>549</v>
      </c>
      <c r="C41" s="287"/>
      <c r="D41" s="131"/>
      <c r="E41" s="288"/>
    </row>
    <row r="42" spans="1:5" x14ac:dyDescent="0.3">
      <c r="A42" s="585"/>
      <c r="B42" s="123" t="s">
        <v>550</v>
      </c>
      <c r="C42" s="287" t="s">
        <v>912</v>
      </c>
      <c r="D42" s="131"/>
      <c r="E42" s="288"/>
    </row>
    <row r="43" spans="1:5" ht="25" x14ac:dyDescent="0.3">
      <c r="A43" s="585"/>
      <c r="B43" s="123" t="s">
        <v>551</v>
      </c>
      <c r="C43" s="287" t="s">
        <v>936</v>
      </c>
      <c r="D43" s="131"/>
    </row>
    <row r="44" spans="1:5" ht="37.5" x14ac:dyDescent="0.3">
      <c r="A44" s="585"/>
      <c r="B44" s="123" t="s">
        <v>552</v>
      </c>
      <c r="C44" s="287"/>
      <c r="D44" s="131"/>
    </row>
    <row r="45" spans="1:5" ht="25" x14ac:dyDescent="0.3">
      <c r="A45" s="585"/>
      <c r="B45" s="123" t="s">
        <v>553</v>
      </c>
      <c r="C45" s="124" t="s">
        <v>419</v>
      </c>
      <c r="D45" s="126"/>
      <c r="E45" s="288"/>
    </row>
    <row r="46" spans="1:5" x14ac:dyDescent="0.3">
      <c r="A46" s="585"/>
      <c r="B46" s="123" t="s">
        <v>554</v>
      </c>
      <c r="C46" s="287" t="s">
        <v>912</v>
      </c>
      <c r="D46" s="126"/>
    </row>
    <row r="47" spans="1:5" ht="25" x14ac:dyDescent="0.3">
      <c r="A47" s="585"/>
      <c r="B47" s="123" t="s">
        <v>555</v>
      </c>
      <c r="C47" s="287" t="s">
        <v>936</v>
      </c>
      <c r="D47" s="126"/>
    </row>
    <row r="48" spans="1:5" ht="37.5" x14ac:dyDescent="0.3">
      <c r="A48" s="585"/>
      <c r="B48" s="123" t="s">
        <v>556</v>
      </c>
      <c r="C48" s="291" t="s">
        <v>912</v>
      </c>
      <c r="D48" s="129"/>
    </row>
  </sheetData>
  <mergeCells count="11">
    <mergeCell ref="A16:A31"/>
    <mergeCell ref="B23:C23"/>
    <mergeCell ref="A32:A48"/>
    <mergeCell ref="A1:D2"/>
    <mergeCell ref="A3:D3"/>
    <mergeCell ref="A4:D4"/>
    <mergeCell ref="A5:B5"/>
    <mergeCell ref="A6:A12"/>
    <mergeCell ref="A13:A14"/>
    <mergeCell ref="C6:C8"/>
    <mergeCell ref="D6:D8"/>
  </mergeCells>
  <conditionalFormatting sqref="C22">
    <cfRule type="expression" dxfId="367" priority="51" stopIfTrue="1">
      <formula>OR($C18="Yes",$C18="N/A")</formula>
    </cfRule>
    <cfRule type="expression" dxfId="366" priority="52">
      <formula>OR($C20="Yes",$C20="N/A")</formula>
    </cfRule>
  </conditionalFormatting>
  <conditionalFormatting sqref="C17">
    <cfRule type="containsBlanks" dxfId="365" priority="48">
      <formula>LEN(TRIM(C17))=0</formula>
    </cfRule>
  </conditionalFormatting>
  <conditionalFormatting sqref="C20">
    <cfRule type="expression" dxfId="364" priority="44" stopIfTrue="1">
      <formula>OR(C17="Yes",C17="N/A")</formula>
    </cfRule>
    <cfRule type="expression" dxfId="363" priority="47">
      <formula>OR(C19="Yes",C19="N/A")</formula>
    </cfRule>
  </conditionalFormatting>
  <conditionalFormatting sqref="C19">
    <cfRule type="expression" dxfId="362" priority="49" stopIfTrue="1">
      <formula>OR(C17="Yes",C17="N/A")</formula>
    </cfRule>
    <cfRule type="containsBlanks" dxfId="361" priority="50">
      <formula>LEN(TRIM(C19))=0</formula>
    </cfRule>
  </conditionalFormatting>
  <conditionalFormatting sqref="C18">
    <cfRule type="expression" dxfId="360" priority="46" stopIfTrue="1">
      <formula>OR(C17="Yes",C17="N/A")</formula>
    </cfRule>
  </conditionalFormatting>
  <conditionalFormatting sqref="C21">
    <cfRule type="expression" dxfId="359" priority="43" stopIfTrue="1">
      <formula>OR(C17="Yes",C17="N/A")</formula>
    </cfRule>
    <cfRule type="expression" dxfId="358" priority="45">
      <formula>OR(C19="No",C19="N/A")</formula>
    </cfRule>
  </conditionalFormatting>
  <conditionalFormatting sqref="C28">
    <cfRule type="expression" dxfId="357" priority="41" stopIfTrue="1">
      <formula>OR($C23="Yes",$C23="N/A")</formula>
    </cfRule>
    <cfRule type="expression" dxfId="356" priority="42">
      <formula>OR($C26="Yes",$C26="N/A")</formula>
    </cfRule>
  </conditionalFormatting>
  <conditionalFormatting sqref="D28">
    <cfRule type="expression" dxfId="355" priority="39" stopIfTrue="1">
      <formula>OR($C23="Yes",$C23="N/A")</formula>
    </cfRule>
    <cfRule type="expression" dxfId="354" priority="40">
      <formula>OR($C26="Yes",$C26="N/A")</formula>
    </cfRule>
  </conditionalFormatting>
  <conditionalFormatting sqref="C33">
    <cfRule type="expression" dxfId="353" priority="38">
      <formula>OR(C32="No",C32="N/A")</formula>
    </cfRule>
  </conditionalFormatting>
  <conditionalFormatting sqref="C34">
    <cfRule type="expression" dxfId="352" priority="37">
      <formula>OR(C32="No",C32="N/A")</formula>
    </cfRule>
  </conditionalFormatting>
  <conditionalFormatting sqref="C35">
    <cfRule type="expression" dxfId="351" priority="36">
      <formula>OR(C32="No",C32="N/A")</formula>
    </cfRule>
  </conditionalFormatting>
  <conditionalFormatting sqref="C37">
    <cfRule type="expression" dxfId="350" priority="35">
      <formula>OR(C36="No",C36="N/A")</formula>
    </cfRule>
  </conditionalFormatting>
  <conditionalFormatting sqref="C38">
    <cfRule type="expression" dxfId="349" priority="34">
      <formula>OR(C36="No",C36="N/A")</formula>
    </cfRule>
  </conditionalFormatting>
  <conditionalFormatting sqref="C39">
    <cfRule type="expression" dxfId="348" priority="33">
      <formula>OR(C36="No",C36="N/A")</formula>
    </cfRule>
  </conditionalFormatting>
  <conditionalFormatting sqref="C41">
    <cfRule type="expression" dxfId="347" priority="32">
      <formula>OR(C40="No",C40="N/A")</formula>
    </cfRule>
  </conditionalFormatting>
  <conditionalFormatting sqref="C42">
    <cfRule type="expression" dxfId="346" priority="31">
      <formula>OR(C40="No",C40="N/A")</formula>
    </cfRule>
  </conditionalFormatting>
  <conditionalFormatting sqref="C43">
    <cfRule type="expression" dxfId="345" priority="30">
      <formula>OR(C40="No",C40="N/A")</formula>
    </cfRule>
  </conditionalFormatting>
  <conditionalFormatting sqref="C44">
    <cfRule type="expression" dxfId="344" priority="29">
      <formula>OR(C40="No",C40="N/A")</formula>
    </cfRule>
  </conditionalFormatting>
  <conditionalFormatting sqref="C45">
    <cfRule type="containsBlanks" dxfId="343" priority="28">
      <formula>LEN(TRIM(C45))=0</formula>
    </cfRule>
  </conditionalFormatting>
  <conditionalFormatting sqref="C46">
    <cfRule type="expression" dxfId="342" priority="27">
      <formula>OR(C45="No",C45="N/A")</formula>
    </cfRule>
  </conditionalFormatting>
  <conditionalFormatting sqref="C47">
    <cfRule type="expression" dxfId="341" priority="26">
      <formula>OR(C45="No",C45="N/A")</formula>
    </cfRule>
  </conditionalFormatting>
  <conditionalFormatting sqref="C48">
    <cfRule type="expression" dxfId="340" priority="25">
      <formula>OR(C45="No",C45="N/A")</formula>
    </cfRule>
  </conditionalFormatting>
  <conditionalFormatting sqref="D17">
    <cfRule type="containsBlanks" dxfId="339" priority="22">
      <formula>LEN(TRIM(D17))=0</formula>
    </cfRule>
  </conditionalFormatting>
  <conditionalFormatting sqref="D20">
    <cfRule type="expression" dxfId="338" priority="18" stopIfTrue="1">
      <formula>OR(D17="Yes",D17="N/A")</formula>
    </cfRule>
    <cfRule type="expression" dxfId="337" priority="21">
      <formula>OR(D19="Yes",D19="N/A")</formula>
    </cfRule>
  </conditionalFormatting>
  <conditionalFormatting sqref="D19">
    <cfRule type="expression" dxfId="336" priority="23" stopIfTrue="1">
      <formula>OR(D17="Yes",D17="N/A")</formula>
    </cfRule>
    <cfRule type="containsBlanks" dxfId="335" priority="24">
      <formula>LEN(TRIM(D19))=0</formula>
    </cfRule>
  </conditionalFormatting>
  <conditionalFormatting sqref="D18">
    <cfRule type="expression" dxfId="334" priority="20" stopIfTrue="1">
      <formula>OR(D17="Yes",D17="N/A")</formula>
    </cfRule>
  </conditionalFormatting>
  <conditionalFormatting sqref="D21">
    <cfRule type="expression" dxfId="333" priority="17" stopIfTrue="1">
      <formula>OR(D17="Yes",D17="N/A")</formula>
    </cfRule>
    <cfRule type="expression" dxfId="332" priority="19">
      <formula>OR(D19="No",D19="N/A")</formula>
    </cfRule>
  </conditionalFormatting>
  <conditionalFormatting sqref="E17">
    <cfRule type="containsBlanks" dxfId="331" priority="14">
      <formula>LEN(TRIM(E17))=0</formula>
    </cfRule>
  </conditionalFormatting>
  <conditionalFormatting sqref="E20">
    <cfRule type="expression" dxfId="330" priority="10" stopIfTrue="1">
      <formula>OR(E17="Yes",E17="N/A")</formula>
    </cfRule>
    <cfRule type="expression" dxfId="329" priority="13">
      <formula>OR(E19="Yes",E19="N/A")</formula>
    </cfRule>
  </conditionalFormatting>
  <conditionalFormatting sqref="E19">
    <cfRule type="expression" dxfId="328" priority="15" stopIfTrue="1">
      <formula>OR(E17="Yes",E17="N/A")</formula>
    </cfRule>
    <cfRule type="containsBlanks" dxfId="327" priority="16">
      <formula>LEN(TRIM(E19))=0</formula>
    </cfRule>
  </conditionalFormatting>
  <conditionalFormatting sqref="E18">
    <cfRule type="expression" dxfId="326" priority="12" stopIfTrue="1">
      <formula>OR(E17="Yes",E17="N/A")</formula>
    </cfRule>
  </conditionalFormatting>
  <conditionalFormatting sqref="E21">
    <cfRule type="expression" dxfId="325" priority="9" stopIfTrue="1">
      <formula>OR(E17="Yes",E17="N/A")</formula>
    </cfRule>
    <cfRule type="expression" dxfId="324" priority="11">
      <formula>OR(E19="No",E19="N/A")</formula>
    </cfRule>
  </conditionalFormatting>
  <conditionalFormatting sqref="F17">
    <cfRule type="containsBlanks" dxfId="323" priority="6">
      <formula>LEN(TRIM(F17))=0</formula>
    </cfRule>
  </conditionalFormatting>
  <conditionalFormatting sqref="F20">
    <cfRule type="expression" dxfId="322" priority="2" stopIfTrue="1">
      <formula>OR(F17="Yes",F17="N/A")</formula>
    </cfRule>
    <cfRule type="expression" dxfId="321" priority="5">
      <formula>OR(F19="Yes",F19="N/A")</formula>
    </cfRule>
  </conditionalFormatting>
  <conditionalFormatting sqref="F19">
    <cfRule type="expression" dxfId="320" priority="7" stopIfTrue="1">
      <formula>OR(F17="Yes",F17="N/A")</formula>
    </cfRule>
    <cfRule type="containsBlanks" dxfId="319" priority="8">
      <formula>LEN(TRIM(F19))=0</formula>
    </cfRule>
  </conditionalFormatting>
  <conditionalFormatting sqref="F18">
    <cfRule type="expression" dxfId="318" priority="4" stopIfTrue="1">
      <formula>OR(F17="Yes",F17="N/A")</formula>
    </cfRule>
  </conditionalFormatting>
  <conditionalFormatting sqref="F21">
    <cfRule type="expression" dxfId="317" priority="1" stopIfTrue="1">
      <formula>OR(F17="Yes",F17="N/A")</formula>
    </cfRule>
    <cfRule type="expression" dxfId="316" priority="3">
      <formula>OR(F19="No",F19="N/A")</formula>
    </cfRule>
  </conditionalFormatting>
  <dataValidations count="2">
    <dataValidation allowBlank="1" showInputMessage="1" showErrorMessage="1" errorTitle="Incorrect Input Value" error="Please enter 'Yes', 'No', or 'N/A'." sqref="C32 C36 C40" xr:uid="{521552EA-AF9B-49A0-B827-21CE19A298A3}"/>
    <dataValidation type="list" allowBlank="1" showInputMessage="1" showErrorMessage="1" errorTitle="Incorrect Input Value" error="Please enter 'Yes', 'No', or 'N/A'." sqref="C19:G19 C17:G17 C45" xr:uid="{44E7AB17-AFA6-4F00-B164-C9ED527B445A}">
      <formula1>"Yes, No, N/A"</formula1>
    </dataValidation>
  </dataValidations>
  <pageMargins left="0.25" right="0.25" top="0.75" bottom="0.75" header="0.3" footer="0.3"/>
  <pageSetup paperSize="17" scale="53"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10233-F5AF-4D16-A422-523A97962D1E}">
  <sheetPr>
    <tabColor rgb="FF92D050"/>
    <pageSetUpPr fitToPage="1"/>
  </sheetPr>
  <dimension ref="A1:G52"/>
  <sheetViews>
    <sheetView zoomScale="70" zoomScaleNormal="70" workbookViewId="0">
      <pane xSplit="2" ySplit="4" topLeftCell="C5" activePane="bottomRight" state="frozen"/>
      <selection pane="topRight" activeCell="C1" sqref="C1"/>
      <selection pane="bottomLeft" activeCell="A5" sqref="A5"/>
      <selection pane="bottomRight" activeCell="C11" sqref="C11"/>
    </sheetView>
  </sheetViews>
  <sheetFormatPr defaultColWidth="9.1796875" defaultRowHeight="14" x14ac:dyDescent="0.3"/>
  <cols>
    <col min="1" max="1" width="31.1796875" style="119" customWidth="1"/>
    <col min="2" max="2" width="59.54296875" style="119" customWidth="1"/>
    <col min="3" max="7" width="60.54296875" style="119" customWidth="1"/>
    <col min="8" max="16384" width="9.1796875" style="119"/>
  </cols>
  <sheetData>
    <row r="1" spans="1:6" x14ac:dyDescent="0.3">
      <c r="A1" s="565" t="s">
        <v>505</v>
      </c>
      <c r="B1" s="566"/>
      <c r="C1" s="566"/>
      <c r="D1" s="567"/>
    </row>
    <row r="2" spans="1:6" x14ac:dyDescent="0.3">
      <c r="A2" s="568"/>
      <c r="B2" s="569"/>
      <c r="C2" s="569"/>
      <c r="D2" s="570"/>
    </row>
    <row r="3" spans="1:6" ht="38.5" customHeight="1" thickBot="1" x14ac:dyDescent="0.4">
      <c r="A3" s="513" t="s">
        <v>506</v>
      </c>
      <c r="B3" s="514"/>
      <c r="C3" s="571"/>
      <c r="D3" s="572"/>
      <c r="F3" s="461"/>
    </row>
    <row r="4" spans="1:6" ht="47.25" customHeight="1" thickBot="1" x14ac:dyDescent="0.4">
      <c r="A4" s="589" t="s">
        <v>557</v>
      </c>
      <c r="B4" s="590"/>
      <c r="C4" s="590"/>
      <c r="D4" s="591"/>
      <c r="F4" s="460"/>
    </row>
    <row r="5" spans="1:6" ht="14.9" customHeight="1" thickBot="1" x14ac:dyDescent="0.35">
      <c r="A5" s="517"/>
      <c r="B5" s="518"/>
      <c r="C5" s="17" t="s">
        <v>457</v>
      </c>
      <c r="D5" s="17" t="s">
        <v>245</v>
      </c>
    </row>
    <row r="6" spans="1:6" ht="27" customHeight="1" x14ac:dyDescent="0.3">
      <c r="A6" s="576" t="s">
        <v>558</v>
      </c>
      <c r="B6" s="598" t="s">
        <v>559</v>
      </c>
      <c r="C6" s="420">
        <f>1002803*0.00046/2000</f>
        <v>0.23064468999999999</v>
      </c>
      <c r="D6" s="480"/>
    </row>
    <row r="7" spans="1:6" ht="27" customHeight="1" x14ac:dyDescent="0.3">
      <c r="A7" s="577"/>
      <c r="B7" s="599"/>
      <c r="C7" s="421">
        <f>1261971*0.00046/2000</f>
        <v>0.29025333000000003</v>
      </c>
      <c r="D7" s="479"/>
    </row>
    <row r="8" spans="1:6" x14ac:dyDescent="0.3">
      <c r="A8" s="577"/>
      <c r="B8" s="123" t="s">
        <v>560</v>
      </c>
      <c r="C8" s="124" t="s">
        <v>1026</v>
      </c>
      <c r="D8" s="315"/>
    </row>
    <row r="9" spans="1:6" x14ac:dyDescent="0.3">
      <c r="A9" s="577"/>
      <c r="B9" s="123" t="s">
        <v>561</v>
      </c>
      <c r="C9" s="416" t="s">
        <v>1129</v>
      </c>
      <c r="D9" s="315"/>
    </row>
    <row r="10" spans="1:6" ht="27" customHeight="1" x14ac:dyDescent="0.3">
      <c r="A10" s="577"/>
      <c r="B10" s="123" t="s">
        <v>562</v>
      </c>
      <c r="C10" s="424" t="s">
        <v>1130</v>
      </c>
      <c r="D10" s="315"/>
    </row>
    <row r="11" spans="1:6" ht="14.5" thickBot="1" x14ac:dyDescent="0.35">
      <c r="A11" s="577"/>
      <c r="B11" s="130" t="s">
        <v>563</v>
      </c>
      <c r="C11" s="218" t="s">
        <v>1181</v>
      </c>
      <c r="D11" s="426"/>
    </row>
    <row r="12" spans="1:6" ht="115.5" customHeight="1" x14ac:dyDescent="0.3">
      <c r="A12" s="603" t="s">
        <v>564</v>
      </c>
      <c r="B12" s="604"/>
      <c r="C12" s="422" t="s">
        <v>1176</v>
      </c>
      <c r="D12" s="607"/>
      <c r="E12" s="288"/>
    </row>
    <row r="13" spans="1:6" ht="63" thickBot="1" x14ac:dyDescent="0.35">
      <c r="A13" s="605"/>
      <c r="B13" s="606"/>
      <c r="C13" s="427" t="s">
        <v>1171</v>
      </c>
      <c r="D13" s="608"/>
      <c r="E13" s="288"/>
    </row>
    <row r="14" spans="1:6" x14ac:dyDescent="0.3">
      <c r="A14" s="597" t="s">
        <v>565</v>
      </c>
      <c r="B14" s="601" t="s">
        <v>566</v>
      </c>
      <c r="C14" s="423" t="s">
        <v>1027</v>
      </c>
      <c r="D14" s="479"/>
      <c r="E14" s="288"/>
    </row>
    <row r="15" spans="1:6" ht="27.75" customHeight="1" thickBot="1" x14ac:dyDescent="0.35">
      <c r="A15" s="597"/>
      <c r="B15" s="599"/>
      <c r="C15" s="423" t="s">
        <v>1029</v>
      </c>
      <c r="D15" s="479"/>
      <c r="E15" s="288"/>
    </row>
    <row r="16" spans="1:6" x14ac:dyDescent="0.3">
      <c r="A16" s="585"/>
      <c r="B16" s="602" t="s">
        <v>567</v>
      </c>
      <c r="C16" s="372" t="s">
        <v>1028</v>
      </c>
      <c r="D16" s="480"/>
      <c r="E16" s="288"/>
    </row>
    <row r="17" spans="1:5" x14ac:dyDescent="0.3">
      <c r="A17" s="593"/>
      <c r="B17" s="599"/>
      <c r="C17" s="424" t="s">
        <v>1030</v>
      </c>
      <c r="D17" s="479"/>
      <c r="E17" s="288"/>
    </row>
    <row r="18" spans="1:5" ht="75.5" thickBot="1" x14ac:dyDescent="0.35">
      <c r="A18" s="593"/>
      <c r="B18" s="168" t="s">
        <v>568</v>
      </c>
      <c r="C18" s="419" t="s">
        <v>1136</v>
      </c>
      <c r="D18" s="409" t="s">
        <v>1137</v>
      </c>
      <c r="E18" s="288"/>
    </row>
    <row r="19" spans="1:5" ht="37.5" x14ac:dyDescent="0.3">
      <c r="A19" s="592" t="s">
        <v>569</v>
      </c>
      <c r="B19" s="276" t="s">
        <v>570</v>
      </c>
      <c r="C19" s="415" t="s">
        <v>946</v>
      </c>
      <c r="D19" s="224" t="s">
        <v>911</v>
      </c>
      <c r="E19" s="288"/>
    </row>
    <row r="20" spans="1:5" ht="25.5" customHeight="1" x14ac:dyDescent="0.3">
      <c r="A20" s="585"/>
      <c r="B20" s="584" t="s">
        <v>571</v>
      </c>
      <c r="C20" s="478"/>
      <c r="D20" s="225"/>
    </row>
    <row r="21" spans="1:5" ht="25.5" customHeight="1" x14ac:dyDescent="0.3">
      <c r="A21" s="585"/>
      <c r="B21" s="580"/>
      <c r="C21" s="478"/>
      <c r="D21" s="225"/>
    </row>
    <row r="22" spans="1:5" ht="25" x14ac:dyDescent="0.3">
      <c r="A22" s="585"/>
      <c r="B22" s="123" t="s">
        <v>572</v>
      </c>
      <c r="C22" s="391" t="s">
        <v>912</v>
      </c>
      <c r="D22" s="225"/>
    </row>
    <row r="23" spans="1:5" ht="25.5" customHeight="1" x14ac:dyDescent="0.3">
      <c r="A23" s="585"/>
      <c r="B23" s="609" t="s">
        <v>573</v>
      </c>
      <c r="C23" s="478"/>
      <c r="D23" s="600" t="s">
        <v>947</v>
      </c>
    </row>
    <row r="24" spans="1:5" x14ac:dyDescent="0.3">
      <c r="A24" s="585"/>
      <c r="B24" s="610"/>
      <c r="C24" s="478"/>
      <c r="D24" s="583"/>
    </row>
    <row r="25" spans="1:5" ht="25" x14ac:dyDescent="0.3">
      <c r="A25" s="585"/>
      <c r="B25" s="123" t="s">
        <v>574</v>
      </c>
      <c r="C25" s="478"/>
      <c r="D25" s="225"/>
    </row>
    <row r="26" spans="1:5" ht="56.15" customHeight="1" x14ac:dyDescent="0.3">
      <c r="A26" s="585"/>
      <c r="B26" s="123" t="s">
        <v>575</v>
      </c>
      <c r="C26" s="218" t="s">
        <v>1118</v>
      </c>
      <c r="D26" s="225"/>
      <c r="E26" s="288"/>
    </row>
    <row r="27" spans="1:5" ht="27" customHeight="1" x14ac:dyDescent="0.3">
      <c r="A27" s="585"/>
      <c r="B27" s="584" t="s">
        <v>576</v>
      </c>
      <c r="C27" s="476"/>
      <c r="D27" s="225" t="s">
        <v>1144</v>
      </c>
      <c r="E27" s="288"/>
    </row>
    <row r="28" spans="1:5" ht="27" customHeight="1" x14ac:dyDescent="0.3">
      <c r="A28" s="585"/>
      <c r="B28" s="579"/>
      <c r="C28" s="475"/>
      <c r="D28" s="477"/>
      <c r="E28" s="288"/>
    </row>
    <row r="29" spans="1:5" ht="27" customHeight="1" x14ac:dyDescent="0.3">
      <c r="A29" s="585"/>
      <c r="B29" s="580"/>
      <c r="C29" s="475"/>
      <c r="D29" s="225" t="s">
        <v>1145</v>
      </c>
      <c r="E29" s="288"/>
    </row>
    <row r="30" spans="1:5" x14ac:dyDescent="0.3">
      <c r="A30" s="585"/>
      <c r="B30" s="123" t="s">
        <v>577</v>
      </c>
      <c r="C30" s="218" t="s">
        <v>419</v>
      </c>
      <c r="D30" s="225"/>
      <c r="E30" s="288"/>
    </row>
    <row r="31" spans="1:5" ht="38" x14ac:dyDescent="0.3">
      <c r="A31" s="585"/>
      <c r="B31" s="123" t="s">
        <v>578</v>
      </c>
      <c r="C31" s="416" t="s">
        <v>913</v>
      </c>
      <c r="D31" s="225" t="s">
        <v>1005</v>
      </c>
      <c r="E31" s="288"/>
    </row>
    <row r="32" spans="1:5" ht="37.5" x14ac:dyDescent="0.3">
      <c r="A32" s="585"/>
      <c r="B32" s="123" t="s">
        <v>579</v>
      </c>
      <c r="C32" s="475"/>
      <c r="D32" s="225"/>
      <c r="E32" s="288"/>
    </row>
    <row r="33" spans="1:7" ht="37.5" x14ac:dyDescent="0.3">
      <c r="A33" s="585"/>
      <c r="B33" s="130" t="s">
        <v>580</v>
      </c>
      <c r="C33" s="241" t="s">
        <v>421</v>
      </c>
      <c r="D33" s="368" t="s">
        <v>912</v>
      </c>
      <c r="E33" s="288"/>
      <c r="F33" s="288"/>
    </row>
    <row r="34" spans="1:7" ht="10.4" customHeight="1" thickBot="1" x14ac:dyDescent="0.35">
      <c r="A34" s="585"/>
      <c r="B34" s="132"/>
      <c r="C34" s="150"/>
      <c r="D34" s="134"/>
    </row>
    <row r="35" spans="1:7" ht="78.5" thickBot="1" x14ac:dyDescent="0.35">
      <c r="A35" s="585"/>
      <c r="B35" s="135" t="s">
        <v>581</v>
      </c>
      <c r="C35" s="136" t="s">
        <v>582</v>
      </c>
      <c r="D35" s="169" t="s">
        <v>583</v>
      </c>
      <c r="E35" s="138" t="s">
        <v>584</v>
      </c>
      <c r="F35" s="139" t="s">
        <v>245</v>
      </c>
    </row>
    <row r="36" spans="1:7" ht="25" x14ac:dyDescent="0.3">
      <c r="A36" s="585"/>
      <c r="B36" s="140" t="s">
        <v>585</v>
      </c>
      <c r="C36" s="221" t="s">
        <v>419</v>
      </c>
      <c r="D36" s="318" t="s">
        <v>419</v>
      </c>
      <c r="E36" s="304" t="s">
        <v>420</v>
      </c>
      <c r="F36" s="224" t="s">
        <v>1025</v>
      </c>
    </row>
    <row r="37" spans="1:7" ht="25" x14ac:dyDescent="0.3">
      <c r="A37" s="585"/>
      <c r="B37" s="123" t="s">
        <v>586</v>
      </c>
      <c r="C37" s="312"/>
      <c r="D37" s="367" t="s">
        <v>1025</v>
      </c>
      <c r="E37" s="474"/>
      <c r="F37" s="217"/>
    </row>
    <row r="38" spans="1:7" x14ac:dyDescent="0.3">
      <c r="A38" s="585"/>
      <c r="B38" s="123" t="s">
        <v>587</v>
      </c>
      <c r="C38" s="222"/>
      <c r="D38" s="320"/>
      <c r="E38" s="225" t="s">
        <v>420</v>
      </c>
      <c r="F38" s="217"/>
    </row>
    <row r="39" spans="1:7" ht="25" x14ac:dyDescent="0.3">
      <c r="A39" s="585"/>
      <c r="B39" s="123" t="s">
        <v>588</v>
      </c>
      <c r="C39" s="312"/>
      <c r="D39" s="319"/>
      <c r="E39" s="297" t="s">
        <v>1025</v>
      </c>
      <c r="F39" s="217"/>
    </row>
    <row r="40" spans="1:7" ht="25" x14ac:dyDescent="0.3">
      <c r="A40" s="585"/>
      <c r="B40" s="158" t="s">
        <v>589</v>
      </c>
      <c r="C40" s="290"/>
      <c r="D40" s="266"/>
      <c r="E40" s="273"/>
      <c r="F40" s="217"/>
    </row>
    <row r="41" spans="1:7" ht="12" customHeight="1" thickBot="1" x14ac:dyDescent="0.35">
      <c r="A41" s="585"/>
      <c r="B41" s="170"/>
    </row>
    <row r="42" spans="1:7" ht="38" thickBot="1" x14ac:dyDescent="0.35">
      <c r="A42" s="585"/>
      <c r="B42" s="587" t="s">
        <v>590</v>
      </c>
      <c r="C42" s="588"/>
      <c r="D42" s="77" t="s">
        <v>591</v>
      </c>
      <c r="E42" s="77" t="s">
        <v>592</v>
      </c>
      <c r="F42" s="171" t="s">
        <v>593</v>
      </c>
      <c r="G42" s="139" t="s">
        <v>245</v>
      </c>
    </row>
    <row r="43" spans="1:7" ht="24" customHeight="1" x14ac:dyDescent="0.3">
      <c r="A43" s="585"/>
      <c r="B43" s="578" t="s">
        <v>594</v>
      </c>
      <c r="C43" s="467"/>
      <c r="D43" s="468"/>
      <c r="E43" s="469"/>
      <c r="F43" s="470"/>
      <c r="G43" s="410"/>
    </row>
    <row r="44" spans="1:7" ht="24" customHeight="1" x14ac:dyDescent="0.3">
      <c r="A44" s="585"/>
      <c r="B44" s="580"/>
      <c r="C44" s="471"/>
      <c r="D44" s="472"/>
      <c r="E44" s="436"/>
      <c r="F44" s="473"/>
      <c r="G44" s="411"/>
    </row>
    <row r="45" spans="1:7" ht="38" x14ac:dyDescent="0.3">
      <c r="A45" s="585"/>
      <c r="B45" s="123" t="s">
        <v>595</v>
      </c>
      <c r="C45" s="146" t="s">
        <v>1055</v>
      </c>
      <c r="D45" s="412" t="s">
        <v>1041</v>
      </c>
      <c r="E45" s="412" t="s">
        <v>1041</v>
      </c>
      <c r="F45" s="320" t="s">
        <v>1042</v>
      </c>
      <c r="G45" s="413"/>
    </row>
    <row r="46" spans="1:7" ht="37.5" x14ac:dyDescent="0.3">
      <c r="A46" s="585"/>
      <c r="B46" s="298" t="s">
        <v>596</v>
      </c>
      <c r="C46" s="222" t="s">
        <v>1057</v>
      </c>
      <c r="D46" s="412" t="s">
        <v>1051</v>
      </c>
      <c r="E46" s="412" t="s">
        <v>1053</v>
      </c>
      <c r="F46" s="320" t="s">
        <v>1053</v>
      </c>
      <c r="G46" s="413"/>
    </row>
    <row r="47" spans="1:7" ht="50" x14ac:dyDescent="0.3">
      <c r="A47" s="585"/>
      <c r="B47" s="123" t="s">
        <v>597</v>
      </c>
      <c r="C47" s="222" t="s">
        <v>1056</v>
      </c>
      <c r="D47" s="412" t="s">
        <v>1051</v>
      </c>
      <c r="E47" s="412" t="s">
        <v>1053</v>
      </c>
      <c r="F47" s="414" t="s">
        <v>1054</v>
      </c>
      <c r="G47" s="413"/>
    </row>
    <row r="48" spans="1:7" ht="9.65" customHeight="1" thickBot="1" x14ac:dyDescent="0.35">
      <c r="A48" s="585"/>
      <c r="B48" s="149"/>
      <c r="C48" s="150"/>
    </row>
    <row r="49" spans="1:5" ht="14.5" thickBot="1" x14ac:dyDescent="0.35">
      <c r="A49" s="585"/>
      <c r="B49" s="154"/>
      <c r="C49" s="139" t="s">
        <v>457</v>
      </c>
      <c r="D49" s="139" t="s">
        <v>245</v>
      </c>
      <c r="E49" s="155"/>
    </row>
    <row r="50" spans="1:5" ht="50" x14ac:dyDescent="0.3">
      <c r="A50" s="585"/>
      <c r="B50" s="123" t="s">
        <v>598</v>
      </c>
      <c r="C50" s="219" t="s">
        <v>1010</v>
      </c>
      <c r="D50" s="157"/>
      <c r="E50" s="288"/>
    </row>
    <row r="51" spans="1:5" ht="42" customHeight="1" x14ac:dyDescent="0.3">
      <c r="A51" s="585"/>
      <c r="B51" s="123" t="s">
        <v>599</v>
      </c>
      <c r="C51" s="218" t="s">
        <v>979</v>
      </c>
      <c r="D51" s="129"/>
      <c r="E51" s="288"/>
    </row>
    <row r="52" spans="1:5" ht="37.5" customHeight="1" x14ac:dyDescent="0.3"/>
  </sheetData>
  <mergeCells count="18">
    <mergeCell ref="D23:D24"/>
    <mergeCell ref="B14:B15"/>
    <mergeCell ref="B16:B17"/>
    <mergeCell ref="B43:B44"/>
    <mergeCell ref="A12:B13"/>
    <mergeCell ref="D12:D13"/>
    <mergeCell ref="B27:B29"/>
    <mergeCell ref="A14:A18"/>
    <mergeCell ref="A19:A51"/>
    <mergeCell ref="B42:C42"/>
    <mergeCell ref="B20:B21"/>
    <mergeCell ref="B23:B24"/>
    <mergeCell ref="A1:D2"/>
    <mergeCell ref="A3:D3"/>
    <mergeCell ref="A4:D4"/>
    <mergeCell ref="A5:B5"/>
    <mergeCell ref="A6:A11"/>
    <mergeCell ref="B6:B7"/>
  </mergeCells>
  <conditionalFormatting sqref="C8">
    <cfRule type="containsBlanks" dxfId="315" priority="35">
      <formula>LEN(TRIM(C8))=0</formula>
    </cfRule>
  </conditionalFormatting>
  <conditionalFormatting sqref="C9">
    <cfRule type="expression" dxfId="314" priority="34">
      <formula>C8="Continuous"</formula>
    </cfRule>
  </conditionalFormatting>
  <conditionalFormatting sqref="C10">
    <cfRule type="expression" dxfId="313" priority="33">
      <formula>C8="Continuous"</formula>
    </cfRule>
  </conditionalFormatting>
  <conditionalFormatting sqref="C30">
    <cfRule type="containsBlanks" dxfId="312" priority="32">
      <formula>LEN(TRIM(C30))=0</formula>
    </cfRule>
  </conditionalFormatting>
  <conditionalFormatting sqref="C31">
    <cfRule type="expression" dxfId="311" priority="31">
      <formula>OR($C30="No",$C30="N/A")</formula>
    </cfRule>
  </conditionalFormatting>
  <conditionalFormatting sqref="D36">
    <cfRule type="containsBlanks" dxfId="310" priority="28">
      <formula>LEN(TRIM(D36))=0</formula>
    </cfRule>
  </conditionalFormatting>
  <conditionalFormatting sqref="D39">
    <cfRule type="expression" dxfId="309" priority="24" stopIfTrue="1">
      <formula>OR(D36="Yes",D36="N/A")</formula>
    </cfRule>
    <cfRule type="expression" dxfId="308" priority="27">
      <formula>OR(D38="Yes",D38="N/A")</formula>
    </cfRule>
  </conditionalFormatting>
  <conditionalFormatting sqref="D38">
    <cfRule type="expression" dxfId="307" priority="29" stopIfTrue="1">
      <formula>OR(D36="Yes",D36="N/A")</formula>
    </cfRule>
    <cfRule type="containsBlanks" dxfId="306" priority="30">
      <formula>LEN(TRIM(D38))=0</formula>
    </cfRule>
  </conditionalFormatting>
  <conditionalFormatting sqref="D37">
    <cfRule type="expression" dxfId="305" priority="26" stopIfTrue="1">
      <formula>OR(D36="Yes",D36="N/A")</formula>
    </cfRule>
  </conditionalFormatting>
  <conditionalFormatting sqref="D40">
    <cfRule type="expression" dxfId="304" priority="23" stopIfTrue="1">
      <formula>OR(D36="Yes",D36="N/A")</formula>
    </cfRule>
    <cfRule type="expression" dxfId="303" priority="25">
      <formula>OR(D38="No",D38="N/A")</formula>
    </cfRule>
  </conditionalFormatting>
  <conditionalFormatting sqref="C36">
    <cfRule type="containsBlanks" dxfId="302" priority="20">
      <formula>LEN(TRIM(C36))=0</formula>
    </cfRule>
  </conditionalFormatting>
  <conditionalFormatting sqref="C39">
    <cfRule type="expression" dxfId="301" priority="16" stopIfTrue="1">
      <formula>OR(C36="Yes",C36="N/A")</formula>
    </cfRule>
    <cfRule type="expression" dxfId="300" priority="19">
      <formula>OR(C38="Yes",C38="N/A")</formula>
    </cfRule>
  </conditionalFormatting>
  <conditionalFormatting sqref="C38">
    <cfRule type="expression" dxfId="299" priority="21" stopIfTrue="1">
      <formula>OR(C36="Yes",C36="N/A")</formula>
    </cfRule>
    <cfRule type="containsBlanks" dxfId="298" priority="22">
      <formula>LEN(TRIM(C38))=0</formula>
    </cfRule>
  </conditionalFormatting>
  <conditionalFormatting sqref="C37">
    <cfRule type="expression" dxfId="297" priority="18" stopIfTrue="1">
      <formula>OR(C36="Yes",C36="N/A")</formula>
    </cfRule>
  </conditionalFormatting>
  <conditionalFormatting sqref="C40">
    <cfRule type="expression" dxfId="296" priority="15" stopIfTrue="1">
      <formula>OR(C36="Yes",C36="N/A")</formula>
    </cfRule>
    <cfRule type="expression" dxfId="295" priority="17">
      <formula>OR(C38="No",C38="N/A")</formula>
    </cfRule>
  </conditionalFormatting>
  <conditionalFormatting sqref="C41">
    <cfRule type="expression" dxfId="294" priority="13" stopIfTrue="1">
      <formula>OR($C37="Yes",$C37="N/A")</formula>
    </cfRule>
    <cfRule type="expression" dxfId="293" priority="14">
      <formula>OR($C39="Yes",$C39="N/A")</formula>
    </cfRule>
  </conditionalFormatting>
  <conditionalFormatting sqref="C48">
    <cfRule type="expression" dxfId="292" priority="11" stopIfTrue="1">
      <formula>OR($C42="Yes",$C42="N/A")</formula>
    </cfRule>
    <cfRule type="expression" dxfId="291" priority="12">
      <formula>OR($C46="Yes",$C46="N/A")</formula>
    </cfRule>
  </conditionalFormatting>
  <conditionalFormatting sqref="D48">
    <cfRule type="expression" dxfId="290" priority="9" stopIfTrue="1">
      <formula>OR($C42="Yes",$C42="N/A")</formula>
    </cfRule>
    <cfRule type="expression" dxfId="289" priority="10">
      <formula>OR($C46="Yes",$C46="N/A")</formula>
    </cfRule>
  </conditionalFormatting>
  <conditionalFormatting sqref="E36">
    <cfRule type="containsBlanks" dxfId="288" priority="6">
      <formula>LEN(TRIM(E36))=0</formula>
    </cfRule>
  </conditionalFormatting>
  <conditionalFormatting sqref="E39">
    <cfRule type="expression" dxfId="287" priority="2" stopIfTrue="1">
      <formula>OR(E36="Yes",E36="N/A")</formula>
    </cfRule>
    <cfRule type="expression" dxfId="286" priority="5">
      <formula>OR(E38="Yes",E38="N/A")</formula>
    </cfRule>
  </conditionalFormatting>
  <conditionalFormatting sqref="E38">
    <cfRule type="expression" dxfId="285" priority="7" stopIfTrue="1">
      <formula>OR(E36="Yes",E36="N/A")</formula>
    </cfRule>
    <cfRule type="containsBlanks" dxfId="284" priority="8">
      <formula>LEN(TRIM(E38))=0</formula>
    </cfRule>
  </conditionalFormatting>
  <conditionalFormatting sqref="E37">
    <cfRule type="expression" dxfId="283" priority="4" stopIfTrue="1">
      <formula>OR(E36="Yes",E36="N/A")</formula>
    </cfRule>
  </conditionalFormatting>
  <conditionalFormatting sqref="E40">
    <cfRule type="expression" dxfId="282" priority="1" stopIfTrue="1">
      <formula>OR(E36="Yes",E36="N/A")</formula>
    </cfRule>
    <cfRule type="expression" dxfId="281" priority="3">
      <formula>OR(E38="No",E38="N/A")</formula>
    </cfRule>
  </conditionalFormatting>
  <dataValidations count="3">
    <dataValidation type="list" allowBlank="1" showInputMessage="1" showErrorMessage="1" errorTitle="Incorrect Input Value" error="Please enter 'Yes', 'No', or 'N/A'." sqref="C8" xr:uid="{7EB35926-6AA2-43DA-B777-F34F6D39B3B3}">
      <formula1>"Continuous,Intermittent"</formula1>
    </dataValidation>
    <dataValidation type="list" allowBlank="1" showInputMessage="1" showErrorMessage="1" errorTitle="Incorrect Input Value" error="Please enter 'Yes', 'No', or 'N/A'." sqref="C30 C38:E38 C36:E36" xr:uid="{4B20AFCA-A6AD-431C-B0A9-35156ED7CA2B}">
      <formula1>"Yes, No, N/A"</formula1>
    </dataValidation>
    <dataValidation type="list" allowBlank="1" showInputMessage="1" showErrorMessage="1" error="Please enter 'Yes', 'No', or 'N/A'." sqref="D30" xr:uid="{60B86D98-FAD4-4DA2-BAE7-2C95993EAD56}">
      <formula1>"Yes,No,N/A"</formula1>
    </dataValidation>
  </dataValidations>
  <pageMargins left="0.25" right="0.25" top="0.75" bottom="0.75" header="0.3" footer="0.3"/>
  <pageSetup paperSize="17" scale="53"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A7687-5282-4CB2-8B3A-8E640781FAA8}">
  <sheetPr>
    <tabColor rgb="FF92D050"/>
    <pageSetUpPr fitToPage="1"/>
  </sheetPr>
  <dimension ref="A1:G54"/>
  <sheetViews>
    <sheetView zoomScale="70" zoomScaleNormal="70" workbookViewId="0">
      <pane xSplit="2" ySplit="4" topLeftCell="C5" activePane="bottomRight" state="frozen"/>
      <selection pane="topRight" activeCell="C1" sqref="C1"/>
      <selection pane="bottomLeft" activeCell="A5" sqref="A5"/>
      <selection pane="bottomRight" activeCell="C10" sqref="C10"/>
    </sheetView>
  </sheetViews>
  <sheetFormatPr defaultColWidth="8.81640625" defaultRowHeight="14.5" x14ac:dyDescent="0.35"/>
  <cols>
    <col min="1" max="1" width="31.1796875" style="37" customWidth="1"/>
    <col min="2" max="2" width="59.54296875" style="37" customWidth="1"/>
    <col min="3" max="7" width="60.54296875" style="37" customWidth="1"/>
    <col min="8" max="16384" width="8.81640625" style="37"/>
  </cols>
  <sheetData>
    <row r="1" spans="1:6" x14ac:dyDescent="0.35">
      <c r="A1" s="565" t="s">
        <v>505</v>
      </c>
      <c r="B1" s="566"/>
      <c r="C1" s="566"/>
      <c r="D1" s="567"/>
    </row>
    <row r="2" spans="1:6" x14ac:dyDescent="0.35">
      <c r="A2" s="568"/>
      <c r="B2" s="569"/>
      <c r="C2" s="569"/>
      <c r="D2" s="570"/>
    </row>
    <row r="3" spans="1:6" ht="41.5" customHeight="1" thickBot="1" x14ac:dyDescent="0.4">
      <c r="A3" s="513" t="s">
        <v>506</v>
      </c>
      <c r="B3" s="514"/>
      <c r="C3" s="571"/>
      <c r="D3" s="572"/>
      <c r="F3" s="461"/>
    </row>
    <row r="4" spans="1:6" ht="47.25" customHeight="1" thickBot="1" x14ac:dyDescent="0.4">
      <c r="A4" s="589" t="s">
        <v>600</v>
      </c>
      <c r="B4" s="590"/>
      <c r="C4" s="590"/>
      <c r="D4" s="591"/>
      <c r="F4" s="460"/>
    </row>
    <row r="5" spans="1:6" ht="14.9" customHeight="1" thickBot="1" x14ac:dyDescent="0.4">
      <c r="A5" s="614"/>
      <c r="B5" s="615"/>
      <c r="C5" s="139" t="s">
        <v>457</v>
      </c>
      <c r="D5" s="194" t="s">
        <v>245</v>
      </c>
    </row>
    <row r="6" spans="1:6" x14ac:dyDescent="0.35">
      <c r="A6" s="577" t="s">
        <v>601</v>
      </c>
      <c r="B6" s="616" t="s">
        <v>602</v>
      </c>
      <c r="C6" s="294">
        <v>11.02</v>
      </c>
      <c r="D6" s="179" t="s">
        <v>970</v>
      </c>
    </row>
    <row r="7" spans="1:6" x14ac:dyDescent="0.35">
      <c r="A7" s="577"/>
      <c r="B7" s="616"/>
      <c r="C7" s="295">
        <v>9.68</v>
      </c>
      <c r="D7" s="179" t="s">
        <v>971</v>
      </c>
    </row>
    <row r="8" spans="1:6" x14ac:dyDescent="0.35">
      <c r="A8" s="577"/>
      <c r="B8" s="616"/>
      <c r="C8" s="306">
        <v>9.25</v>
      </c>
      <c r="D8" s="179" t="s">
        <v>972</v>
      </c>
    </row>
    <row r="9" spans="1:6" x14ac:dyDescent="0.35">
      <c r="A9" s="577"/>
      <c r="B9" s="123" t="s">
        <v>603</v>
      </c>
      <c r="C9" s="124">
        <v>2021</v>
      </c>
      <c r="D9" s="183"/>
    </row>
    <row r="10" spans="1:6" ht="50" x14ac:dyDescent="0.35">
      <c r="A10" s="577"/>
      <c r="B10" s="123" t="s">
        <v>604</v>
      </c>
      <c r="C10" s="218" t="s">
        <v>1181</v>
      </c>
      <c r="D10" s="278"/>
    </row>
    <row r="11" spans="1:6" ht="50.5" thickBot="1" x14ac:dyDescent="0.4">
      <c r="A11" s="577"/>
      <c r="B11" s="130" t="s">
        <v>605</v>
      </c>
      <c r="C11" s="322" t="s">
        <v>968</v>
      </c>
      <c r="D11" s="326"/>
    </row>
    <row r="12" spans="1:6" ht="39" x14ac:dyDescent="0.35">
      <c r="A12" s="576" t="s">
        <v>606</v>
      </c>
      <c r="B12" s="617" t="s">
        <v>607</v>
      </c>
      <c r="C12" s="323" t="s">
        <v>987</v>
      </c>
      <c r="D12" s="327" t="s">
        <v>843</v>
      </c>
    </row>
    <row r="13" spans="1:6" ht="39" x14ac:dyDescent="0.35">
      <c r="A13" s="577"/>
      <c r="B13" s="616"/>
      <c r="C13" s="308" t="s">
        <v>988</v>
      </c>
      <c r="D13" s="328" t="s">
        <v>843</v>
      </c>
    </row>
    <row r="14" spans="1:6" ht="39" x14ac:dyDescent="0.35">
      <c r="A14" s="577"/>
      <c r="B14" s="616"/>
      <c r="C14" s="308" t="s">
        <v>989</v>
      </c>
      <c r="D14" s="328" t="s">
        <v>843</v>
      </c>
    </row>
    <row r="15" spans="1:6" ht="26" x14ac:dyDescent="0.35">
      <c r="A15" s="577"/>
      <c r="B15" s="123" t="s">
        <v>608</v>
      </c>
      <c r="C15" s="308" t="s">
        <v>842</v>
      </c>
      <c r="D15" s="329"/>
    </row>
    <row r="16" spans="1:6" ht="38" thickBot="1" x14ac:dyDescent="0.4">
      <c r="A16" s="594"/>
      <c r="B16" s="167" t="s">
        <v>609</v>
      </c>
      <c r="C16" s="322" t="s">
        <v>841</v>
      </c>
      <c r="D16" s="330"/>
    </row>
    <row r="17" spans="1:5" ht="17.25" customHeight="1" x14ac:dyDescent="0.35">
      <c r="A17" s="592" t="s">
        <v>610</v>
      </c>
      <c r="B17" s="121" t="s">
        <v>611</v>
      </c>
      <c r="C17" s="122" t="s">
        <v>420</v>
      </c>
      <c r="D17" s="331"/>
    </row>
    <row r="18" spans="1:5" x14ac:dyDescent="0.35">
      <c r="A18" s="585"/>
      <c r="B18" s="123" t="s">
        <v>612</v>
      </c>
      <c r="C18" s="324" t="s">
        <v>421</v>
      </c>
      <c r="D18" s="332"/>
    </row>
    <row r="19" spans="1:5" ht="30.75" customHeight="1" x14ac:dyDescent="0.35">
      <c r="A19" s="585"/>
      <c r="B19" s="123" t="s">
        <v>613</v>
      </c>
      <c r="C19" s="124" t="s">
        <v>421</v>
      </c>
      <c r="D19" s="332"/>
    </row>
    <row r="20" spans="1:5" ht="25" x14ac:dyDescent="0.35">
      <c r="A20" s="585"/>
      <c r="B20" s="123" t="s">
        <v>614</v>
      </c>
      <c r="C20" s="325"/>
      <c r="D20" s="332"/>
    </row>
    <row r="21" spans="1:5" ht="25" x14ac:dyDescent="0.35">
      <c r="A21" s="585"/>
      <c r="B21" s="123" t="s">
        <v>615</v>
      </c>
      <c r="C21" s="324"/>
      <c r="D21" s="332"/>
    </row>
    <row r="22" spans="1:5" ht="25" x14ac:dyDescent="0.35">
      <c r="A22" s="585"/>
      <c r="B22" s="123" t="s">
        <v>616</v>
      </c>
      <c r="C22" s="324" t="s">
        <v>421</v>
      </c>
      <c r="D22" s="332"/>
    </row>
    <row r="23" spans="1:5" ht="27" customHeight="1" x14ac:dyDescent="0.35">
      <c r="A23" s="585"/>
      <c r="B23" s="123" t="s">
        <v>617</v>
      </c>
      <c r="C23" s="324" t="s">
        <v>421</v>
      </c>
      <c r="D23" s="332"/>
    </row>
    <row r="24" spans="1:5" ht="25" x14ac:dyDescent="0.35">
      <c r="A24" s="585"/>
      <c r="B24" s="123" t="s">
        <v>618</v>
      </c>
      <c r="C24" s="324" t="s">
        <v>421</v>
      </c>
      <c r="D24" s="332"/>
    </row>
    <row r="25" spans="1:5" ht="25" x14ac:dyDescent="0.35">
      <c r="A25" s="585"/>
      <c r="B25" s="123" t="s">
        <v>619</v>
      </c>
      <c r="C25" s="124" t="s">
        <v>910</v>
      </c>
      <c r="D25" s="332"/>
      <c r="E25" s="57"/>
    </row>
    <row r="26" spans="1:5" ht="16.5" customHeight="1" x14ac:dyDescent="0.35">
      <c r="A26" s="585"/>
      <c r="B26" s="123" t="s">
        <v>620</v>
      </c>
      <c r="C26" s="324" t="s">
        <v>421</v>
      </c>
      <c r="D26" s="332"/>
      <c r="E26" s="57"/>
    </row>
    <row r="27" spans="1:5" ht="15.75" customHeight="1" x14ac:dyDescent="0.35">
      <c r="A27" s="585"/>
      <c r="B27" s="123" t="s">
        <v>621</v>
      </c>
      <c r="C27" s="324" t="s">
        <v>421</v>
      </c>
      <c r="D27" s="332"/>
      <c r="E27" s="57"/>
    </row>
    <row r="28" spans="1:5" x14ac:dyDescent="0.35">
      <c r="A28" s="585"/>
      <c r="B28" s="123" t="s">
        <v>622</v>
      </c>
      <c r="C28" s="324" t="s">
        <v>421</v>
      </c>
      <c r="D28" s="332"/>
      <c r="E28" s="57"/>
    </row>
    <row r="29" spans="1:5" x14ac:dyDescent="0.35">
      <c r="A29" s="585"/>
      <c r="B29" s="584" t="s">
        <v>623</v>
      </c>
      <c r="C29" s="324" t="s">
        <v>920</v>
      </c>
      <c r="D29" s="611" t="s">
        <v>916</v>
      </c>
      <c r="E29" s="57"/>
    </row>
    <row r="30" spans="1:5" x14ac:dyDescent="0.35">
      <c r="A30" s="585"/>
      <c r="B30" s="579"/>
      <c r="C30" s="324" t="s">
        <v>919</v>
      </c>
      <c r="D30" s="612"/>
      <c r="E30" s="57"/>
    </row>
    <row r="31" spans="1:5" x14ac:dyDescent="0.35">
      <c r="A31" s="585"/>
      <c r="B31" s="580"/>
      <c r="C31" s="324" t="s">
        <v>921</v>
      </c>
      <c r="D31" s="613"/>
      <c r="E31" s="57"/>
    </row>
    <row r="32" spans="1:5" x14ac:dyDescent="0.35">
      <c r="A32" s="585"/>
      <c r="B32" s="123" t="s">
        <v>624</v>
      </c>
      <c r="C32" s="324" t="s">
        <v>865</v>
      </c>
      <c r="D32" s="332"/>
      <c r="E32" s="57"/>
    </row>
    <row r="33" spans="1:7" x14ac:dyDescent="0.35">
      <c r="A33" s="585"/>
      <c r="B33" s="123" t="s">
        <v>625</v>
      </c>
      <c r="C33" s="324" t="s">
        <v>844</v>
      </c>
      <c r="D33" s="332"/>
      <c r="E33" s="57"/>
    </row>
    <row r="34" spans="1:7" ht="10.4" customHeight="1" thickBot="1" x14ac:dyDescent="0.4">
      <c r="A34" s="585"/>
      <c r="B34" s="132"/>
      <c r="C34" s="173"/>
      <c r="D34" s="174"/>
    </row>
    <row r="35" spans="1:7" ht="78.5" thickBot="1" x14ac:dyDescent="0.4">
      <c r="A35" s="585"/>
      <c r="B35" s="135" t="s">
        <v>626</v>
      </c>
      <c r="C35" s="136" t="s">
        <v>627</v>
      </c>
      <c r="D35" s="175" t="s">
        <v>628</v>
      </c>
      <c r="E35" s="137" t="s">
        <v>629</v>
      </c>
      <c r="F35" s="176" t="s">
        <v>630</v>
      </c>
      <c r="G35" s="139" t="s">
        <v>245</v>
      </c>
    </row>
    <row r="36" spans="1:7" x14ac:dyDescent="0.35">
      <c r="A36" s="585"/>
      <c r="B36" s="140" t="s">
        <v>585</v>
      </c>
      <c r="C36" s="177" t="str">
        <f>IF(C19=0,"",IF(C19="Yes","No",IF(C19="No","Yes",C19)))</f>
        <v>N/A</v>
      </c>
      <c r="D36" s="178" t="s">
        <v>419</v>
      </c>
      <c r="E36" s="162" t="s">
        <v>419</v>
      </c>
      <c r="F36" s="179" t="s">
        <v>420</v>
      </c>
      <c r="G36" s="172" t="s">
        <v>1034</v>
      </c>
    </row>
    <row r="37" spans="1:7" ht="26" x14ac:dyDescent="0.35">
      <c r="A37" s="585"/>
      <c r="B37" s="123" t="s">
        <v>586</v>
      </c>
      <c r="C37" s="180" t="str">
        <f>IF(C20=0,"",C20)</f>
        <v/>
      </c>
      <c r="D37" s="321"/>
      <c r="E37" s="181"/>
      <c r="F37" s="340" t="s">
        <v>1024</v>
      </c>
      <c r="G37" s="254"/>
    </row>
    <row r="38" spans="1:7" x14ac:dyDescent="0.35">
      <c r="A38" s="585"/>
      <c r="B38" s="123" t="s">
        <v>587</v>
      </c>
      <c r="C38" s="146"/>
      <c r="D38" s="182"/>
      <c r="E38" s="147"/>
      <c r="F38" s="183" t="s">
        <v>420</v>
      </c>
      <c r="G38" s="254"/>
    </row>
    <row r="39" spans="1:7" ht="26.5" x14ac:dyDescent="0.35">
      <c r="A39" s="585"/>
      <c r="B39" s="123" t="s">
        <v>588</v>
      </c>
      <c r="C39" s="184"/>
      <c r="D39" s="255"/>
      <c r="E39" s="181"/>
      <c r="F39" s="348" t="s">
        <v>1024</v>
      </c>
      <c r="G39" s="172"/>
    </row>
    <row r="40" spans="1:7" ht="25" x14ac:dyDescent="0.35">
      <c r="A40" s="585"/>
      <c r="B40" s="158" t="s">
        <v>589</v>
      </c>
      <c r="C40" s="185"/>
      <c r="D40" s="256"/>
      <c r="E40" s="186"/>
      <c r="F40" s="329"/>
      <c r="G40" s="172"/>
    </row>
    <row r="41" spans="1:7" ht="11.5" customHeight="1" thickBot="1" x14ac:dyDescent="0.4">
      <c r="A41" s="585"/>
      <c r="B41" s="170"/>
    </row>
    <row r="42" spans="1:7" ht="50.5" thickBot="1" x14ac:dyDescent="0.4">
      <c r="A42" s="585"/>
      <c r="B42" s="587" t="s">
        <v>590</v>
      </c>
      <c r="C42" s="588"/>
      <c r="D42" s="77" t="s">
        <v>631</v>
      </c>
      <c r="E42" s="77" t="s">
        <v>632</v>
      </c>
      <c r="F42" s="187" t="s">
        <v>633</v>
      </c>
      <c r="G42" s="139" t="s">
        <v>245</v>
      </c>
    </row>
    <row r="43" spans="1:7" ht="30" customHeight="1" x14ac:dyDescent="0.35">
      <c r="A43" s="585"/>
      <c r="B43" s="578" t="s">
        <v>634</v>
      </c>
      <c r="C43" s="335" t="s">
        <v>990</v>
      </c>
      <c r="D43" s="383" t="s">
        <v>1060</v>
      </c>
      <c r="E43" s="383" t="s">
        <v>1061</v>
      </c>
      <c r="F43" s="333" t="s">
        <v>1128</v>
      </c>
      <c r="G43" s="215"/>
    </row>
    <row r="44" spans="1:7" ht="30" customHeight="1" x14ac:dyDescent="0.35">
      <c r="A44" s="585"/>
      <c r="B44" s="580"/>
      <c r="C44" s="336" t="s">
        <v>1058</v>
      </c>
      <c r="D44" s="384" t="s">
        <v>1059</v>
      </c>
      <c r="E44" s="384" t="s">
        <v>1065</v>
      </c>
      <c r="F44" s="334" t="s">
        <v>1062</v>
      </c>
      <c r="G44" s="299"/>
    </row>
    <row r="45" spans="1:7" ht="30" customHeight="1" x14ac:dyDescent="0.35">
      <c r="A45" s="585"/>
      <c r="B45" s="584" t="s">
        <v>635</v>
      </c>
      <c r="C45" s="309" t="s">
        <v>999</v>
      </c>
      <c r="D45" s="343" t="s">
        <v>935</v>
      </c>
      <c r="E45" s="343" t="s">
        <v>1064</v>
      </c>
      <c r="F45" s="385" t="s">
        <v>1042</v>
      </c>
      <c r="G45" s="611" t="s">
        <v>998</v>
      </c>
    </row>
    <row r="46" spans="1:7" ht="30" customHeight="1" x14ac:dyDescent="0.35">
      <c r="A46" s="585"/>
      <c r="B46" s="579"/>
      <c r="C46" s="309" t="s">
        <v>1000</v>
      </c>
      <c r="D46" s="186" t="s">
        <v>1063</v>
      </c>
      <c r="E46" s="343" t="s">
        <v>1064</v>
      </c>
      <c r="F46" s="385" t="s">
        <v>1042</v>
      </c>
      <c r="G46" s="612"/>
    </row>
    <row r="47" spans="1:7" ht="30" customHeight="1" x14ac:dyDescent="0.35">
      <c r="A47" s="585"/>
      <c r="B47" s="580"/>
      <c r="C47" s="309" t="s">
        <v>1001</v>
      </c>
      <c r="D47" s="186" t="s">
        <v>935</v>
      </c>
      <c r="E47" s="343" t="s">
        <v>1064</v>
      </c>
      <c r="F47" s="385" t="s">
        <v>1042</v>
      </c>
      <c r="G47" s="613"/>
    </row>
    <row r="48" spans="1:7" ht="37.5" x14ac:dyDescent="0.35">
      <c r="A48" s="585"/>
      <c r="B48" s="18" t="s">
        <v>636</v>
      </c>
      <c r="C48" s="309" t="s">
        <v>1066</v>
      </c>
      <c r="D48" s="186" t="s">
        <v>935</v>
      </c>
      <c r="E48" s="343" t="s">
        <v>1067</v>
      </c>
      <c r="F48" s="385" t="s">
        <v>1068</v>
      </c>
      <c r="G48" s="216"/>
    </row>
    <row r="49" spans="1:7" ht="51.75" customHeight="1" thickBot="1" x14ac:dyDescent="0.4">
      <c r="A49" s="585"/>
      <c r="B49" s="602" t="s">
        <v>637</v>
      </c>
      <c r="C49" s="309" t="s">
        <v>1075</v>
      </c>
      <c r="D49" s="343" t="s">
        <v>1080</v>
      </c>
      <c r="E49" s="343" t="s">
        <v>1074</v>
      </c>
      <c r="F49" s="385" t="s">
        <v>1078</v>
      </c>
      <c r="G49" s="214" t="s">
        <v>1077</v>
      </c>
    </row>
    <row r="50" spans="1:7" ht="29.5" thickBot="1" x14ac:dyDescent="0.4">
      <c r="A50" s="585"/>
      <c r="B50" s="601"/>
      <c r="C50" s="344" t="s">
        <v>1076</v>
      </c>
      <c r="D50" s="343" t="s">
        <v>1079</v>
      </c>
      <c r="E50" s="343"/>
      <c r="F50" s="385" t="s">
        <v>1078</v>
      </c>
      <c r="G50" s="214"/>
    </row>
    <row r="51" spans="1:7" ht="9.65" customHeight="1" thickBot="1" x14ac:dyDescent="0.4">
      <c r="A51" s="585"/>
      <c r="B51" s="149"/>
      <c r="C51" s="173"/>
    </row>
    <row r="52" spans="1:7" ht="15" thickBot="1" x14ac:dyDescent="0.4">
      <c r="A52" s="585"/>
      <c r="B52" s="154"/>
      <c r="C52" s="139" t="s">
        <v>457</v>
      </c>
      <c r="D52" s="139" t="s">
        <v>245</v>
      </c>
      <c r="E52" s="155"/>
    </row>
    <row r="53" spans="1:7" ht="50" x14ac:dyDescent="0.35">
      <c r="A53" s="585"/>
      <c r="B53" s="18" t="s">
        <v>638</v>
      </c>
      <c r="C53" s="481"/>
      <c r="D53" s="323" t="s">
        <v>991</v>
      </c>
      <c r="E53" s="57"/>
    </row>
    <row r="54" spans="1:7" ht="59.5" customHeight="1" x14ac:dyDescent="0.35">
      <c r="A54" s="585"/>
      <c r="B54" s="158" t="s">
        <v>639</v>
      </c>
      <c r="C54" s="308" t="s">
        <v>978</v>
      </c>
      <c r="D54" s="338" t="s">
        <v>937</v>
      </c>
      <c r="E54" s="57"/>
    </row>
  </sheetData>
  <mergeCells count="16">
    <mergeCell ref="B45:B47"/>
    <mergeCell ref="G45:G47"/>
    <mergeCell ref="A17:A54"/>
    <mergeCell ref="B42:C42"/>
    <mergeCell ref="A1:D2"/>
    <mergeCell ref="A3:D3"/>
    <mergeCell ref="A4:D4"/>
    <mergeCell ref="A5:B5"/>
    <mergeCell ref="A6:A11"/>
    <mergeCell ref="A12:A16"/>
    <mergeCell ref="B6:B8"/>
    <mergeCell ref="B12:B14"/>
    <mergeCell ref="B29:B31"/>
    <mergeCell ref="D29:D31"/>
    <mergeCell ref="B43:B44"/>
    <mergeCell ref="B49:B50"/>
  </mergeCells>
  <conditionalFormatting sqref="C17">
    <cfRule type="containsBlanks" dxfId="280" priority="39">
      <formula>LEN(TRIM(C17))=0</formula>
    </cfRule>
  </conditionalFormatting>
  <conditionalFormatting sqref="C19">
    <cfRule type="containsBlanks" dxfId="279" priority="38">
      <formula>LEN(TRIM(C19))=0</formula>
    </cfRule>
  </conditionalFormatting>
  <conditionalFormatting sqref="C20:C21">
    <cfRule type="expression" dxfId="278" priority="37">
      <formula>OR(C$19="No",C$19="N/A")</formula>
    </cfRule>
  </conditionalFormatting>
  <conditionalFormatting sqref="C25">
    <cfRule type="containsBlanks" dxfId="277" priority="36">
      <formula>LEN(TRIM(C25))=0</formula>
    </cfRule>
  </conditionalFormatting>
  <conditionalFormatting sqref="E36">
    <cfRule type="containsBlanks" dxfId="276" priority="33">
      <formula>LEN(TRIM(E36))=0</formula>
    </cfRule>
  </conditionalFormatting>
  <conditionalFormatting sqref="E39">
    <cfRule type="expression" dxfId="275" priority="29" stopIfTrue="1">
      <formula>OR(E36="Yes",E36="N/A")</formula>
    </cfRule>
    <cfRule type="expression" dxfId="274" priority="32">
      <formula>OR(E38="Yes",E38="N/A")</formula>
    </cfRule>
  </conditionalFormatting>
  <conditionalFormatting sqref="E38">
    <cfRule type="expression" dxfId="273" priority="34" stopIfTrue="1">
      <formula>OR(E36="Yes",E36="N/A")</formula>
    </cfRule>
    <cfRule type="containsBlanks" dxfId="272" priority="35">
      <formula>LEN(TRIM(E38))=0</formula>
    </cfRule>
  </conditionalFormatting>
  <conditionalFormatting sqref="E37">
    <cfRule type="expression" dxfId="271" priority="31" stopIfTrue="1">
      <formula>OR(E36="Yes",E36="N/A")</formula>
    </cfRule>
  </conditionalFormatting>
  <conditionalFormatting sqref="E40">
    <cfRule type="expression" dxfId="270" priority="28" stopIfTrue="1">
      <formula>OR(E36="Yes",E36="N/A")</formula>
    </cfRule>
    <cfRule type="expression" dxfId="269" priority="30">
      <formula>OR(E38="No",E38="N/A")</formula>
    </cfRule>
  </conditionalFormatting>
  <conditionalFormatting sqref="D36">
    <cfRule type="containsBlanks" dxfId="268" priority="25">
      <formula>LEN(TRIM(D36))=0</formula>
    </cfRule>
  </conditionalFormatting>
  <conditionalFormatting sqref="D39">
    <cfRule type="expression" dxfId="267" priority="21" stopIfTrue="1">
      <formula>OR(D36="Yes",D36="N/A")</formula>
    </cfRule>
    <cfRule type="expression" dxfId="266" priority="24">
      <formula>OR(D38="Yes",D38="N/A")</formula>
    </cfRule>
  </conditionalFormatting>
  <conditionalFormatting sqref="D38">
    <cfRule type="expression" dxfId="265" priority="26" stopIfTrue="1">
      <formula>OR(D36="Yes",D36="N/A")</formula>
    </cfRule>
    <cfRule type="containsBlanks" dxfId="264" priority="27">
      <formula>LEN(TRIM(D38))=0</formula>
    </cfRule>
  </conditionalFormatting>
  <conditionalFormatting sqref="D37">
    <cfRule type="expression" dxfId="263" priority="23" stopIfTrue="1">
      <formula>OR(D36="Yes",D36="N/A")</formula>
    </cfRule>
  </conditionalFormatting>
  <conditionalFormatting sqref="D40">
    <cfRule type="expression" dxfId="262" priority="20" stopIfTrue="1">
      <formula>OR(D36="Yes",D36="N/A")</formula>
    </cfRule>
    <cfRule type="expression" dxfId="261" priority="22">
      <formula>OR(D38="No",D38="N/A")</formula>
    </cfRule>
  </conditionalFormatting>
  <conditionalFormatting sqref="F36">
    <cfRule type="containsBlanks" dxfId="260" priority="17">
      <formula>LEN(TRIM(F36))=0</formula>
    </cfRule>
  </conditionalFormatting>
  <conditionalFormatting sqref="F39">
    <cfRule type="expression" dxfId="259" priority="13" stopIfTrue="1">
      <formula>OR(F36="Yes",F36="N/A")</formula>
    </cfRule>
    <cfRule type="expression" dxfId="258" priority="16">
      <formula>OR(F38="Yes",F38="N/A")</formula>
    </cfRule>
  </conditionalFormatting>
  <conditionalFormatting sqref="F38">
    <cfRule type="expression" dxfId="257" priority="18" stopIfTrue="1">
      <formula>OR(F36="Yes",F36="N/A")</formula>
    </cfRule>
    <cfRule type="containsBlanks" dxfId="256" priority="19">
      <formula>LEN(TRIM(F38))=0</formula>
    </cfRule>
  </conditionalFormatting>
  <conditionalFormatting sqref="F37">
    <cfRule type="expression" dxfId="255" priority="15" stopIfTrue="1">
      <formula>OR(F36="Yes",F36="N/A")</formula>
    </cfRule>
  </conditionalFormatting>
  <conditionalFormatting sqref="F40">
    <cfRule type="expression" dxfId="254" priority="12" stopIfTrue="1">
      <formula>OR(F36="Yes",F36="N/A")</formula>
    </cfRule>
    <cfRule type="expression" dxfId="253" priority="14">
      <formula>OR(F38="No",F38="N/A")</formula>
    </cfRule>
  </conditionalFormatting>
  <conditionalFormatting sqref="C51">
    <cfRule type="expression" dxfId="252" priority="10" stopIfTrue="1">
      <formula>OR($C42="Yes",$C42="N/A")</formula>
    </cfRule>
    <cfRule type="expression" dxfId="251" priority="11">
      <formula>OR($C48="Yes",$C48="N/A")</formula>
    </cfRule>
  </conditionalFormatting>
  <conditionalFormatting sqref="D51">
    <cfRule type="expression" dxfId="250" priority="8" stopIfTrue="1">
      <formula>OR($C42="Yes",$C42="N/A")</formula>
    </cfRule>
    <cfRule type="expression" dxfId="249" priority="9">
      <formula>OR($C48="Yes",$C48="N/A")</formula>
    </cfRule>
  </conditionalFormatting>
  <conditionalFormatting sqref="C41">
    <cfRule type="expression" dxfId="248" priority="40" stopIfTrue="1">
      <formula>OR($D37="Yes",$D37="N/A")</formula>
    </cfRule>
    <cfRule type="expression" dxfId="247" priority="41">
      <formula>OR($D39="Yes",$D39="N/A")</formula>
    </cfRule>
  </conditionalFormatting>
  <conditionalFormatting sqref="C39">
    <cfRule type="expression" dxfId="246" priority="2" stopIfTrue="1">
      <formula>OR(C36="Yes",C36="N/A")</formula>
    </cfRule>
    <cfRule type="expression" dxfId="245" priority="5">
      <formula>OR(C38="Yes",C38="N/A")</formula>
    </cfRule>
  </conditionalFormatting>
  <conditionalFormatting sqref="C38">
    <cfRule type="expression" dxfId="244" priority="6" stopIfTrue="1">
      <formula>OR(C36="Yes",C36="N/A")</formula>
    </cfRule>
    <cfRule type="containsBlanks" dxfId="243" priority="7">
      <formula>LEN(TRIM(C38))=0</formula>
    </cfRule>
  </conditionalFormatting>
  <conditionalFormatting sqref="C37">
    <cfRule type="expression" dxfId="242" priority="4" stopIfTrue="1">
      <formula>OR(C36="Yes",C36="N/A")</formula>
    </cfRule>
  </conditionalFormatting>
  <conditionalFormatting sqref="C40">
    <cfRule type="expression" dxfId="241" priority="1" stopIfTrue="1">
      <formula>OR(C36="Yes",C36="N/A")</formula>
    </cfRule>
    <cfRule type="expression" dxfId="240" priority="3">
      <formula>OR(C38="No",C38="N/A")</formula>
    </cfRule>
  </conditionalFormatting>
  <dataValidations count="3">
    <dataValidation allowBlank="1" showInputMessage="1" showErrorMessage="1" errorTitle="Incorrect Input Value" error="Please enter 'Yes', 'No', or 'N/A'." sqref="C36" xr:uid="{E88B210A-8430-4B87-B70C-0B936877336B}"/>
    <dataValidation type="list" allowBlank="1" showInputMessage="1" showErrorMessage="1" errorTitle="Incorrect Input Value" error="Please enter 'Yes', 'No', or 'N/A'." sqref="C25" xr:uid="{FDA140BC-9396-4246-B695-C2D753E86ABB}">
      <formula1>"Mostly new,Good,Fair,Poor,Mixture,Do not have runner covers"</formula1>
    </dataValidation>
    <dataValidation type="list" allowBlank="1" showInputMessage="1" showErrorMessage="1" errorTitle="Incorrect Input Value" error="Please enter 'Yes', 'No', or 'N/A'." sqref="C17 C19 C38:F38 D36:F36" xr:uid="{7BB067C7-5150-4EC2-A343-83B71192D422}">
      <formula1>"Yes, No, N/A"</formula1>
    </dataValidation>
  </dataValidations>
  <pageMargins left="0.25" right="0.25" top="0.75" bottom="0.75" header="0.3" footer="0.3"/>
  <pageSetup paperSize="17" scale="53"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89B3EF-0D07-4BED-AE4F-415B34E115BE}">
  <sheetPr>
    <tabColor rgb="FF92D050"/>
    <pageSetUpPr fitToPage="1"/>
  </sheetPr>
  <dimension ref="A1:G47"/>
  <sheetViews>
    <sheetView zoomScale="66" zoomScaleNormal="66" workbookViewId="0">
      <pane xSplit="2" ySplit="4" topLeftCell="C5" activePane="bottomRight" state="frozen"/>
      <selection pane="topRight" activeCell="C1" sqref="C1"/>
      <selection pane="bottomLeft" activeCell="A5" sqref="A5"/>
      <selection pane="bottomRight" activeCell="C8" sqref="C8"/>
    </sheetView>
  </sheetViews>
  <sheetFormatPr defaultColWidth="8.81640625" defaultRowHeight="14.5" x14ac:dyDescent="0.35"/>
  <cols>
    <col min="1" max="1" width="31.1796875" style="37" customWidth="1"/>
    <col min="2" max="2" width="59.54296875" style="37" customWidth="1"/>
    <col min="3" max="7" width="60.54296875" style="37" customWidth="1"/>
    <col min="8" max="16384" width="8.81640625" style="37"/>
  </cols>
  <sheetData>
    <row r="1" spans="1:7" x14ac:dyDescent="0.35">
      <c r="A1" s="565" t="s">
        <v>505</v>
      </c>
      <c r="B1" s="566"/>
      <c r="C1" s="566"/>
      <c r="D1" s="567"/>
    </row>
    <row r="2" spans="1:7" x14ac:dyDescent="0.35">
      <c r="A2" s="568"/>
      <c r="B2" s="569"/>
      <c r="C2" s="569"/>
      <c r="D2" s="570"/>
    </row>
    <row r="3" spans="1:7" ht="41.5" customHeight="1" thickBot="1" x14ac:dyDescent="0.4">
      <c r="A3" s="513" t="s">
        <v>506</v>
      </c>
      <c r="B3" s="514"/>
      <c r="C3" s="571"/>
      <c r="D3" s="572"/>
      <c r="F3" s="461"/>
    </row>
    <row r="4" spans="1:7" ht="47.25" customHeight="1" thickBot="1" x14ac:dyDescent="0.4">
      <c r="A4" s="589" t="s">
        <v>600</v>
      </c>
      <c r="B4" s="590"/>
      <c r="C4" s="590"/>
      <c r="D4" s="591"/>
      <c r="F4" s="460"/>
    </row>
    <row r="5" spans="1:7" ht="14.9" customHeight="1" thickBot="1" x14ac:dyDescent="0.4">
      <c r="A5" s="614"/>
      <c r="B5" s="615"/>
      <c r="C5" s="139" t="s">
        <v>457</v>
      </c>
      <c r="D5" s="194" t="s">
        <v>245</v>
      </c>
    </row>
    <row r="6" spans="1:7" ht="37.5" x14ac:dyDescent="0.35">
      <c r="A6" s="577" t="s">
        <v>601</v>
      </c>
      <c r="B6" s="243" t="s">
        <v>602</v>
      </c>
      <c r="C6" s="364">
        <v>8.67</v>
      </c>
      <c r="D6" s="219" t="s">
        <v>969</v>
      </c>
    </row>
    <row r="7" spans="1:7" x14ac:dyDescent="0.35">
      <c r="A7" s="577"/>
      <c r="B7" s="123" t="s">
        <v>603</v>
      </c>
      <c r="C7" s="392">
        <v>2021</v>
      </c>
      <c r="D7" s="124"/>
    </row>
    <row r="8" spans="1:7" ht="50" x14ac:dyDescent="0.35">
      <c r="A8" s="577"/>
      <c r="B8" s="123" t="s">
        <v>604</v>
      </c>
      <c r="C8" s="218" t="s">
        <v>1181</v>
      </c>
      <c r="D8" s="375"/>
    </row>
    <row r="9" spans="1:7" ht="50.5" thickBot="1" x14ac:dyDescent="0.4">
      <c r="A9" s="577"/>
      <c r="B9" s="130" t="s">
        <v>605</v>
      </c>
      <c r="C9" s="393" t="s">
        <v>968</v>
      </c>
      <c r="D9" s="400"/>
    </row>
    <row r="10" spans="1:7" ht="39" x14ac:dyDescent="0.35">
      <c r="A10" s="576" t="s">
        <v>606</v>
      </c>
      <c r="B10" s="244"/>
      <c r="C10" s="394" t="s">
        <v>994</v>
      </c>
      <c r="D10" s="323" t="s">
        <v>843</v>
      </c>
    </row>
    <row r="11" spans="1:7" ht="26" x14ac:dyDescent="0.35">
      <c r="A11" s="577"/>
      <c r="B11" s="123" t="s">
        <v>608</v>
      </c>
      <c r="C11" s="337" t="s">
        <v>842</v>
      </c>
      <c r="D11" s="324"/>
    </row>
    <row r="12" spans="1:7" ht="38" thickBot="1" x14ac:dyDescent="0.4">
      <c r="A12" s="594"/>
      <c r="B12" s="167" t="s">
        <v>609</v>
      </c>
      <c r="C12" s="395" t="s">
        <v>841</v>
      </c>
      <c r="D12" s="401"/>
      <c r="E12" s="57"/>
    </row>
    <row r="13" spans="1:7" ht="39.5" x14ac:dyDescent="0.35">
      <c r="A13" s="592" t="s">
        <v>610</v>
      </c>
      <c r="B13" s="121" t="s">
        <v>611</v>
      </c>
      <c r="C13" s="396" t="s">
        <v>420</v>
      </c>
      <c r="D13" s="402" t="s">
        <v>948</v>
      </c>
      <c r="E13" s="57"/>
      <c r="F13" s="57"/>
      <c r="G13" s="57"/>
    </row>
    <row r="14" spans="1:7" x14ac:dyDescent="0.35">
      <c r="A14" s="585"/>
      <c r="B14" s="123" t="s">
        <v>612</v>
      </c>
      <c r="C14" s="482"/>
      <c r="D14" s="324"/>
      <c r="E14" s="57"/>
      <c r="F14" s="57"/>
      <c r="G14" s="57"/>
    </row>
    <row r="15" spans="1:7" ht="30.75" customHeight="1" x14ac:dyDescent="0.35">
      <c r="A15" s="585"/>
      <c r="B15" s="123" t="s">
        <v>613</v>
      </c>
      <c r="C15" s="392" t="s">
        <v>419</v>
      </c>
      <c r="D15" s="324"/>
      <c r="E15" s="57"/>
    </row>
    <row r="16" spans="1:7" ht="39.5" x14ac:dyDescent="0.35">
      <c r="A16" s="585"/>
      <c r="B16" s="123" t="s">
        <v>614</v>
      </c>
      <c r="C16" s="398" t="s">
        <v>949</v>
      </c>
      <c r="D16" s="341"/>
      <c r="E16" s="57"/>
    </row>
    <row r="17" spans="1:7" ht="25" x14ac:dyDescent="0.35">
      <c r="A17" s="585"/>
      <c r="B17" s="123" t="s">
        <v>615</v>
      </c>
      <c r="C17" s="398" t="s">
        <v>914</v>
      </c>
      <c r="D17" s="324"/>
      <c r="E17" s="57"/>
    </row>
    <row r="18" spans="1:7" ht="25" x14ac:dyDescent="0.35">
      <c r="A18" s="585"/>
      <c r="B18" s="123" t="s">
        <v>616</v>
      </c>
      <c r="C18" s="482"/>
      <c r="D18" s="324"/>
      <c r="E18" s="57"/>
    </row>
    <row r="19" spans="1:7" ht="27" customHeight="1" x14ac:dyDescent="0.35">
      <c r="A19" s="585"/>
      <c r="B19" s="123" t="s">
        <v>617</v>
      </c>
      <c r="C19" s="482"/>
      <c r="D19" s="324"/>
      <c r="E19" s="57"/>
    </row>
    <row r="20" spans="1:7" x14ac:dyDescent="0.35">
      <c r="A20" s="585"/>
      <c r="B20" s="584" t="s">
        <v>618</v>
      </c>
      <c r="C20" s="397" t="s">
        <v>950</v>
      </c>
      <c r="D20" s="324"/>
      <c r="E20" s="57"/>
    </row>
    <row r="21" spans="1:7" x14ac:dyDescent="0.35">
      <c r="A21" s="585"/>
      <c r="B21" s="580"/>
      <c r="C21" s="397" t="s">
        <v>951</v>
      </c>
      <c r="D21" s="324"/>
      <c r="E21" s="57"/>
    </row>
    <row r="22" spans="1:7" ht="25" x14ac:dyDescent="0.35">
      <c r="A22" s="585"/>
      <c r="B22" s="123" t="s">
        <v>619</v>
      </c>
      <c r="C22" s="392" t="s">
        <v>864</v>
      </c>
      <c r="D22" s="324"/>
      <c r="E22" s="57"/>
    </row>
    <row r="23" spans="1:7" ht="26" x14ac:dyDescent="0.35">
      <c r="A23" s="585"/>
      <c r="B23" s="123" t="s">
        <v>620</v>
      </c>
      <c r="C23" s="481"/>
      <c r="D23" s="403" t="s">
        <v>1119</v>
      </c>
      <c r="E23" s="57"/>
    </row>
    <row r="24" spans="1:7" ht="15.75" customHeight="1" x14ac:dyDescent="0.35">
      <c r="A24" s="585"/>
      <c r="B24" s="123" t="s">
        <v>621</v>
      </c>
      <c r="C24" s="482"/>
      <c r="D24" s="403" t="s">
        <v>1120</v>
      </c>
      <c r="E24" s="57"/>
    </row>
    <row r="25" spans="1:7" x14ac:dyDescent="0.35">
      <c r="A25" s="585"/>
      <c r="B25" s="123" t="s">
        <v>622</v>
      </c>
      <c r="C25" s="482"/>
      <c r="D25" s="404"/>
      <c r="E25" s="57"/>
    </row>
    <row r="26" spans="1:7" ht="26.5" x14ac:dyDescent="0.35">
      <c r="A26" s="585"/>
      <c r="B26" s="123" t="s">
        <v>623</v>
      </c>
      <c r="C26" s="397" t="s">
        <v>915</v>
      </c>
      <c r="D26" s="324" t="s">
        <v>952</v>
      </c>
      <c r="E26" s="57"/>
    </row>
    <row r="27" spans="1:7" x14ac:dyDescent="0.35">
      <c r="A27" s="585"/>
      <c r="B27" s="123" t="s">
        <v>624</v>
      </c>
      <c r="C27" s="397" t="s">
        <v>865</v>
      </c>
      <c r="D27" s="324"/>
    </row>
    <row r="28" spans="1:7" ht="15" thickBot="1" x14ac:dyDescent="0.4">
      <c r="A28" s="585"/>
      <c r="B28" s="123" t="s">
        <v>625</v>
      </c>
      <c r="C28" s="397" t="s">
        <v>844</v>
      </c>
      <c r="D28" s="401"/>
    </row>
    <row r="29" spans="1:7" ht="10.4" customHeight="1" thickBot="1" x14ac:dyDescent="0.4">
      <c r="A29" s="585"/>
      <c r="B29" s="132"/>
      <c r="C29" s="173"/>
      <c r="D29" s="399"/>
    </row>
    <row r="30" spans="1:7" ht="78.5" thickBot="1" x14ac:dyDescent="0.4">
      <c r="A30" s="585"/>
      <c r="B30" s="135" t="s">
        <v>626</v>
      </c>
      <c r="C30" s="136" t="s">
        <v>627</v>
      </c>
      <c r="D30" s="175" t="s">
        <v>628</v>
      </c>
      <c r="E30" s="137" t="s">
        <v>629</v>
      </c>
      <c r="F30" s="176" t="s">
        <v>630</v>
      </c>
      <c r="G30" s="139" t="s">
        <v>245</v>
      </c>
    </row>
    <row r="31" spans="1:7" x14ac:dyDescent="0.35">
      <c r="A31" s="585"/>
      <c r="B31" s="140" t="s">
        <v>585</v>
      </c>
      <c r="C31" s="177" t="str">
        <f>IF(C15=0,"",IF(C15="Yes","No",IF(C15="No","Yes",C15)))</f>
        <v>No</v>
      </c>
      <c r="D31" s="178" t="s">
        <v>419</v>
      </c>
      <c r="E31" s="162" t="s">
        <v>419</v>
      </c>
      <c r="F31" s="179" t="s">
        <v>420</v>
      </c>
      <c r="G31" s="172" t="s">
        <v>1034</v>
      </c>
    </row>
    <row r="32" spans="1:7" ht="58.5" customHeight="1" x14ac:dyDescent="0.35">
      <c r="A32" s="585"/>
      <c r="B32" s="123" t="s">
        <v>586</v>
      </c>
      <c r="C32" s="358" t="str">
        <f>IF(C16=0,"",C16)</f>
        <v xml:space="preserve">As an example, if material is backing up in  a runner, the runner cover is removed and the build up is removed. Cleaning runner takes 1 - 3 hours depending on the extent of cleaning required. </v>
      </c>
      <c r="D32" s="321"/>
      <c r="E32" s="181"/>
      <c r="F32" s="340" t="s">
        <v>1023</v>
      </c>
      <c r="G32" s="172"/>
    </row>
    <row r="33" spans="1:7" x14ac:dyDescent="0.35">
      <c r="A33" s="585"/>
      <c r="B33" s="123" t="s">
        <v>587</v>
      </c>
      <c r="C33" s="146" t="s">
        <v>420</v>
      </c>
      <c r="D33" s="182"/>
      <c r="E33" s="147"/>
      <c r="F33" s="183" t="s">
        <v>420</v>
      </c>
      <c r="G33" s="172"/>
    </row>
    <row r="34" spans="1:7" ht="52" x14ac:dyDescent="0.35">
      <c r="A34" s="585"/>
      <c r="B34" s="123" t="s">
        <v>588</v>
      </c>
      <c r="C34" s="342" t="s">
        <v>995</v>
      </c>
      <c r="D34" s="255"/>
      <c r="E34" s="181"/>
      <c r="F34" s="340" t="s">
        <v>1023</v>
      </c>
      <c r="G34" s="172"/>
    </row>
    <row r="35" spans="1:7" ht="25" x14ac:dyDescent="0.35">
      <c r="A35" s="585"/>
      <c r="B35" s="158" t="s">
        <v>589</v>
      </c>
      <c r="C35" s="257"/>
      <c r="D35" s="256"/>
      <c r="E35" s="186"/>
      <c r="F35" s="284"/>
      <c r="G35" s="172"/>
    </row>
    <row r="36" spans="1:7" ht="11.5" customHeight="1" thickBot="1" x14ac:dyDescent="0.4">
      <c r="A36" s="585"/>
      <c r="B36" s="170"/>
    </row>
    <row r="37" spans="1:7" ht="50.5" thickBot="1" x14ac:dyDescent="0.4">
      <c r="A37" s="585"/>
      <c r="B37" s="587" t="s">
        <v>590</v>
      </c>
      <c r="C37" s="588"/>
      <c r="D37" s="77" t="s">
        <v>631</v>
      </c>
      <c r="E37" s="77" t="s">
        <v>632</v>
      </c>
      <c r="F37" s="187" t="s">
        <v>633</v>
      </c>
      <c r="G37" s="139" t="s">
        <v>245</v>
      </c>
    </row>
    <row r="38" spans="1:7" ht="30" customHeight="1" x14ac:dyDescent="0.35">
      <c r="A38" s="585"/>
      <c r="B38" s="578" t="s">
        <v>634</v>
      </c>
      <c r="C38" s="335" t="s">
        <v>1081</v>
      </c>
      <c r="D38" s="383" t="s">
        <v>1080</v>
      </c>
      <c r="E38" s="383" t="s">
        <v>1082</v>
      </c>
      <c r="F38" s="333" t="s">
        <v>992</v>
      </c>
      <c r="G38" s="215"/>
    </row>
    <row r="39" spans="1:7" ht="30" customHeight="1" x14ac:dyDescent="0.35">
      <c r="A39" s="585"/>
      <c r="B39" s="579"/>
      <c r="C39" s="336" t="s">
        <v>1071</v>
      </c>
      <c r="D39" s="384" t="s">
        <v>1059</v>
      </c>
      <c r="E39" s="384" t="s">
        <v>1072</v>
      </c>
      <c r="F39" s="334" t="s">
        <v>1062</v>
      </c>
      <c r="G39" s="299"/>
    </row>
    <row r="40" spans="1:7" ht="38.25" customHeight="1" x14ac:dyDescent="0.35">
      <c r="A40" s="585"/>
      <c r="B40" s="584" t="s">
        <v>635</v>
      </c>
      <c r="C40" s="309" t="s">
        <v>996</v>
      </c>
      <c r="D40" s="343" t="s">
        <v>935</v>
      </c>
      <c r="E40" s="343" t="s">
        <v>1064</v>
      </c>
      <c r="F40" s="385" t="s">
        <v>1042</v>
      </c>
      <c r="G40" s="611" t="s">
        <v>998</v>
      </c>
    </row>
    <row r="41" spans="1:7" ht="26" x14ac:dyDescent="0.35">
      <c r="A41" s="585"/>
      <c r="B41" s="580"/>
      <c r="C41" s="309" t="s">
        <v>997</v>
      </c>
      <c r="D41" s="343" t="s">
        <v>935</v>
      </c>
      <c r="E41" s="343" t="s">
        <v>1064</v>
      </c>
      <c r="F41" s="385" t="s">
        <v>1042</v>
      </c>
      <c r="G41" s="613"/>
    </row>
    <row r="42" spans="1:7" ht="37.5" x14ac:dyDescent="0.35">
      <c r="A42" s="585"/>
      <c r="B42" s="18" t="s">
        <v>636</v>
      </c>
      <c r="C42" s="309" t="s">
        <v>1069</v>
      </c>
      <c r="D42" s="344" t="s">
        <v>935</v>
      </c>
      <c r="E42" s="344" t="s">
        <v>1070</v>
      </c>
      <c r="F42" s="345" t="s">
        <v>1068</v>
      </c>
      <c r="G42" s="216"/>
    </row>
    <row r="43" spans="1:7" ht="50" x14ac:dyDescent="0.35">
      <c r="A43" s="585"/>
      <c r="B43" s="18" t="s">
        <v>637</v>
      </c>
      <c r="C43" s="388" t="s">
        <v>935</v>
      </c>
      <c r="D43" s="343" t="s">
        <v>421</v>
      </c>
      <c r="E43" s="343" t="s">
        <v>421</v>
      </c>
      <c r="F43" s="385" t="s">
        <v>421</v>
      </c>
      <c r="G43" s="216"/>
    </row>
    <row r="44" spans="1:7" ht="9.65" customHeight="1" thickBot="1" x14ac:dyDescent="0.4">
      <c r="A44" s="585"/>
      <c r="B44" s="149"/>
      <c r="C44" s="173"/>
    </row>
    <row r="45" spans="1:7" ht="15" thickBot="1" x14ac:dyDescent="0.4">
      <c r="A45" s="585"/>
      <c r="B45" s="154"/>
      <c r="C45" s="139" t="s">
        <v>457</v>
      </c>
      <c r="D45" s="139" t="s">
        <v>245</v>
      </c>
      <c r="E45" s="155"/>
    </row>
    <row r="46" spans="1:7" ht="50" x14ac:dyDescent="0.35">
      <c r="A46" s="585"/>
      <c r="B46" s="18" t="s">
        <v>638</v>
      </c>
      <c r="C46" s="481"/>
      <c r="D46" s="215" t="s">
        <v>993</v>
      </c>
    </row>
    <row r="47" spans="1:7" ht="59.5" customHeight="1" x14ac:dyDescent="0.35">
      <c r="A47" s="585"/>
      <c r="B47" s="158" t="s">
        <v>639</v>
      </c>
      <c r="C47" s="308" t="s">
        <v>980</v>
      </c>
      <c r="D47" s="292" t="s">
        <v>937</v>
      </c>
    </row>
  </sheetData>
  <mergeCells count="12">
    <mergeCell ref="G40:G41"/>
    <mergeCell ref="A10:A12"/>
    <mergeCell ref="A13:A47"/>
    <mergeCell ref="B37:C37"/>
    <mergeCell ref="A1:D2"/>
    <mergeCell ref="A3:D3"/>
    <mergeCell ref="A4:D4"/>
    <mergeCell ref="A5:B5"/>
    <mergeCell ref="A6:A9"/>
    <mergeCell ref="B20:B21"/>
    <mergeCell ref="B38:B39"/>
    <mergeCell ref="B40:B41"/>
  </mergeCells>
  <conditionalFormatting sqref="C13">
    <cfRule type="containsBlanks" dxfId="239" priority="39">
      <formula>LEN(TRIM(C13))=0</formula>
    </cfRule>
  </conditionalFormatting>
  <conditionalFormatting sqref="C15">
    <cfRule type="containsBlanks" dxfId="238" priority="38">
      <formula>LEN(TRIM(C15))=0</formula>
    </cfRule>
  </conditionalFormatting>
  <conditionalFormatting sqref="C16:C17">
    <cfRule type="expression" dxfId="237" priority="37">
      <formula>OR(C$15="No",C$15="N/A")</formula>
    </cfRule>
  </conditionalFormatting>
  <conditionalFormatting sqref="C22">
    <cfRule type="containsBlanks" dxfId="236" priority="36">
      <formula>LEN(TRIM(C22))=0</formula>
    </cfRule>
  </conditionalFormatting>
  <conditionalFormatting sqref="E31">
    <cfRule type="containsBlanks" dxfId="235" priority="33">
      <formula>LEN(TRIM(E31))=0</formula>
    </cfRule>
  </conditionalFormatting>
  <conditionalFormatting sqref="E34">
    <cfRule type="expression" dxfId="234" priority="29" stopIfTrue="1">
      <formula>OR(E31="Yes",E31="N/A")</formula>
    </cfRule>
    <cfRule type="expression" dxfId="233" priority="32">
      <formula>OR(E33="Yes",E33="N/A")</formula>
    </cfRule>
  </conditionalFormatting>
  <conditionalFormatting sqref="E33">
    <cfRule type="expression" dxfId="232" priority="34" stopIfTrue="1">
      <formula>OR(E31="Yes",E31="N/A")</formula>
    </cfRule>
    <cfRule type="containsBlanks" dxfId="231" priority="35">
      <formula>LEN(TRIM(E33))=0</formula>
    </cfRule>
  </conditionalFormatting>
  <conditionalFormatting sqref="E32">
    <cfRule type="expression" dxfId="230" priority="31" stopIfTrue="1">
      <formula>OR(E31="Yes",E31="N/A")</formula>
    </cfRule>
  </conditionalFormatting>
  <conditionalFormatting sqref="E35">
    <cfRule type="expression" dxfId="229" priority="28" stopIfTrue="1">
      <formula>OR(E31="Yes",E31="N/A")</formula>
    </cfRule>
    <cfRule type="expression" dxfId="228" priority="30">
      <formula>OR(E33="No",E33="N/A")</formula>
    </cfRule>
  </conditionalFormatting>
  <conditionalFormatting sqref="D31">
    <cfRule type="containsBlanks" dxfId="227" priority="25">
      <formula>LEN(TRIM(D31))=0</formula>
    </cfRule>
  </conditionalFormatting>
  <conditionalFormatting sqref="D34">
    <cfRule type="expression" dxfId="226" priority="21" stopIfTrue="1">
      <formula>OR(D31="Yes",D31="N/A")</formula>
    </cfRule>
    <cfRule type="expression" dxfId="225" priority="24">
      <formula>OR(D33="Yes",D33="N/A")</formula>
    </cfRule>
  </conditionalFormatting>
  <conditionalFormatting sqref="D33">
    <cfRule type="expression" dxfId="224" priority="26" stopIfTrue="1">
      <formula>OR(D31="Yes",D31="N/A")</formula>
    </cfRule>
    <cfRule type="containsBlanks" dxfId="223" priority="27">
      <formula>LEN(TRIM(D33))=0</formula>
    </cfRule>
  </conditionalFormatting>
  <conditionalFormatting sqref="D32">
    <cfRule type="expression" dxfId="222" priority="23" stopIfTrue="1">
      <formula>OR(D31="Yes",D31="N/A")</formula>
    </cfRule>
  </conditionalFormatting>
  <conditionalFormatting sqref="D35">
    <cfRule type="expression" dxfId="221" priority="20" stopIfTrue="1">
      <formula>OR(D31="Yes",D31="N/A")</formula>
    </cfRule>
    <cfRule type="expression" dxfId="220" priority="22">
      <formula>OR(D33="No",D33="N/A")</formula>
    </cfRule>
  </conditionalFormatting>
  <conditionalFormatting sqref="F31">
    <cfRule type="containsBlanks" dxfId="219" priority="17">
      <formula>LEN(TRIM(F31))=0</formula>
    </cfRule>
  </conditionalFormatting>
  <conditionalFormatting sqref="F34">
    <cfRule type="expression" dxfId="218" priority="13" stopIfTrue="1">
      <formula>OR(F31="Yes",F31="N/A")</formula>
    </cfRule>
    <cfRule type="expression" dxfId="217" priority="16">
      <formula>OR(F33="Yes",F33="N/A")</formula>
    </cfRule>
  </conditionalFormatting>
  <conditionalFormatting sqref="F33">
    <cfRule type="expression" dxfId="216" priority="18" stopIfTrue="1">
      <formula>OR(F31="Yes",F31="N/A")</formula>
    </cfRule>
    <cfRule type="containsBlanks" dxfId="215" priority="19">
      <formula>LEN(TRIM(F33))=0</formula>
    </cfRule>
  </conditionalFormatting>
  <conditionalFormatting sqref="F32">
    <cfRule type="expression" dxfId="214" priority="15" stopIfTrue="1">
      <formula>OR(F31="Yes",F31="N/A")</formula>
    </cfRule>
  </conditionalFormatting>
  <conditionalFormatting sqref="F35">
    <cfRule type="expression" dxfId="213" priority="12" stopIfTrue="1">
      <formula>OR(F31="Yes",F31="N/A")</formula>
    </cfRule>
    <cfRule type="expression" dxfId="212" priority="14">
      <formula>OR(F33="No",F33="N/A")</formula>
    </cfRule>
  </conditionalFormatting>
  <conditionalFormatting sqref="C36">
    <cfRule type="expression" dxfId="211" priority="40" stopIfTrue="1">
      <formula>OR($D32="Yes",$D32="N/A")</formula>
    </cfRule>
    <cfRule type="expression" dxfId="210" priority="41">
      <formula>OR($D34="Yes",$D34="N/A")</formula>
    </cfRule>
  </conditionalFormatting>
  <conditionalFormatting sqref="C34">
    <cfRule type="expression" dxfId="209" priority="2" stopIfTrue="1">
      <formula>OR(C31="Yes",C31="N/A")</formula>
    </cfRule>
    <cfRule type="expression" dxfId="208" priority="5">
      <formula>OR(C33="Yes",C33="N/A")</formula>
    </cfRule>
  </conditionalFormatting>
  <conditionalFormatting sqref="C33">
    <cfRule type="expression" dxfId="207" priority="6" stopIfTrue="1">
      <formula>OR(C31="Yes",C31="N/A")</formula>
    </cfRule>
    <cfRule type="containsBlanks" dxfId="206" priority="7">
      <formula>LEN(TRIM(C33))=0</formula>
    </cfRule>
  </conditionalFormatting>
  <conditionalFormatting sqref="C32">
    <cfRule type="expression" dxfId="205" priority="4" stopIfTrue="1">
      <formula>OR(C31="Yes",C31="N/A")</formula>
    </cfRule>
  </conditionalFormatting>
  <conditionalFormatting sqref="C35">
    <cfRule type="expression" dxfId="204" priority="1" stopIfTrue="1">
      <formula>OR(C31="Yes",C31="N/A")</formula>
    </cfRule>
    <cfRule type="expression" dxfId="203" priority="3">
      <formula>OR(C33="No",C33="N/A")</formula>
    </cfRule>
  </conditionalFormatting>
  <conditionalFormatting sqref="C44:D44">
    <cfRule type="expression" dxfId="202" priority="108" stopIfTrue="1">
      <formula>OR($C37="Yes",$C37="N/A")</formula>
    </cfRule>
    <cfRule type="expression" dxfId="201" priority="109">
      <formula>OR($C42="Yes",$C42="N/A")</formula>
    </cfRule>
  </conditionalFormatting>
  <dataValidations count="3">
    <dataValidation type="list" allowBlank="1" showInputMessage="1" showErrorMessage="1" errorTitle="Incorrect Input Value" error="Please enter 'Yes', 'No', or 'N/A'." sqref="C13 C15 C33:F33 D31:F31" xr:uid="{661A02C8-FD94-47B5-9597-2FAA0730F4E4}">
      <formula1>"Yes, No, N/A"</formula1>
    </dataValidation>
    <dataValidation type="list" allowBlank="1" showInputMessage="1" showErrorMessage="1" errorTitle="Incorrect Input Value" error="Please enter 'Yes', 'No', or 'N/A'." sqref="C22" xr:uid="{2830E96B-32DC-46A2-922B-9F7EA6A37719}">
      <formula1>"Mostly new,Good,Fair,Poor,Mixture,Do not have runner covers"</formula1>
    </dataValidation>
    <dataValidation allowBlank="1" showInputMessage="1" showErrorMessage="1" errorTitle="Incorrect Input Value" error="Please enter 'Yes', 'No', or 'N/A'." sqref="C31" xr:uid="{25ED1ADF-CE31-43F1-B6E8-A4AC058336A6}"/>
  </dataValidations>
  <pageMargins left="0.7" right="0.7" top="0.75" bottom="0.75" header="0.3" footer="0.3"/>
  <pageSetup paperSize="17" scale="50"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B814F-38EB-4E3A-91EE-0F00461F2EF8}">
  <sheetPr>
    <tabColor rgb="FF92D050"/>
    <pageSetUpPr fitToPage="1"/>
  </sheetPr>
  <dimension ref="A1:G69"/>
  <sheetViews>
    <sheetView zoomScale="80" zoomScaleNormal="80" workbookViewId="0">
      <pane xSplit="2" ySplit="4" topLeftCell="C5" activePane="bottomRight" state="frozen"/>
      <selection pane="topRight" activeCell="C1" sqref="C1"/>
      <selection pane="bottomLeft" activeCell="A5" sqref="A5"/>
      <selection pane="bottomRight" activeCell="C9" sqref="C9"/>
    </sheetView>
  </sheetViews>
  <sheetFormatPr defaultColWidth="8.81640625" defaultRowHeight="14" x14ac:dyDescent="0.3"/>
  <cols>
    <col min="1" max="1" width="31.1796875" style="119" customWidth="1"/>
    <col min="2" max="2" width="59.54296875" style="119" customWidth="1"/>
    <col min="3" max="7" width="60.54296875" style="119" customWidth="1"/>
    <col min="8" max="16384" width="8.81640625" style="119"/>
  </cols>
  <sheetData>
    <row r="1" spans="1:6" x14ac:dyDescent="0.3">
      <c r="A1" s="565" t="s">
        <v>505</v>
      </c>
      <c r="B1" s="566"/>
      <c r="C1" s="566"/>
      <c r="D1" s="567"/>
    </row>
    <row r="2" spans="1:6" x14ac:dyDescent="0.3">
      <c r="A2" s="568"/>
      <c r="B2" s="569"/>
      <c r="C2" s="569"/>
      <c r="D2" s="570"/>
    </row>
    <row r="3" spans="1:6" ht="40.5" customHeight="1" thickBot="1" x14ac:dyDescent="0.4">
      <c r="A3" s="513" t="s">
        <v>506</v>
      </c>
      <c r="B3" s="514"/>
      <c r="C3" s="571"/>
      <c r="D3" s="572"/>
      <c r="F3" s="461"/>
    </row>
    <row r="4" spans="1:6" ht="16" thickBot="1" x14ac:dyDescent="0.4">
      <c r="A4" s="589" t="s">
        <v>640</v>
      </c>
      <c r="B4" s="590"/>
      <c r="C4" s="590"/>
      <c r="D4" s="591"/>
      <c r="F4" s="460"/>
    </row>
    <row r="5" spans="1:6" ht="14.5" thickBot="1" x14ac:dyDescent="0.35">
      <c r="A5" s="517"/>
      <c r="B5" s="518"/>
      <c r="C5" s="17" t="s">
        <v>457</v>
      </c>
      <c r="D5" s="17" t="s">
        <v>245</v>
      </c>
    </row>
    <row r="6" spans="1:6" x14ac:dyDescent="0.3">
      <c r="A6" s="592" t="s">
        <v>641</v>
      </c>
      <c r="B6" s="46" t="s">
        <v>642</v>
      </c>
      <c r="C6" s="224">
        <v>2021</v>
      </c>
      <c r="D6" s="224"/>
    </row>
    <row r="7" spans="1:6" ht="25" x14ac:dyDescent="0.3">
      <c r="A7" s="597"/>
      <c r="B7" s="25" t="s">
        <v>643</v>
      </c>
      <c r="C7" s="238" t="s">
        <v>953</v>
      </c>
      <c r="D7" s="238"/>
    </row>
    <row r="8" spans="1:6" ht="25" x14ac:dyDescent="0.3">
      <c r="A8" s="585"/>
      <c r="B8" s="18" t="s">
        <v>644</v>
      </c>
      <c r="C8" s="225" t="s">
        <v>1175</v>
      </c>
      <c r="D8" s="225" t="s">
        <v>1033</v>
      </c>
    </row>
    <row r="9" spans="1:6" ht="38" thickBot="1" x14ac:dyDescent="0.35">
      <c r="A9" s="586"/>
      <c r="B9" s="19" t="s">
        <v>645</v>
      </c>
      <c r="C9" s="218" t="s">
        <v>1181</v>
      </c>
      <c r="D9" s="232"/>
    </row>
    <row r="10" spans="1:6" ht="102" customHeight="1" x14ac:dyDescent="0.3">
      <c r="A10" s="560" t="s">
        <v>646</v>
      </c>
      <c r="B10" s="189" t="s">
        <v>647</v>
      </c>
      <c r="C10" s="532" t="s">
        <v>975</v>
      </c>
      <c r="D10" s="581" t="s">
        <v>976</v>
      </c>
    </row>
    <row r="11" spans="1:6" ht="25" x14ac:dyDescent="0.3">
      <c r="A11" s="561"/>
      <c r="B11" s="18" t="s">
        <v>648</v>
      </c>
      <c r="C11" s="620"/>
      <c r="D11" s="583"/>
    </row>
    <row r="12" spans="1:6" ht="50.5" thickBot="1" x14ac:dyDescent="0.35">
      <c r="A12" s="561"/>
      <c r="B12" s="20" t="s">
        <v>649</v>
      </c>
      <c r="C12" s="368" t="s">
        <v>1133</v>
      </c>
      <c r="D12" s="368" t="s">
        <v>1083</v>
      </c>
    </row>
    <row r="13" spans="1:6" x14ac:dyDescent="0.3">
      <c r="A13" s="592" t="s">
        <v>650</v>
      </c>
      <c r="B13" s="46" t="s">
        <v>651</v>
      </c>
      <c r="C13" s="219" t="s">
        <v>419</v>
      </c>
      <c r="D13" s="224" t="s">
        <v>846</v>
      </c>
    </row>
    <row r="14" spans="1:6" x14ac:dyDescent="0.3">
      <c r="A14" s="585"/>
      <c r="B14" s="18" t="s">
        <v>652</v>
      </c>
      <c r="C14" s="218">
        <v>4</v>
      </c>
      <c r="D14" s="225"/>
    </row>
    <row r="15" spans="1:6" x14ac:dyDescent="0.3">
      <c r="A15" s="585"/>
      <c r="B15" s="18" t="s">
        <v>653</v>
      </c>
      <c r="C15" s="218" t="s">
        <v>845</v>
      </c>
      <c r="D15" s="225"/>
    </row>
    <row r="16" spans="1:6" x14ac:dyDescent="0.3">
      <c r="A16" s="585"/>
      <c r="B16" s="18" t="s">
        <v>654</v>
      </c>
      <c r="C16" s="218" t="s">
        <v>859</v>
      </c>
      <c r="D16" s="225"/>
    </row>
    <row r="17" spans="1:4" ht="25" x14ac:dyDescent="0.3">
      <c r="A17" s="585"/>
      <c r="B17" s="18" t="s">
        <v>655</v>
      </c>
      <c r="C17" s="218" t="s">
        <v>421</v>
      </c>
      <c r="D17" s="225"/>
    </row>
    <row r="18" spans="1:4" ht="37.5" x14ac:dyDescent="0.3">
      <c r="A18" s="585"/>
      <c r="B18" s="18" t="s">
        <v>656</v>
      </c>
      <c r="C18" s="218" t="s">
        <v>421</v>
      </c>
      <c r="D18" s="225"/>
    </row>
    <row r="19" spans="1:4" x14ac:dyDescent="0.3">
      <c r="A19" s="585"/>
      <c r="B19" s="123" t="s">
        <v>657</v>
      </c>
      <c r="C19" s="218" t="s">
        <v>421</v>
      </c>
      <c r="D19" s="225"/>
    </row>
    <row r="20" spans="1:4" x14ac:dyDescent="0.3">
      <c r="A20" s="585"/>
      <c r="B20" s="123" t="s">
        <v>658</v>
      </c>
      <c r="C20" s="239" t="s">
        <v>421</v>
      </c>
      <c r="D20" s="225"/>
    </row>
    <row r="21" spans="1:4" ht="25" x14ac:dyDescent="0.3">
      <c r="A21" s="585"/>
      <c r="B21" s="123" t="s">
        <v>659</v>
      </c>
      <c r="C21" s="218"/>
      <c r="D21" s="225" t="s">
        <v>938</v>
      </c>
    </row>
    <row r="22" spans="1:4" ht="25" x14ac:dyDescent="0.3">
      <c r="A22" s="585"/>
      <c r="B22" s="123" t="s">
        <v>660</v>
      </c>
      <c r="C22" s="218"/>
      <c r="D22" s="225" t="s">
        <v>938</v>
      </c>
    </row>
    <row r="23" spans="1:4" x14ac:dyDescent="0.3">
      <c r="A23" s="585"/>
      <c r="B23" s="123" t="s">
        <v>661</v>
      </c>
      <c r="C23" s="218" t="s">
        <v>860</v>
      </c>
      <c r="D23" s="225"/>
    </row>
    <row r="24" spans="1:4" x14ac:dyDescent="0.3">
      <c r="A24" s="585"/>
      <c r="B24" s="123" t="s">
        <v>662</v>
      </c>
      <c r="C24" s="218" t="s">
        <v>421</v>
      </c>
      <c r="D24" s="225"/>
    </row>
    <row r="25" spans="1:4" x14ac:dyDescent="0.3">
      <c r="A25" s="585"/>
      <c r="B25" s="123" t="s">
        <v>663</v>
      </c>
      <c r="C25" s="218" t="s">
        <v>421</v>
      </c>
      <c r="D25" s="225"/>
    </row>
    <row r="26" spans="1:4" ht="25" x14ac:dyDescent="0.3">
      <c r="A26" s="585"/>
      <c r="B26" s="123" t="s">
        <v>664</v>
      </c>
      <c r="C26" s="218" t="s">
        <v>421</v>
      </c>
      <c r="D26" s="225"/>
    </row>
    <row r="27" spans="1:4" ht="25" x14ac:dyDescent="0.3">
      <c r="A27" s="585"/>
      <c r="B27" s="123" t="s">
        <v>665</v>
      </c>
      <c r="C27" s="218" t="s">
        <v>421</v>
      </c>
      <c r="D27" s="225"/>
    </row>
    <row r="28" spans="1:4" x14ac:dyDescent="0.3">
      <c r="A28" s="585"/>
      <c r="B28" s="123" t="s">
        <v>666</v>
      </c>
      <c r="C28" s="218" t="s">
        <v>421</v>
      </c>
      <c r="D28" s="225"/>
    </row>
    <row r="29" spans="1:4" x14ac:dyDescent="0.3">
      <c r="A29" s="585"/>
      <c r="B29" s="123" t="s">
        <v>667</v>
      </c>
      <c r="C29" s="218" t="s">
        <v>421</v>
      </c>
      <c r="D29" s="225"/>
    </row>
    <row r="30" spans="1:4" ht="25" x14ac:dyDescent="0.3">
      <c r="A30" s="585"/>
      <c r="B30" s="123" t="s">
        <v>668</v>
      </c>
      <c r="C30" s="218" t="s">
        <v>421</v>
      </c>
      <c r="D30" s="225"/>
    </row>
    <row r="31" spans="1:4" ht="25" x14ac:dyDescent="0.3">
      <c r="A31" s="585"/>
      <c r="B31" s="123" t="s">
        <v>669</v>
      </c>
      <c r="C31" s="218" t="s">
        <v>419</v>
      </c>
      <c r="D31" s="225"/>
    </row>
    <row r="32" spans="1:4" x14ac:dyDescent="0.3">
      <c r="A32" s="585"/>
      <c r="B32" s="123" t="s">
        <v>670</v>
      </c>
      <c r="C32" s="218" t="s">
        <v>861</v>
      </c>
      <c r="D32" s="225"/>
    </row>
    <row r="33" spans="1:5" ht="25" x14ac:dyDescent="0.3">
      <c r="A33" s="585"/>
      <c r="B33" s="123" t="s">
        <v>671</v>
      </c>
      <c r="C33" s="218" t="s">
        <v>862</v>
      </c>
      <c r="D33" s="225"/>
    </row>
    <row r="34" spans="1:5" x14ac:dyDescent="0.3">
      <c r="A34" s="585"/>
      <c r="B34" s="123" t="s">
        <v>672</v>
      </c>
      <c r="C34" s="218" t="s">
        <v>863</v>
      </c>
      <c r="D34" s="225"/>
    </row>
    <row r="35" spans="1:5" x14ac:dyDescent="0.3">
      <c r="A35" s="585"/>
      <c r="B35" s="123" t="s">
        <v>673</v>
      </c>
      <c r="C35" s="218" t="s">
        <v>421</v>
      </c>
      <c r="D35" s="225"/>
    </row>
    <row r="36" spans="1:5" ht="25" x14ac:dyDescent="0.3">
      <c r="A36" s="585"/>
      <c r="B36" s="123" t="s">
        <v>674</v>
      </c>
      <c r="C36" s="218"/>
      <c r="D36" s="225"/>
    </row>
    <row r="37" spans="1:5" ht="25" x14ac:dyDescent="0.3">
      <c r="A37" s="585"/>
      <c r="B37" s="18" t="s">
        <v>675</v>
      </c>
      <c r="C37" s="218" t="s">
        <v>420</v>
      </c>
      <c r="D37" s="225"/>
    </row>
    <row r="38" spans="1:5" x14ac:dyDescent="0.3">
      <c r="A38" s="585"/>
      <c r="B38" s="18" t="s">
        <v>676</v>
      </c>
      <c r="C38" s="218"/>
      <c r="D38" s="225"/>
      <c r="E38" s="288"/>
    </row>
    <row r="39" spans="1:5" x14ac:dyDescent="0.3">
      <c r="A39" s="585"/>
      <c r="B39" s="18" t="s">
        <v>677</v>
      </c>
      <c r="C39" s="483"/>
      <c r="D39" s="225" t="s">
        <v>1148</v>
      </c>
      <c r="E39" s="288"/>
    </row>
    <row r="40" spans="1:5" ht="25" x14ac:dyDescent="0.3">
      <c r="A40" s="585"/>
      <c r="B40" s="18" t="s">
        <v>678</v>
      </c>
      <c r="C40" s="483"/>
      <c r="D40" s="225" t="s">
        <v>1147</v>
      </c>
      <c r="E40" s="288"/>
    </row>
    <row r="41" spans="1:5" ht="25" x14ac:dyDescent="0.3">
      <c r="A41" s="585"/>
      <c r="B41" s="18" t="s">
        <v>679</v>
      </c>
      <c r="C41" s="477"/>
      <c r="D41" s="225"/>
      <c r="E41" s="288"/>
    </row>
    <row r="42" spans="1:5" x14ac:dyDescent="0.3">
      <c r="A42" s="585"/>
      <c r="B42" s="548" t="s">
        <v>680</v>
      </c>
      <c r="C42" s="225" t="s">
        <v>924</v>
      </c>
      <c r="D42" s="600" t="s">
        <v>847</v>
      </c>
    </row>
    <row r="43" spans="1:5" x14ac:dyDescent="0.3">
      <c r="A43" s="585"/>
      <c r="B43" s="618"/>
      <c r="C43" s="225" t="s">
        <v>922</v>
      </c>
      <c r="D43" s="582"/>
    </row>
    <row r="44" spans="1:5" x14ac:dyDescent="0.3">
      <c r="A44" s="585"/>
      <c r="B44" s="618"/>
      <c r="C44" s="225" t="s">
        <v>923</v>
      </c>
      <c r="D44" s="582"/>
    </row>
    <row r="45" spans="1:5" x14ac:dyDescent="0.3">
      <c r="A45" s="585"/>
      <c r="B45" s="619"/>
      <c r="C45" s="225" t="s">
        <v>925</v>
      </c>
      <c r="D45" s="582"/>
    </row>
    <row r="46" spans="1:5" ht="15" customHeight="1" x14ac:dyDescent="0.3">
      <c r="A46" s="585"/>
      <c r="B46" s="548" t="s">
        <v>681</v>
      </c>
      <c r="C46" s="225" t="s">
        <v>926</v>
      </c>
      <c r="D46" s="582"/>
    </row>
    <row r="47" spans="1:5" x14ac:dyDescent="0.3">
      <c r="A47" s="585"/>
      <c r="B47" s="618"/>
      <c r="C47" s="225" t="s">
        <v>927</v>
      </c>
      <c r="D47" s="582"/>
    </row>
    <row r="48" spans="1:5" x14ac:dyDescent="0.3">
      <c r="A48" s="585"/>
      <c r="B48" s="618"/>
      <c r="C48" s="225" t="s">
        <v>928</v>
      </c>
      <c r="D48" s="582"/>
    </row>
    <row r="49" spans="1:7" x14ac:dyDescent="0.3">
      <c r="A49" s="585"/>
      <c r="B49" s="619"/>
      <c r="C49" s="225" t="s">
        <v>929</v>
      </c>
      <c r="D49" s="583"/>
    </row>
    <row r="50" spans="1:7" ht="14.5" thickBot="1" x14ac:dyDescent="0.35">
      <c r="A50" s="585"/>
      <c r="B50" s="132"/>
      <c r="C50" s="150"/>
      <c r="D50" s="134"/>
    </row>
    <row r="51" spans="1:7" ht="78.5" thickBot="1" x14ac:dyDescent="0.35">
      <c r="A51" s="585"/>
      <c r="B51" s="135" t="s">
        <v>682</v>
      </c>
      <c r="C51" s="136" t="s">
        <v>683</v>
      </c>
      <c r="D51" s="138" t="s">
        <v>684</v>
      </c>
      <c r="E51" s="139" t="s">
        <v>245</v>
      </c>
    </row>
    <row r="52" spans="1:7" x14ac:dyDescent="0.3">
      <c r="A52" s="585"/>
      <c r="B52" s="140" t="s">
        <v>585</v>
      </c>
      <c r="C52" s="141" t="s">
        <v>419</v>
      </c>
      <c r="D52" s="143" t="s">
        <v>419</v>
      </c>
      <c r="E52" s="124" t="s">
        <v>1014</v>
      </c>
      <c r="F52" s="288"/>
    </row>
    <row r="53" spans="1:7" ht="25" x14ac:dyDescent="0.3">
      <c r="A53" s="585"/>
      <c r="B53" s="123" t="s">
        <v>586</v>
      </c>
      <c r="C53" s="144"/>
      <c r="D53" s="131"/>
      <c r="E53" s="124"/>
    </row>
    <row r="54" spans="1:7" x14ac:dyDescent="0.3">
      <c r="A54" s="585"/>
      <c r="B54" s="123" t="s">
        <v>587</v>
      </c>
      <c r="C54" s="146"/>
      <c r="D54" s="125"/>
      <c r="E54" s="124"/>
    </row>
    <row r="55" spans="1:7" ht="25" x14ac:dyDescent="0.3">
      <c r="A55" s="585"/>
      <c r="B55" s="123" t="s">
        <v>588</v>
      </c>
      <c r="C55" s="144"/>
      <c r="D55" s="131"/>
      <c r="E55" s="124"/>
    </row>
    <row r="56" spans="1:7" ht="25" x14ac:dyDescent="0.3">
      <c r="A56" s="585"/>
      <c r="B56" s="158" t="s">
        <v>589</v>
      </c>
      <c r="C56" s="148"/>
      <c r="D56" s="127"/>
      <c r="E56" s="129"/>
    </row>
    <row r="57" spans="1:7" ht="14.5" thickBot="1" x14ac:dyDescent="0.35">
      <c r="A57" s="585"/>
      <c r="B57" s="170"/>
    </row>
    <row r="58" spans="1:7" ht="38" thickBot="1" x14ac:dyDescent="0.35">
      <c r="A58" s="585"/>
      <c r="B58" s="587" t="s">
        <v>590</v>
      </c>
      <c r="C58" s="588"/>
      <c r="D58" s="77" t="s">
        <v>685</v>
      </c>
      <c r="E58" s="77" t="s">
        <v>686</v>
      </c>
      <c r="F58" s="77" t="s">
        <v>687</v>
      </c>
      <c r="G58" s="139" t="s">
        <v>245</v>
      </c>
    </row>
    <row r="59" spans="1:7" ht="38.25" customHeight="1" x14ac:dyDescent="0.3">
      <c r="A59" s="585"/>
      <c r="B59" s="578" t="s">
        <v>688</v>
      </c>
      <c r="C59" s="336" t="s">
        <v>1071</v>
      </c>
      <c r="D59" s="386" t="s">
        <v>1084</v>
      </c>
      <c r="E59" s="386" t="s">
        <v>1072</v>
      </c>
      <c r="F59" s="381" t="s">
        <v>1085</v>
      </c>
      <c r="G59" s="157"/>
    </row>
    <row r="60" spans="1:7" x14ac:dyDescent="0.3">
      <c r="A60" s="585"/>
      <c r="B60" s="580"/>
      <c r="C60" s="336" t="s">
        <v>1087</v>
      </c>
      <c r="D60" s="227" t="s">
        <v>1063</v>
      </c>
      <c r="E60" s="227" t="s">
        <v>1061</v>
      </c>
      <c r="F60" s="387" t="s">
        <v>1088</v>
      </c>
      <c r="G60" s="190"/>
    </row>
    <row r="61" spans="1:7" ht="36" customHeight="1" x14ac:dyDescent="0.3">
      <c r="A61" s="585"/>
      <c r="B61" s="18" t="s">
        <v>689</v>
      </c>
      <c r="C61" s="221" t="s">
        <v>421</v>
      </c>
      <c r="D61" s="227" t="s">
        <v>421</v>
      </c>
      <c r="E61" s="227" t="s">
        <v>421</v>
      </c>
      <c r="F61" s="387" t="s">
        <v>421</v>
      </c>
      <c r="G61" s="190"/>
    </row>
    <row r="62" spans="1:7" ht="56" x14ac:dyDescent="0.3">
      <c r="A62" s="585"/>
      <c r="B62" s="18" t="s">
        <v>690</v>
      </c>
      <c r="C62" s="222" t="s">
        <v>1086</v>
      </c>
      <c r="D62" s="228" t="s">
        <v>1063</v>
      </c>
      <c r="E62" s="228" t="s">
        <v>1064</v>
      </c>
      <c r="F62" s="382" t="s">
        <v>1073</v>
      </c>
      <c r="G62" s="129" t="s">
        <v>998</v>
      </c>
    </row>
    <row r="63" spans="1:7" ht="37.5" x14ac:dyDescent="0.3">
      <c r="A63" s="585"/>
      <c r="B63" s="18" t="s">
        <v>691</v>
      </c>
      <c r="C63" s="222" t="s">
        <v>421</v>
      </c>
      <c r="D63" s="228" t="s">
        <v>421</v>
      </c>
      <c r="E63" s="228" t="s">
        <v>421</v>
      </c>
      <c r="F63" s="382" t="s">
        <v>421</v>
      </c>
      <c r="G63" s="129"/>
    </row>
    <row r="64" spans="1:7" ht="54.75" customHeight="1" x14ac:dyDescent="0.3">
      <c r="A64" s="585"/>
      <c r="B64" s="18" t="s">
        <v>692</v>
      </c>
      <c r="C64" s="222" t="s">
        <v>1063</v>
      </c>
      <c r="D64" s="228" t="s">
        <v>421</v>
      </c>
      <c r="E64" s="228" t="s">
        <v>421</v>
      </c>
      <c r="F64" s="382" t="s">
        <v>421</v>
      </c>
      <c r="G64" s="129"/>
    </row>
    <row r="65" spans="1:7" ht="50" x14ac:dyDescent="0.3">
      <c r="A65" s="585"/>
      <c r="B65" s="18" t="s">
        <v>693</v>
      </c>
      <c r="C65" s="222" t="s">
        <v>1089</v>
      </c>
      <c r="D65" s="228" t="s">
        <v>421</v>
      </c>
      <c r="E65" s="228" t="s">
        <v>1090</v>
      </c>
      <c r="F65" s="382" t="s">
        <v>1051</v>
      </c>
      <c r="G65" s="129"/>
    </row>
    <row r="66" spans="1:7" ht="14.5" thickBot="1" x14ac:dyDescent="0.35">
      <c r="A66" s="585"/>
      <c r="B66" s="149"/>
      <c r="C66" s="150"/>
    </row>
    <row r="67" spans="1:7" ht="14.5" thickBot="1" x14ac:dyDescent="0.35">
      <c r="A67" s="585"/>
      <c r="B67" s="154"/>
      <c r="C67" s="139" t="s">
        <v>457</v>
      </c>
      <c r="D67" s="139" t="s">
        <v>245</v>
      </c>
      <c r="E67" s="293"/>
    </row>
    <row r="68" spans="1:7" ht="50" x14ac:dyDescent="0.3">
      <c r="A68" s="585"/>
      <c r="B68" s="123" t="s">
        <v>694</v>
      </c>
      <c r="C68" s="484"/>
      <c r="D68" s="280"/>
      <c r="E68" s="288"/>
    </row>
    <row r="69" spans="1:7" ht="38" thickBot="1" x14ac:dyDescent="0.35">
      <c r="A69" s="586"/>
      <c r="B69" s="167" t="s">
        <v>695</v>
      </c>
      <c r="C69" s="218" t="s">
        <v>978</v>
      </c>
      <c r="D69" s="281"/>
      <c r="E69" s="288"/>
    </row>
  </sheetData>
  <mergeCells count="14">
    <mergeCell ref="A13:A69"/>
    <mergeCell ref="B58:C58"/>
    <mergeCell ref="A1:D2"/>
    <mergeCell ref="A3:D3"/>
    <mergeCell ref="A4:D4"/>
    <mergeCell ref="A5:B5"/>
    <mergeCell ref="A6:A9"/>
    <mergeCell ref="A10:A12"/>
    <mergeCell ref="B42:B45"/>
    <mergeCell ref="B46:B49"/>
    <mergeCell ref="D42:D49"/>
    <mergeCell ref="C10:C11"/>
    <mergeCell ref="D10:D11"/>
    <mergeCell ref="B59:B60"/>
  </mergeCells>
  <conditionalFormatting sqref="C13">
    <cfRule type="containsBlanks" dxfId="200" priority="50">
      <formula>LEN(TRIM(C13))=0</formula>
    </cfRule>
  </conditionalFormatting>
  <conditionalFormatting sqref="C14:C15">
    <cfRule type="expression" dxfId="199" priority="49">
      <formula>OR(C$13="No",C$13="N/A")</formula>
    </cfRule>
  </conditionalFormatting>
  <conditionalFormatting sqref="C16">
    <cfRule type="expression" dxfId="198" priority="48">
      <formula>OR(C$13="No",C$13="N/A")</formula>
    </cfRule>
  </conditionalFormatting>
  <conditionalFormatting sqref="C19">
    <cfRule type="expression" dxfId="197" priority="41">
      <formula>OR(C$13="No",C$13="N/A")</formula>
    </cfRule>
  </conditionalFormatting>
  <conditionalFormatting sqref="C16">
    <cfRule type="expression" dxfId="196" priority="47">
      <formula>OR(C$13="No",C$13="N/A")</formula>
    </cfRule>
  </conditionalFormatting>
  <conditionalFormatting sqref="C17">
    <cfRule type="expression" dxfId="195" priority="46">
      <formula>OR(C$13="No",C$13="N/A")</formula>
    </cfRule>
  </conditionalFormatting>
  <conditionalFormatting sqref="C17">
    <cfRule type="expression" dxfId="194" priority="45">
      <formula>OR(C$13="No",C$13="N/A")</formula>
    </cfRule>
  </conditionalFormatting>
  <conditionalFormatting sqref="C18">
    <cfRule type="expression" dxfId="193" priority="44">
      <formula>OR(C$13="No",C$13="N/A")</formula>
    </cfRule>
  </conditionalFormatting>
  <conditionalFormatting sqref="C18">
    <cfRule type="expression" dxfId="192" priority="43">
      <formula>OR(C$13="No",C$13="N/A")</formula>
    </cfRule>
  </conditionalFormatting>
  <conditionalFormatting sqref="C19">
    <cfRule type="expression" dxfId="191" priority="42">
      <formula>OR(C$13="No",C$13="N/A")</formula>
    </cfRule>
  </conditionalFormatting>
  <conditionalFormatting sqref="C20">
    <cfRule type="expression" dxfId="190" priority="40">
      <formula>OR(C$13="No",C$13="N/A")</formula>
    </cfRule>
  </conditionalFormatting>
  <conditionalFormatting sqref="C20">
    <cfRule type="expression" dxfId="189" priority="39">
      <formula>OR(C$13="No",C$13="N/A")</formula>
    </cfRule>
  </conditionalFormatting>
  <conditionalFormatting sqref="C21">
    <cfRule type="expression" dxfId="188" priority="37" stopIfTrue="1">
      <formula>OR(C13="No",C13="N/A")</formula>
    </cfRule>
    <cfRule type="containsBlanks" dxfId="187" priority="38">
      <formula>LEN(TRIM(C21))=0</formula>
    </cfRule>
  </conditionalFormatting>
  <conditionalFormatting sqref="C22">
    <cfRule type="expression" dxfId="186" priority="34" stopIfTrue="1">
      <formula>OR(C$13="No",C$13="N/A")</formula>
    </cfRule>
    <cfRule type="expression" dxfId="185" priority="35" stopIfTrue="1">
      <formula>$C$21="Facility personnel"</formula>
    </cfRule>
    <cfRule type="containsBlanks" dxfId="184" priority="36">
      <formula>LEN(TRIM(C22))=0</formula>
    </cfRule>
  </conditionalFormatting>
  <conditionalFormatting sqref="C23:C26">
    <cfRule type="expression" dxfId="183" priority="30" stopIfTrue="1">
      <formula>OR($C$13="No",$C$13="N/A")</formula>
    </cfRule>
    <cfRule type="expression" dxfId="182" priority="31" stopIfTrue="1">
      <formula>$C$21="Facility personnel"</formula>
    </cfRule>
  </conditionalFormatting>
  <conditionalFormatting sqref="C23:C24">
    <cfRule type="expression" dxfId="181" priority="33" stopIfTrue="1">
      <formula>$C$22="Fixed price"</formula>
    </cfRule>
  </conditionalFormatting>
  <conditionalFormatting sqref="C25:C26">
    <cfRule type="expression" dxfId="180" priority="32" stopIfTrue="1">
      <formula>$C$22="Labor hours"</formula>
    </cfRule>
  </conditionalFormatting>
  <conditionalFormatting sqref="C27:C30">
    <cfRule type="expression" dxfId="179" priority="28" stopIfTrue="1">
      <formula>OR($C$13="No",$C$13="N/A")</formula>
    </cfRule>
    <cfRule type="expression" dxfId="178" priority="29" stopIfTrue="1">
      <formula>$C$21="Outside contractor"</formula>
    </cfRule>
  </conditionalFormatting>
  <conditionalFormatting sqref="C31">
    <cfRule type="containsBlanks" dxfId="177" priority="27">
      <formula>LEN(TRIM(C31))=0</formula>
    </cfRule>
  </conditionalFormatting>
  <conditionalFormatting sqref="C32:C34">
    <cfRule type="expression" dxfId="176" priority="26">
      <formula>OR($C$31="No",$C$31="N/A")</formula>
    </cfRule>
  </conditionalFormatting>
  <conditionalFormatting sqref="C35">
    <cfRule type="expression" dxfId="175" priority="24" stopIfTrue="1">
      <formula>OR($C$31="No",$C$31="N/A")</formula>
    </cfRule>
    <cfRule type="containsBlanks" dxfId="174" priority="25">
      <formula>LEN(TRIM(C35))=0</formula>
    </cfRule>
  </conditionalFormatting>
  <conditionalFormatting sqref="C36">
    <cfRule type="expression" dxfId="173" priority="22" stopIfTrue="1">
      <formula>OR($C$31="No",$C$31="N/A")</formula>
    </cfRule>
    <cfRule type="expression" dxfId="172" priority="23" stopIfTrue="1">
      <formula>OR($C$35="No",$C$35="N/A")</formula>
    </cfRule>
  </conditionalFormatting>
  <conditionalFormatting sqref="C37">
    <cfRule type="containsBlanks" dxfId="171" priority="21">
      <formula>LEN(TRIM(C37))=0</formula>
    </cfRule>
  </conditionalFormatting>
  <conditionalFormatting sqref="C38">
    <cfRule type="expression" dxfId="170" priority="19" stopIfTrue="1">
      <formula>OR($C$37="No",$C$37="N/A")</formula>
    </cfRule>
    <cfRule type="containsBlanks" dxfId="169" priority="20">
      <formula>LEN(TRIM(C38))=0</formula>
    </cfRule>
  </conditionalFormatting>
  <conditionalFormatting sqref="D52">
    <cfRule type="containsBlanks" dxfId="168" priority="18">
      <formula>LEN(TRIM(D52))=0</formula>
    </cfRule>
  </conditionalFormatting>
  <conditionalFormatting sqref="D55">
    <cfRule type="expression" dxfId="167" priority="16" stopIfTrue="1">
      <formula>OR(D52="Yes",D52="N/A")</formula>
    </cfRule>
  </conditionalFormatting>
  <conditionalFormatting sqref="D54">
    <cfRule type="expression" dxfId="166" priority="17" stopIfTrue="1">
      <formula>OR(D52="Yes",D52="N/A")</formula>
    </cfRule>
    <cfRule type="containsBlanks" dxfId="165" priority="51">
      <formula>LEN(TRIM(D54))=0</formula>
    </cfRule>
  </conditionalFormatting>
  <conditionalFormatting sqref="D53">
    <cfRule type="expression" dxfId="164" priority="15" stopIfTrue="1">
      <formula>OR(D52="Yes",D52="N/A")</formula>
    </cfRule>
  </conditionalFormatting>
  <conditionalFormatting sqref="D56">
    <cfRule type="expression" dxfId="163" priority="13" stopIfTrue="1">
      <formula>OR(D52="Yes",D52="N/A")</formula>
    </cfRule>
    <cfRule type="expression" dxfId="162" priority="14">
      <formula>OR(D54="No",D54="N/A")</formula>
    </cfRule>
  </conditionalFormatting>
  <conditionalFormatting sqref="C52">
    <cfRule type="containsBlanks" dxfId="161" priority="12">
      <formula>LEN(TRIM(C52))=0</formula>
    </cfRule>
  </conditionalFormatting>
  <conditionalFormatting sqref="C55">
    <cfRule type="expression" dxfId="160" priority="10" stopIfTrue="1">
      <formula>OR(C52="Yes",C52="N/A")</formula>
    </cfRule>
  </conditionalFormatting>
  <conditionalFormatting sqref="C54">
    <cfRule type="expression" dxfId="159" priority="11" stopIfTrue="1">
      <formula>OR(C52="Yes",C52="N/A")</formula>
    </cfRule>
    <cfRule type="containsBlanks" dxfId="158" priority="52">
      <formula>LEN(TRIM(C54))=0</formula>
    </cfRule>
  </conditionalFormatting>
  <conditionalFormatting sqref="C53">
    <cfRule type="expression" dxfId="157" priority="9" stopIfTrue="1">
      <formula>OR(C52="Yes",C52="N/A")</formula>
    </cfRule>
  </conditionalFormatting>
  <conditionalFormatting sqref="C56">
    <cfRule type="expression" dxfId="156" priority="7" stopIfTrue="1">
      <formula>OR(C52="Yes",C52="N/A")</formula>
    </cfRule>
    <cfRule type="expression" dxfId="155" priority="8">
      <formula>OR(C54="No",C54="N/A")</formula>
    </cfRule>
  </conditionalFormatting>
  <conditionalFormatting sqref="C57">
    <cfRule type="expression" dxfId="154" priority="5" stopIfTrue="1">
      <formula>OR($C53="Yes",$C53="N/A")</formula>
    </cfRule>
    <cfRule type="expression" dxfId="153" priority="6">
      <formula>OR($C55="Yes",$C55="N/A")</formula>
    </cfRule>
  </conditionalFormatting>
  <conditionalFormatting sqref="C66">
    <cfRule type="expression" dxfId="152" priority="3" stopIfTrue="1">
      <formula>OR($C61="Yes",$C61="N/A")</formula>
    </cfRule>
    <cfRule type="expression" dxfId="151" priority="4">
      <formula>OR($C64="Yes",$C64="N/A")</formula>
    </cfRule>
  </conditionalFormatting>
  <conditionalFormatting sqref="D66">
    <cfRule type="expression" dxfId="150" priority="1" stopIfTrue="1">
      <formula>OR($C61="Yes",$C61="N/A")</formula>
    </cfRule>
    <cfRule type="expression" dxfId="149" priority="2">
      <formula>OR($C64="Yes",$C64="N/A")</formula>
    </cfRule>
  </conditionalFormatting>
  <dataValidations count="4">
    <dataValidation type="list" allowBlank="1" showInputMessage="1" showErrorMessage="1" errorTitle="Incorrect Input Value" error="Please enter 'Yes', 'No', or 'N/A'." sqref="C38" xr:uid="{8470D0FD-3A10-4236-861A-0E95894070F6}">
      <formula1>"Used on site,Sold"</formula1>
    </dataValidation>
    <dataValidation type="list" allowBlank="1" showInputMessage="1" showErrorMessage="1" errorTitle="Incorrect Input Value" error="Please enter 'Yes', 'No', or 'N/A'." sqref="C22" xr:uid="{B6FAFE38-8E1E-488E-B114-32405F999FC2}">
      <formula1>"Labor hours,Fixed price"</formula1>
    </dataValidation>
    <dataValidation type="list" allowBlank="1" showInputMessage="1" showErrorMessage="1" errorTitle="Incorrect Input Value" error="Please enter 'Yes', 'No', or 'N/A'." sqref="C21" xr:uid="{86914B42-FC7D-4917-B7E0-9898931005C0}">
      <formula1>"Facility personnel,Outside contractor"</formula1>
    </dataValidation>
    <dataValidation type="list" allowBlank="1" showInputMessage="1" showErrorMessage="1" errorTitle="Incorrect Input Value" error="Please enter 'Yes', 'No', or 'N/A'." sqref="C13 C31 C35 C37 C54:D54 C52:D52" xr:uid="{B53E69D7-B60A-4DBC-8F29-C1FE3BC7FC90}">
      <formula1>"Yes, No, N/A"</formula1>
    </dataValidation>
  </dataValidations>
  <pageMargins left="0.25" right="0.25" top="0.75" bottom="0.75" header="0.3" footer="0.3"/>
  <pageSetup paperSize="17" scale="53"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4F651C-B7F0-4A9E-8DFD-CA4D1F612D0F}">
  <sheetPr>
    <tabColor rgb="FF92D050"/>
    <pageSetUpPr fitToPage="1"/>
  </sheetPr>
  <dimension ref="A1:K71"/>
  <sheetViews>
    <sheetView zoomScale="60" zoomScaleNormal="60" workbookViewId="0">
      <pane xSplit="2" ySplit="4" topLeftCell="C5" activePane="bottomRight" state="frozen"/>
      <selection pane="topRight" activeCell="C1" sqref="C1"/>
      <selection pane="bottomLeft" activeCell="A5" sqref="A5"/>
      <selection pane="bottomRight" activeCell="C24" sqref="C24"/>
    </sheetView>
  </sheetViews>
  <sheetFormatPr defaultColWidth="9.1796875" defaultRowHeight="14" x14ac:dyDescent="0.3"/>
  <cols>
    <col min="1" max="1" width="31.1796875" style="119" customWidth="1"/>
    <col min="2" max="2" width="59.54296875" style="119" customWidth="1"/>
    <col min="3" max="3" width="60.54296875" style="223" customWidth="1"/>
    <col min="4" max="7" width="60.54296875" style="119" customWidth="1"/>
    <col min="8" max="11" width="53.1796875" style="119" customWidth="1"/>
    <col min="12" max="16384" width="9.1796875" style="119"/>
  </cols>
  <sheetData>
    <row r="1" spans="1:6" x14ac:dyDescent="0.3">
      <c r="A1" s="565" t="s">
        <v>505</v>
      </c>
      <c r="B1" s="566"/>
      <c r="C1" s="566"/>
      <c r="D1" s="567"/>
    </row>
    <row r="2" spans="1:6" x14ac:dyDescent="0.3">
      <c r="A2" s="568"/>
      <c r="B2" s="569"/>
      <c r="C2" s="569"/>
      <c r="D2" s="570"/>
    </row>
    <row r="3" spans="1:6" ht="43.4" customHeight="1" thickBot="1" x14ac:dyDescent="0.4">
      <c r="A3" s="513" t="s">
        <v>506</v>
      </c>
      <c r="B3" s="514"/>
      <c r="C3" s="571"/>
      <c r="D3" s="572"/>
      <c r="F3" s="461"/>
    </row>
    <row r="4" spans="1:6" ht="47.25" customHeight="1" thickBot="1" x14ac:dyDescent="0.4">
      <c r="A4" s="589" t="s">
        <v>696</v>
      </c>
      <c r="B4" s="590"/>
      <c r="C4" s="590"/>
      <c r="D4" s="591"/>
      <c r="E4" s="288"/>
      <c r="F4" s="460"/>
    </row>
    <row r="5" spans="1:6" ht="14.9" customHeight="1" thickBot="1" x14ac:dyDescent="0.35">
      <c r="A5" s="517"/>
      <c r="B5" s="518"/>
      <c r="C5" s="17" t="s">
        <v>457</v>
      </c>
      <c r="D5" s="17" t="s">
        <v>245</v>
      </c>
      <c r="E5" s="288"/>
    </row>
    <row r="6" spans="1:6" ht="25.5" x14ac:dyDescent="0.3">
      <c r="A6" s="592" t="s">
        <v>697</v>
      </c>
      <c r="B6" s="121" t="s">
        <v>698</v>
      </c>
      <c r="C6" s="378">
        <v>121</v>
      </c>
      <c r="D6" s="377" t="s">
        <v>1035</v>
      </c>
      <c r="E6" s="288"/>
    </row>
    <row r="7" spans="1:6" ht="18" customHeight="1" x14ac:dyDescent="0.3">
      <c r="A7" s="585"/>
      <c r="B7" s="123" t="s">
        <v>603</v>
      </c>
      <c r="C7" s="218">
        <v>2021</v>
      </c>
      <c r="D7" s="376"/>
      <c r="E7" s="288"/>
    </row>
    <row r="8" spans="1:6" ht="25" x14ac:dyDescent="0.3">
      <c r="A8" s="585"/>
      <c r="B8" s="123" t="s">
        <v>699</v>
      </c>
      <c r="C8" s="218" t="s">
        <v>1181</v>
      </c>
      <c r="D8" s="272"/>
      <c r="E8" s="288"/>
    </row>
    <row r="9" spans="1:6" ht="61.5" customHeight="1" thickBot="1" x14ac:dyDescent="0.35">
      <c r="A9" s="586"/>
      <c r="B9" s="167" t="s">
        <v>605</v>
      </c>
      <c r="C9" s="233" t="s">
        <v>968</v>
      </c>
      <c r="D9" s="277"/>
      <c r="E9" s="288"/>
    </row>
    <row r="10" spans="1:6" x14ac:dyDescent="0.3">
      <c r="A10" s="592" t="s">
        <v>700</v>
      </c>
      <c r="B10" s="121" t="s">
        <v>701</v>
      </c>
      <c r="C10" s="219" t="s">
        <v>420</v>
      </c>
      <c r="D10" s="224" t="s">
        <v>853</v>
      </c>
      <c r="E10" s="288"/>
    </row>
    <row r="11" spans="1:6" x14ac:dyDescent="0.3">
      <c r="A11" s="585"/>
      <c r="B11" s="123" t="s">
        <v>702</v>
      </c>
      <c r="C11" s="218"/>
      <c r="D11" s="225"/>
      <c r="E11" s="288"/>
    </row>
    <row r="12" spans="1:6" x14ac:dyDescent="0.3">
      <c r="A12" s="585"/>
      <c r="B12" s="123" t="s">
        <v>703</v>
      </c>
      <c r="C12" s="218" t="s">
        <v>421</v>
      </c>
      <c r="D12" s="225"/>
      <c r="E12" s="288"/>
    </row>
    <row r="13" spans="1:6" ht="32.25" customHeight="1" x14ac:dyDescent="0.3">
      <c r="A13" s="585"/>
      <c r="B13" s="123" t="s">
        <v>704</v>
      </c>
      <c r="C13" s="241" t="s">
        <v>419</v>
      </c>
      <c r="D13" s="225"/>
      <c r="E13" s="288"/>
    </row>
    <row r="14" spans="1:6" ht="25" x14ac:dyDescent="0.3">
      <c r="A14" s="585"/>
      <c r="B14" s="123" t="s">
        <v>705</v>
      </c>
      <c r="C14" s="218" t="s">
        <v>854</v>
      </c>
      <c r="D14" s="225" t="s">
        <v>843</v>
      </c>
      <c r="E14" s="288"/>
    </row>
    <row r="15" spans="1:6" ht="25" x14ac:dyDescent="0.3">
      <c r="A15" s="585"/>
      <c r="B15" s="123" t="s">
        <v>706</v>
      </c>
      <c r="C15" s="218" t="s">
        <v>965</v>
      </c>
      <c r="D15" s="225" t="s">
        <v>967</v>
      </c>
      <c r="E15" s="288"/>
    </row>
    <row r="16" spans="1:6" ht="25" x14ac:dyDescent="0.3">
      <c r="A16" s="585"/>
      <c r="B16" s="123" t="s">
        <v>707</v>
      </c>
      <c r="C16" s="218" t="s">
        <v>954</v>
      </c>
      <c r="D16" s="225" t="s">
        <v>955</v>
      </c>
      <c r="E16" s="288"/>
    </row>
    <row r="17" spans="1:5" ht="28.5" customHeight="1" x14ac:dyDescent="0.3">
      <c r="A17" s="585"/>
      <c r="B17" s="123" t="s">
        <v>708</v>
      </c>
      <c r="C17" s="218" t="s">
        <v>935</v>
      </c>
      <c r="D17" s="225"/>
    </row>
    <row r="18" spans="1:5" ht="18" customHeight="1" x14ac:dyDescent="0.3">
      <c r="A18" s="593"/>
      <c r="B18" s="130" t="s">
        <v>709</v>
      </c>
      <c r="C18" s="218" t="s">
        <v>419</v>
      </c>
      <c r="D18" s="240"/>
    </row>
    <row r="19" spans="1:5" ht="20.25" customHeight="1" x14ac:dyDescent="0.3">
      <c r="A19" s="593"/>
      <c r="B19" s="123" t="s">
        <v>710</v>
      </c>
      <c r="C19" s="218" t="s">
        <v>421</v>
      </c>
      <c r="D19" s="225"/>
    </row>
    <row r="20" spans="1:5" ht="20.25" customHeight="1" thickBot="1" x14ac:dyDescent="0.35">
      <c r="A20" s="191"/>
      <c r="B20" s="167" t="s">
        <v>711</v>
      </c>
      <c r="C20" s="233" t="s">
        <v>855</v>
      </c>
      <c r="D20" s="237"/>
    </row>
    <row r="21" spans="1:5" ht="37.5" x14ac:dyDescent="0.3">
      <c r="A21" s="585" t="s">
        <v>712</v>
      </c>
      <c r="B21" s="25" t="s">
        <v>713</v>
      </c>
      <c r="C21" s="219" t="s">
        <v>419</v>
      </c>
      <c r="D21" s="238"/>
    </row>
    <row r="22" spans="1:5" x14ac:dyDescent="0.3">
      <c r="A22" s="585"/>
      <c r="B22" s="123" t="s">
        <v>714</v>
      </c>
      <c r="C22" s="238" t="s">
        <v>856</v>
      </c>
      <c r="D22" s="225"/>
    </row>
    <row r="23" spans="1:5" ht="25" x14ac:dyDescent="0.3">
      <c r="A23" s="585"/>
      <c r="B23" s="123" t="s">
        <v>715</v>
      </c>
      <c r="C23" s="475"/>
      <c r="D23" s="225"/>
    </row>
    <row r="24" spans="1:5" ht="25" x14ac:dyDescent="0.3">
      <c r="A24" s="585"/>
      <c r="B24" s="123" t="s">
        <v>699</v>
      </c>
      <c r="C24" s="218" t="s">
        <v>1181</v>
      </c>
      <c r="D24" s="285"/>
    </row>
    <row r="25" spans="1:5" ht="25" x14ac:dyDescent="0.3">
      <c r="A25" s="585"/>
      <c r="B25" s="123" t="s">
        <v>716</v>
      </c>
      <c r="C25" s="218" t="s">
        <v>419</v>
      </c>
      <c r="D25" s="225" t="s">
        <v>956</v>
      </c>
    </row>
    <row r="26" spans="1:5" ht="25" x14ac:dyDescent="0.3">
      <c r="A26" s="585"/>
      <c r="B26" s="123" t="s">
        <v>717</v>
      </c>
      <c r="C26" s="218" t="s">
        <v>419</v>
      </c>
      <c r="D26" s="225" t="s">
        <v>1095</v>
      </c>
    </row>
    <row r="27" spans="1:5" ht="25" x14ac:dyDescent="0.3">
      <c r="A27" s="585"/>
      <c r="B27" s="123" t="s">
        <v>718</v>
      </c>
      <c r="C27" s="232"/>
      <c r="D27" s="225"/>
    </row>
    <row r="28" spans="1:5" x14ac:dyDescent="0.3">
      <c r="A28" s="585"/>
      <c r="B28" s="123" t="s">
        <v>719</v>
      </c>
      <c r="C28" s="232"/>
      <c r="D28" s="225"/>
    </row>
    <row r="29" spans="1:5" x14ac:dyDescent="0.3">
      <c r="A29" s="585"/>
      <c r="B29" s="123" t="s">
        <v>720</v>
      </c>
      <c r="C29" s="232"/>
      <c r="D29" s="225"/>
    </row>
    <row r="30" spans="1:5" x14ac:dyDescent="0.3">
      <c r="A30" s="585"/>
      <c r="B30" s="123" t="s">
        <v>721</v>
      </c>
      <c r="C30" s="232"/>
      <c r="D30" s="225"/>
    </row>
    <row r="31" spans="1:5" x14ac:dyDescent="0.3">
      <c r="A31" s="585"/>
      <c r="B31" s="123" t="s">
        <v>722</v>
      </c>
      <c r="C31" s="218"/>
      <c r="D31" s="235"/>
      <c r="E31" s="288"/>
    </row>
    <row r="32" spans="1:5" ht="25" x14ac:dyDescent="0.3">
      <c r="A32" s="585"/>
      <c r="B32" s="123" t="s">
        <v>723</v>
      </c>
      <c r="C32" s="218" t="s">
        <v>420</v>
      </c>
      <c r="D32" s="225"/>
      <c r="E32" s="288"/>
    </row>
    <row r="33" spans="1:5" ht="25" x14ac:dyDescent="0.3">
      <c r="A33" s="585"/>
      <c r="B33" s="123" t="s">
        <v>724</v>
      </c>
      <c r="C33" s="218" t="s">
        <v>957</v>
      </c>
      <c r="D33" s="225"/>
      <c r="E33" s="288"/>
    </row>
    <row r="34" spans="1:5" x14ac:dyDescent="0.3">
      <c r="A34" s="585"/>
      <c r="B34" s="123" t="s">
        <v>725</v>
      </c>
      <c r="C34" s="218" t="s">
        <v>419</v>
      </c>
      <c r="D34" s="225"/>
      <c r="E34" s="288"/>
    </row>
    <row r="35" spans="1:5" ht="25" x14ac:dyDescent="0.3">
      <c r="A35" s="585"/>
      <c r="B35" s="123" t="s">
        <v>726</v>
      </c>
      <c r="C35" s="286"/>
      <c r="D35" s="225"/>
      <c r="E35" s="288"/>
    </row>
    <row r="36" spans="1:5" ht="37.5" x14ac:dyDescent="0.3">
      <c r="A36" s="585"/>
      <c r="B36" s="123" t="s">
        <v>727</v>
      </c>
      <c r="C36" s="218" t="s">
        <v>958</v>
      </c>
      <c r="D36" s="225" t="s">
        <v>959</v>
      </c>
      <c r="E36" s="288"/>
    </row>
    <row r="37" spans="1:5" ht="25" x14ac:dyDescent="0.3">
      <c r="A37" s="585"/>
      <c r="B37" s="123" t="s">
        <v>728</v>
      </c>
      <c r="C37" s="475"/>
      <c r="D37" s="475"/>
      <c r="E37" s="288"/>
    </row>
    <row r="38" spans="1:5" x14ac:dyDescent="0.3">
      <c r="A38" s="585"/>
      <c r="B38" s="123" t="s">
        <v>729</v>
      </c>
      <c r="C38" s="475"/>
      <c r="D38" s="218"/>
      <c r="E38" s="288"/>
    </row>
    <row r="39" spans="1:5" ht="25" x14ac:dyDescent="0.3">
      <c r="A39" s="585"/>
      <c r="B39" s="123" t="s">
        <v>730</v>
      </c>
      <c r="C39" s="218" t="s">
        <v>984</v>
      </c>
      <c r="D39" s="225"/>
      <c r="E39" s="288"/>
    </row>
    <row r="40" spans="1:5" ht="37.5" x14ac:dyDescent="0.3">
      <c r="A40" s="585"/>
      <c r="B40" s="123" t="s">
        <v>731</v>
      </c>
      <c r="C40" s="218" t="s">
        <v>983</v>
      </c>
      <c r="D40" s="235"/>
      <c r="E40" s="288"/>
    </row>
    <row r="41" spans="1:5" x14ac:dyDescent="0.3">
      <c r="A41" s="585"/>
      <c r="B41" s="123" t="s">
        <v>732</v>
      </c>
      <c r="C41" s="218" t="s">
        <v>420</v>
      </c>
      <c r="D41" s="218"/>
      <c r="E41" s="288"/>
    </row>
    <row r="42" spans="1:5" ht="50" x14ac:dyDescent="0.3">
      <c r="A42" s="585"/>
      <c r="B42" s="123" t="s">
        <v>733</v>
      </c>
      <c r="C42" s="218" t="s">
        <v>420</v>
      </c>
      <c r="D42" s="235"/>
      <c r="E42" s="288"/>
    </row>
    <row r="43" spans="1:5" ht="37.5" x14ac:dyDescent="0.3">
      <c r="A43" s="585"/>
      <c r="B43" s="123" t="s">
        <v>734</v>
      </c>
      <c r="C43" s="218" t="s">
        <v>420</v>
      </c>
      <c r="D43" s="225" t="s">
        <v>857</v>
      </c>
      <c r="E43" s="288"/>
    </row>
    <row r="44" spans="1:5" ht="25" x14ac:dyDescent="0.3">
      <c r="A44" s="585"/>
      <c r="B44" s="123" t="s">
        <v>735</v>
      </c>
      <c r="C44" s="218" t="s">
        <v>421</v>
      </c>
      <c r="D44" s="225"/>
    </row>
    <row r="45" spans="1:5" ht="25" x14ac:dyDescent="0.3">
      <c r="A45" s="585"/>
      <c r="B45" s="123" t="s">
        <v>736</v>
      </c>
      <c r="C45" s="218" t="s">
        <v>419</v>
      </c>
      <c r="D45" s="225" t="s">
        <v>857</v>
      </c>
    </row>
    <row r="46" spans="1:5" ht="45.75" customHeight="1" x14ac:dyDescent="0.3">
      <c r="A46" s="585"/>
      <c r="B46" s="123" t="s">
        <v>737</v>
      </c>
      <c r="C46" s="218"/>
      <c r="D46" s="225"/>
    </row>
    <row r="47" spans="1:5" ht="25" x14ac:dyDescent="0.3">
      <c r="A47" s="585"/>
      <c r="B47" s="123" t="s">
        <v>738</v>
      </c>
      <c r="C47" s="218" t="s">
        <v>419</v>
      </c>
      <c r="D47" s="225" t="s">
        <v>961</v>
      </c>
    </row>
    <row r="48" spans="1:5" ht="25" x14ac:dyDescent="0.3">
      <c r="A48" s="585"/>
      <c r="B48" s="123" t="s">
        <v>739</v>
      </c>
      <c r="C48" s="218"/>
      <c r="D48" s="225"/>
    </row>
    <row r="49" spans="1:11" ht="25" x14ac:dyDescent="0.3">
      <c r="A49" s="585"/>
      <c r="B49" s="123" t="s">
        <v>740</v>
      </c>
      <c r="C49" s="218"/>
      <c r="D49" s="225"/>
    </row>
    <row r="50" spans="1:11" ht="25" x14ac:dyDescent="0.3">
      <c r="A50" s="585"/>
      <c r="B50" s="123" t="s">
        <v>741</v>
      </c>
      <c r="C50" s="218" t="s">
        <v>420</v>
      </c>
      <c r="D50" s="225"/>
    </row>
    <row r="51" spans="1:11" ht="37.5" x14ac:dyDescent="0.3">
      <c r="A51" s="585"/>
      <c r="B51" s="123" t="s">
        <v>742</v>
      </c>
      <c r="C51" s="218" t="s">
        <v>858</v>
      </c>
      <c r="D51" s="225"/>
    </row>
    <row r="52" spans="1:11" x14ac:dyDescent="0.3">
      <c r="A52" s="585"/>
      <c r="B52" s="123" t="s">
        <v>743</v>
      </c>
      <c r="C52" s="218" t="s">
        <v>420</v>
      </c>
      <c r="D52" s="235"/>
    </row>
    <row r="53" spans="1:11" ht="25" x14ac:dyDescent="0.3">
      <c r="A53" s="585"/>
      <c r="B53" s="123" t="s">
        <v>744</v>
      </c>
      <c r="C53" s="218" t="s">
        <v>420</v>
      </c>
      <c r="D53" s="235"/>
    </row>
    <row r="54" spans="1:11" x14ac:dyDescent="0.3">
      <c r="A54" s="585"/>
      <c r="B54" s="123" t="s">
        <v>745</v>
      </c>
      <c r="C54" s="218"/>
      <c r="D54" s="235"/>
    </row>
    <row r="55" spans="1:11" ht="14.5" thickBot="1" x14ac:dyDescent="0.35">
      <c r="A55" s="585"/>
      <c r="B55" s="132"/>
      <c r="C55" s="220"/>
      <c r="D55" s="134"/>
    </row>
    <row r="56" spans="1:11" ht="78.5" thickBot="1" x14ac:dyDescent="0.35">
      <c r="A56" s="585"/>
      <c r="B56" s="135" t="s">
        <v>746</v>
      </c>
      <c r="C56" s="136" t="s">
        <v>747</v>
      </c>
      <c r="D56" s="192" t="s">
        <v>748</v>
      </c>
      <c r="E56" s="192" t="s">
        <v>749</v>
      </c>
      <c r="F56" s="192" t="s">
        <v>750</v>
      </c>
      <c r="G56" s="192" t="s">
        <v>751</v>
      </c>
      <c r="H56" s="192" t="s">
        <v>752</v>
      </c>
      <c r="I56" s="192" t="s">
        <v>753</v>
      </c>
      <c r="J56" s="193" t="s">
        <v>754</v>
      </c>
      <c r="K56" s="194" t="s">
        <v>245</v>
      </c>
    </row>
    <row r="57" spans="1:11" ht="42" x14ac:dyDescent="0.3">
      <c r="A57" s="585"/>
      <c r="B57" s="140" t="s">
        <v>755</v>
      </c>
      <c r="C57" s="221" t="s">
        <v>419</v>
      </c>
      <c r="D57" s="162" t="s">
        <v>419</v>
      </c>
      <c r="E57" s="142" t="str">
        <f>IF(C21=0,"",C21)</f>
        <v>Yes</v>
      </c>
      <c r="F57" s="142" t="str">
        <f>IF(C45=0,"",C45)</f>
        <v>Yes</v>
      </c>
      <c r="G57" s="142" t="str">
        <f>IF(C25=0,"",C25)</f>
        <v>Yes</v>
      </c>
      <c r="H57" s="142" t="str">
        <f>IF(C32=0,"",C32)</f>
        <v>No</v>
      </c>
      <c r="I57" s="142" t="str">
        <f>IF(C41=0,"",C41)</f>
        <v>No</v>
      </c>
      <c r="J57" s="143" t="s">
        <v>419</v>
      </c>
      <c r="K57" s="195" t="s">
        <v>1022</v>
      </c>
    </row>
    <row r="58" spans="1:11" ht="25.5" x14ac:dyDescent="0.3">
      <c r="A58" s="585"/>
      <c r="B58" s="123" t="s">
        <v>756</v>
      </c>
      <c r="C58" s="311"/>
      <c r="D58" s="234"/>
      <c r="E58" s="145"/>
      <c r="F58" s="145"/>
      <c r="G58" s="145"/>
      <c r="H58" s="142" t="str">
        <f>IF(C33=0,"",C33)</f>
        <v>Shop configuration requires openings for the movement of raw materials, products, equipment, and personnel.</v>
      </c>
      <c r="I58" s="234" t="s">
        <v>1021</v>
      </c>
      <c r="J58" s="131"/>
      <c r="K58" s="128" t="s">
        <v>1034</v>
      </c>
    </row>
    <row r="59" spans="1:11" x14ac:dyDescent="0.3">
      <c r="A59" s="585"/>
      <c r="B59" s="123" t="s">
        <v>757</v>
      </c>
      <c r="C59" s="222"/>
      <c r="D59" s="147"/>
      <c r="E59" s="147"/>
      <c r="F59" s="147"/>
      <c r="G59" s="147"/>
      <c r="H59" s="147" t="s">
        <v>420</v>
      </c>
      <c r="I59" s="147" t="s">
        <v>420</v>
      </c>
      <c r="J59" s="125"/>
      <c r="K59" s="128"/>
    </row>
    <row r="60" spans="1:11" ht="25.5" x14ac:dyDescent="0.3">
      <c r="A60" s="585"/>
      <c r="B60" s="123" t="s">
        <v>758</v>
      </c>
      <c r="C60" s="265"/>
      <c r="D60" s="234"/>
      <c r="E60" s="145"/>
      <c r="F60" s="145"/>
      <c r="G60" s="145"/>
      <c r="H60" s="234" t="s">
        <v>1021</v>
      </c>
      <c r="I60" s="307" t="s">
        <v>1021</v>
      </c>
      <c r="J60" s="131"/>
      <c r="K60" s="128"/>
    </row>
    <row r="61" spans="1:11" ht="25" x14ac:dyDescent="0.3">
      <c r="A61" s="585"/>
      <c r="B61" s="158" t="s">
        <v>759</v>
      </c>
      <c r="C61" s="264"/>
      <c r="D61" s="147"/>
      <c r="E61" s="153"/>
      <c r="F61" s="68" t="str">
        <f>IF(C46=0,"",C46)</f>
        <v/>
      </c>
      <c r="G61" s="153"/>
      <c r="H61" s="147"/>
      <c r="I61" s="153"/>
      <c r="J61" s="127"/>
      <c r="K61" s="128"/>
    </row>
    <row r="62" spans="1:11" ht="9" customHeight="1" thickBot="1" x14ac:dyDescent="0.35">
      <c r="A62" s="585"/>
      <c r="B62" s="132"/>
      <c r="C62" s="220"/>
      <c r="D62" s="134"/>
    </row>
    <row r="63" spans="1:11" ht="50.5" thickBot="1" x14ac:dyDescent="0.35">
      <c r="A63" s="585"/>
      <c r="B63" s="587" t="s">
        <v>760</v>
      </c>
      <c r="C63" s="588"/>
      <c r="D63" s="18" t="s">
        <v>761</v>
      </c>
      <c r="E63" s="77" t="s">
        <v>762</v>
      </c>
      <c r="F63" s="187" t="s">
        <v>763</v>
      </c>
      <c r="G63" s="139" t="s">
        <v>245</v>
      </c>
    </row>
    <row r="64" spans="1:11" ht="37.5" x14ac:dyDescent="0.3">
      <c r="A64" s="585"/>
      <c r="B64" s="18" t="s">
        <v>764</v>
      </c>
      <c r="C64" s="389" t="s">
        <v>1091</v>
      </c>
      <c r="D64" s="380" t="s">
        <v>1063</v>
      </c>
      <c r="E64" s="390" t="s">
        <v>1092</v>
      </c>
      <c r="F64" s="381" t="s">
        <v>1093</v>
      </c>
      <c r="G64" s="157"/>
    </row>
    <row r="65" spans="1:7" ht="56" x14ac:dyDescent="0.3">
      <c r="A65" s="585"/>
      <c r="B65" s="18" t="s">
        <v>765</v>
      </c>
      <c r="C65" s="221" t="s">
        <v>1107</v>
      </c>
      <c r="D65" s="390" t="s">
        <v>935</v>
      </c>
      <c r="E65" s="362" t="s">
        <v>1064</v>
      </c>
      <c r="F65" s="387" t="s">
        <v>1042</v>
      </c>
      <c r="G65" s="190" t="s">
        <v>998</v>
      </c>
    </row>
    <row r="66" spans="1:7" ht="37.5" x14ac:dyDescent="0.3">
      <c r="A66" s="585"/>
      <c r="B66" s="18" t="s">
        <v>766</v>
      </c>
      <c r="C66" s="290" t="s">
        <v>1063</v>
      </c>
      <c r="D66" s="362" t="s">
        <v>421</v>
      </c>
      <c r="E66" s="362" t="s">
        <v>421</v>
      </c>
      <c r="F66" s="382" t="s">
        <v>421</v>
      </c>
      <c r="G66" s="129"/>
    </row>
    <row r="67" spans="1:7" ht="50" x14ac:dyDescent="0.3">
      <c r="A67" s="585"/>
      <c r="B67" s="18" t="s">
        <v>767</v>
      </c>
      <c r="C67" s="486"/>
      <c r="D67" s="362" t="s">
        <v>1054</v>
      </c>
      <c r="E67" s="362" t="s">
        <v>1094</v>
      </c>
      <c r="F67" s="382" t="s">
        <v>1057</v>
      </c>
      <c r="G67" s="485"/>
    </row>
    <row r="68" spans="1:7" ht="9.65" customHeight="1" thickBot="1" x14ac:dyDescent="0.35">
      <c r="A68" s="585"/>
      <c r="B68" s="149"/>
      <c r="C68" s="220"/>
      <c r="E68" s="155"/>
    </row>
    <row r="69" spans="1:7" ht="14.5" thickBot="1" x14ac:dyDescent="0.35">
      <c r="A69" s="585"/>
      <c r="B69" s="154"/>
      <c r="C69" s="139" t="s">
        <v>457</v>
      </c>
      <c r="D69" s="139" t="s">
        <v>245</v>
      </c>
    </row>
    <row r="70" spans="1:7" ht="50" x14ac:dyDescent="0.3">
      <c r="A70" s="585"/>
      <c r="B70" s="18" t="s">
        <v>768</v>
      </c>
      <c r="C70" s="487"/>
      <c r="D70" s="157"/>
    </row>
    <row r="71" spans="1:7" ht="70.5" customHeight="1" thickBot="1" x14ac:dyDescent="0.35">
      <c r="A71" s="586"/>
      <c r="B71" s="167" t="s">
        <v>769</v>
      </c>
      <c r="C71" s="282" t="s">
        <v>977</v>
      </c>
      <c r="D71" s="127"/>
    </row>
  </sheetData>
  <mergeCells count="8">
    <mergeCell ref="A21:A71"/>
    <mergeCell ref="B63:C63"/>
    <mergeCell ref="A1:D2"/>
    <mergeCell ref="A3:D3"/>
    <mergeCell ref="A4:D4"/>
    <mergeCell ref="A5:B5"/>
    <mergeCell ref="A6:A9"/>
    <mergeCell ref="A10:A19"/>
  </mergeCells>
  <conditionalFormatting sqref="C10">
    <cfRule type="containsBlanks" dxfId="471" priority="106">
      <formula>LEN(TRIM(C10))=0</formula>
    </cfRule>
  </conditionalFormatting>
  <conditionalFormatting sqref="C11">
    <cfRule type="expression" dxfId="470" priority="105">
      <formula>OR(C$10="No",C$10="N/A")</formula>
    </cfRule>
  </conditionalFormatting>
  <conditionalFormatting sqref="C13">
    <cfRule type="containsBlanks" dxfId="469" priority="104">
      <formula>LEN(TRIM(C13))=0</formula>
    </cfRule>
  </conditionalFormatting>
  <conditionalFormatting sqref="C14">
    <cfRule type="expression" dxfId="468" priority="103">
      <formula>OR(C$13="No",C$13="N/A")</formula>
    </cfRule>
  </conditionalFormatting>
  <conditionalFormatting sqref="C12">
    <cfRule type="containsBlanks" dxfId="467" priority="102">
      <formula>LEN(TRIM(C12))=0</formula>
    </cfRule>
  </conditionalFormatting>
  <conditionalFormatting sqref="C14 C16">
    <cfRule type="expression" dxfId="466" priority="101">
      <formula>OR($C$13="No",$C$13="N/A")</formula>
    </cfRule>
  </conditionalFormatting>
  <conditionalFormatting sqref="C15">
    <cfRule type="containsBlanks" dxfId="465" priority="100">
      <formula>LEN(TRIM(C15))=0</formula>
    </cfRule>
  </conditionalFormatting>
  <conditionalFormatting sqref="C18">
    <cfRule type="containsBlanks" dxfId="464" priority="99">
      <formula>LEN(TRIM(C18))=0</formula>
    </cfRule>
  </conditionalFormatting>
  <conditionalFormatting sqref="C19:C20">
    <cfRule type="expression" dxfId="463" priority="98">
      <formula>OR($C$18="No",$C$18="N/A")</formula>
    </cfRule>
  </conditionalFormatting>
  <conditionalFormatting sqref="C21">
    <cfRule type="containsBlanks" dxfId="462" priority="97">
      <formula>LEN(TRIM(C21))=0</formula>
    </cfRule>
  </conditionalFormatting>
  <conditionalFormatting sqref="C26">
    <cfRule type="containsBlanks" dxfId="461" priority="95">
      <formula>LEN(TRIM(C26))=0</formula>
    </cfRule>
  </conditionalFormatting>
  <conditionalFormatting sqref="C27:C31">
    <cfRule type="expression" dxfId="460" priority="94">
      <formula>OR($C$26="Yes",$C$26="N/A")</formula>
    </cfRule>
  </conditionalFormatting>
  <conditionalFormatting sqref="C32">
    <cfRule type="containsBlanks" dxfId="459" priority="93">
      <formula>LEN(TRIM(C32))=0</formula>
    </cfRule>
  </conditionalFormatting>
  <conditionalFormatting sqref="C33">
    <cfRule type="expression" dxfId="458" priority="92">
      <formula>OR($C$32="Yes",$C$32="N/A")</formula>
    </cfRule>
  </conditionalFormatting>
  <conditionalFormatting sqref="C34">
    <cfRule type="containsBlanks" dxfId="457" priority="91">
      <formula>LEN(TRIM(C34))=0</formula>
    </cfRule>
  </conditionalFormatting>
  <conditionalFormatting sqref="C34:C35">
    <cfRule type="expression" dxfId="456" priority="89" stopIfTrue="1">
      <formula>OR($C$32="Yes","N/A")</formula>
    </cfRule>
  </conditionalFormatting>
  <conditionalFormatting sqref="C35">
    <cfRule type="expression" dxfId="455" priority="90" stopIfTrue="1">
      <formula>OR($C$34="Yes",$C$34="N/A")</formula>
    </cfRule>
  </conditionalFormatting>
  <conditionalFormatting sqref="C41">
    <cfRule type="containsBlanks" dxfId="454" priority="88">
      <formula>LEN(TRIM(C41))=0</formula>
    </cfRule>
  </conditionalFormatting>
  <conditionalFormatting sqref="C43">
    <cfRule type="containsBlanks" dxfId="453" priority="87">
      <formula>LEN(TRIM(C43))=0</formula>
    </cfRule>
  </conditionalFormatting>
  <conditionalFormatting sqref="C44">
    <cfRule type="expression" dxfId="452" priority="86">
      <formula>OR($C$43="Yes",$C$43="N/A")</formula>
    </cfRule>
  </conditionalFormatting>
  <conditionalFormatting sqref="C45">
    <cfRule type="containsBlanks" dxfId="451" priority="85">
      <formula>LEN(TRIM(C45))=0</formula>
    </cfRule>
  </conditionalFormatting>
  <conditionalFormatting sqref="C46">
    <cfRule type="expression" dxfId="450" priority="84">
      <formula>OR($C$45="Yes",$C$45="N/A")</formula>
    </cfRule>
  </conditionalFormatting>
  <conditionalFormatting sqref="C47">
    <cfRule type="containsBlanks" dxfId="449" priority="83">
      <formula>LEN(TRIM(C47))=0</formula>
    </cfRule>
  </conditionalFormatting>
  <conditionalFormatting sqref="C48">
    <cfRule type="containsBlanks" dxfId="448" priority="82">
      <formula>LEN(TRIM(C48))=0</formula>
    </cfRule>
  </conditionalFormatting>
  <conditionalFormatting sqref="C48:C49">
    <cfRule type="expression" dxfId="447" priority="81" stopIfTrue="1">
      <formula>OR($C$47="Yes",$C$47="N/A")</formula>
    </cfRule>
  </conditionalFormatting>
  <conditionalFormatting sqref="C50">
    <cfRule type="containsBlanks" dxfId="446" priority="80">
      <formula>LEN(TRIM(C50))=0</formula>
    </cfRule>
  </conditionalFormatting>
  <conditionalFormatting sqref="C52">
    <cfRule type="containsBlanks" dxfId="445" priority="79">
      <formula>LEN(TRIM(C52))=0</formula>
    </cfRule>
  </conditionalFormatting>
  <conditionalFormatting sqref="C53">
    <cfRule type="containsBlanks" dxfId="444" priority="78">
      <formula>LEN(TRIM(C53))=0</formula>
    </cfRule>
  </conditionalFormatting>
  <conditionalFormatting sqref="C54">
    <cfRule type="expression" dxfId="443" priority="77" stopIfTrue="1">
      <formula>OR($C$53="No",$C$53="N/A")</formula>
    </cfRule>
  </conditionalFormatting>
  <conditionalFormatting sqref="C61">
    <cfRule type="expression" dxfId="442" priority="70" stopIfTrue="1">
      <formula>OR(C57="Yes",C57="N/A")</formula>
    </cfRule>
    <cfRule type="expression" dxfId="441" priority="71">
      <formula>OR(C59="No",C59="N/A")</formula>
    </cfRule>
  </conditionalFormatting>
  <conditionalFormatting sqref="C57">
    <cfRule type="containsBlanks" dxfId="440" priority="74">
      <formula>LEN(TRIM(C57))=0</formula>
    </cfRule>
  </conditionalFormatting>
  <conditionalFormatting sqref="C60">
    <cfRule type="expression" dxfId="439" priority="73">
      <formula>OR(C59="Yes",C59="N/A")</formula>
    </cfRule>
    <cfRule type="expression" dxfId="438" priority="107" stopIfTrue="1">
      <formula>OR(C57="Yes",C57="N/A")</formula>
    </cfRule>
  </conditionalFormatting>
  <conditionalFormatting sqref="C59">
    <cfRule type="expression" dxfId="437" priority="75" stopIfTrue="1">
      <formula>OR(C57="Yes",C57="N/A")</formula>
    </cfRule>
    <cfRule type="containsBlanks" dxfId="436" priority="76">
      <formula>LEN(TRIM(C59))=0</formula>
    </cfRule>
  </conditionalFormatting>
  <conditionalFormatting sqref="C58">
    <cfRule type="expression" dxfId="435" priority="72" stopIfTrue="1">
      <formula>OR(C57="Yes",C57="N/A")</formula>
    </cfRule>
  </conditionalFormatting>
  <conditionalFormatting sqref="C68">
    <cfRule type="expression" dxfId="434" priority="68" stopIfTrue="1">
      <formula>OR($C63="Yes",$C63="N/A")</formula>
    </cfRule>
    <cfRule type="expression" dxfId="433" priority="69">
      <formula>OR($C66="Yes",$C66="N/A")</formula>
    </cfRule>
  </conditionalFormatting>
  <conditionalFormatting sqref="D68">
    <cfRule type="expression" dxfId="432" priority="66" stopIfTrue="1">
      <formula>OR($C63="Yes",$C63="N/A")</formula>
    </cfRule>
    <cfRule type="expression" dxfId="431" priority="67">
      <formula>OR($C66="Yes",$C66="N/A")</formula>
    </cfRule>
  </conditionalFormatting>
  <conditionalFormatting sqref="D61">
    <cfRule type="expression" dxfId="430" priority="58" stopIfTrue="1">
      <formula>OR(D57="Yes",D57="N/A")</formula>
    </cfRule>
    <cfRule type="expression" dxfId="429" priority="59">
      <formula>OR(D59="No",D59="N/A")</formula>
    </cfRule>
  </conditionalFormatting>
  <conditionalFormatting sqref="D57">
    <cfRule type="containsBlanks" dxfId="428" priority="62">
      <formula>LEN(TRIM(D57))=0</formula>
    </cfRule>
  </conditionalFormatting>
  <conditionalFormatting sqref="D60">
    <cfRule type="expression" dxfId="427" priority="61">
      <formula>OR(D59="Yes",D59="N/A")</formula>
    </cfRule>
    <cfRule type="expression" dxfId="426" priority="65" stopIfTrue="1">
      <formula>OR(D57="Yes",D57="N/A")</formula>
    </cfRule>
  </conditionalFormatting>
  <conditionalFormatting sqref="D59">
    <cfRule type="expression" dxfId="425" priority="63" stopIfTrue="1">
      <formula>OR(D57="Yes",D57="N/A")</formula>
    </cfRule>
    <cfRule type="containsBlanks" dxfId="424" priority="64">
      <formula>LEN(TRIM(D59))=0</formula>
    </cfRule>
  </conditionalFormatting>
  <conditionalFormatting sqref="D58">
    <cfRule type="expression" dxfId="423" priority="60" stopIfTrue="1">
      <formula>OR(D57="Yes",D57="N/A")</formula>
    </cfRule>
  </conditionalFormatting>
  <conditionalFormatting sqref="E61">
    <cfRule type="expression" dxfId="422" priority="51" stopIfTrue="1">
      <formula>OR(E57="Yes",E57="N/A")</formula>
    </cfRule>
    <cfRule type="expression" dxfId="421" priority="52">
      <formula>OR(E59="No",E59="N/A")</formula>
    </cfRule>
  </conditionalFormatting>
  <conditionalFormatting sqref="E60">
    <cfRule type="expression" dxfId="420" priority="54">
      <formula>OR(E59="Yes",E59="N/A")</formula>
    </cfRule>
    <cfRule type="expression" dxfId="419" priority="57" stopIfTrue="1">
      <formula>OR(E57="Yes",E57="N/A")</formula>
    </cfRule>
  </conditionalFormatting>
  <conditionalFormatting sqref="E59">
    <cfRule type="expression" dxfId="418" priority="55" stopIfTrue="1">
      <formula>OR(E57="Yes",E57="N/A")</formula>
    </cfRule>
    <cfRule type="containsBlanks" dxfId="417" priority="56">
      <formula>LEN(TRIM(E59))=0</formula>
    </cfRule>
  </conditionalFormatting>
  <conditionalFormatting sqref="E58">
    <cfRule type="expression" dxfId="416" priority="53" stopIfTrue="1">
      <formula>OR(E57="Yes",E57="N/A")</formula>
    </cfRule>
  </conditionalFormatting>
  <conditionalFormatting sqref="F60">
    <cfRule type="expression" dxfId="415" priority="47">
      <formula>OR(F59="Yes",F59="N/A")</formula>
    </cfRule>
    <cfRule type="expression" dxfId="414" priority="50" stopIfTrue="1">
      <formula>OR(F57="Yes",F57="N/A")</formula>
    </cfRule>
  </conditionalFormatting>
  <conditionalFormatting sqref="F59">
    <cfRule type="expression" dxfId="413" priority="48" stopIfTrue="1">
      <formula>OR(F57="Yes",F57="N/A")</formula>
    </cfRule>
    <cfRule type="containsBlanks" dxfId="412" priority="49">
      <formula>LEN(TRIM(F59))=0</formula>
    </cfRule>
  </conditionalFormatting>
  <conditionalFormatting sqref="F58">
    <cfRule type="expression" dxfId="411" priority="46" stopIfTrue="1">
      <formula>OR(F57="Yes",F57="N/A")</formula>
    </cfRule>
  </conditionalFormatting>
  <conditionalFormatting sqref="G61">
    <cfRule type="expression" dxfId="410" priority="39" stopIfTrue="1">
      <formula>OR(G57="Yes",G57="N/A")</formula>
    </cfRule>
    <cfRule type="expression" dxfId="409" priority="40">
      <formula>OR(G59="No",G59="N/A")</formula>
    </cfRule>
  </conditionalFormatting>
  <conditionalFormatting sqref="G60">
    <cfRule type="expression" dxfId="408" priority="42">
      <formula>OR(G59="Yes",G59="N/A")</formula>
    </cfRule>
    <cfRule type="expression" dxfId="407" priority="45" stopIfTrue="1">
      <formula>OR(G57="Yes",G57="N/A")</formula>
    </cfRule>
  </conditionalFormatting>
  <conditionalFormatting sqref="G59">
    <cfRule type="expression" dxfId="406" priority="43" stopIfTrue="1">
      <formula>OR(G57="Yes",G57="N/A")</formula>
    </cfRule>
    <cfRule type="containsBlanks" dxfId="405" priority="44">
      <formula>LEN(TRIM(G59))=0</formula>
    </cfRule>
  </conditionalFormatting>
  <conditionalFormatting sqref="G58">
    <cfRule type="expression" dxfId="404" priority="41" stopIfTrue="1">
      <formula>OR(G57="Yes",G57="N/A")</formula>
    </cfRule>
  </conditionalFormatting>
  <conditionalFormatting sqref="H61">
    <cfRule type="expression" dxfId="403" priority="33" stopIfTrue="1">
      <formula>OR(H57="Yes",H57="N/A")</formula>
    </cfRule>
    <cfRule type="expression" dxfId="402" priority="34">
      <formula>OR(H59="No",H59="N/A")</formula>
    </cfRule>
  </conditionalFormatting>
  <conditionalFormatting sqref="H60">
    <cfRule type="expression" dxfId="401" priority="35">
      <formula>OR(H59="Yes",H59="N/A")</formula>
    </cfRule>
    <cfRule type="expression" dxfId="400" priority="38" stopIfTrue="1">
      <formula>OR(H57="Yes",H57="N/A")</formula>
    </cfRule>
  </conditionalFormatting>
  <conditionalFormatting sqref="H59">
    <cfRule type="expression" dxfId="399" priority="36" stopIfTrue="1">
      <formula>OR(H57="Yes",H57="N/A")</formula>
    </cfRule>
    <cfRule type="containsBlanks" dxfId="398" priority="37">
      <formula>LEN(TRIM(H59))=0</formula>
    </cfRule>
  </conditionalFormatting>
  <conditionalFormatting sqref="I61">
    <cfRule type="expression" dxfId="397" priority="26" stopIfTrue="1">
      <formula>OR(I57="Yes",I57="N/A")</formula>
    </cfRule>
    <cfRule type="expression" dxfId="396" priority="27">
      <formula>OR(I59="No",I59="N/A")</formula>
    </cfRule>
  </conditionalFormatting>
  <conditionalFormatting sqref="I60">
    <cfRule type="expression" dxfId="395" priority="29">
      <formula>OR(I59="Yes",I59="N/A")</formula>
    </cfRule>
    <cfRule type="expression" dxfId="394" priority="32" stopIfTrue="1">
      <formula>OR(I57="Yes",I57="N/A")</formula>
    </cfRule>
  </conditionalFormatting>
  <conditionalFormatting sqref="I59">
    <cfRule type="expression" dxfId="393" priority="30" stopIfTrue="1">
      <formula>OR(I57="Yes",I57="N/A")</formula>
    </cfRule>
    <cfRule type="containsBlanks" dxfId="392" priority="31">
      <formula>LEN(TRIM(I59))=0</formula>
    </cfRule>
  </conditionalFormatting>
  <conditionalFormatting sqref="I58">
    <cfRule type="expression" dxfId="391" priority="28" stopIfTrue="1">
      <formula>OR(I57="Yes",I57="N/A")</formula>
    </cfRule>
  </conditionalFormatting>
  <conditionalFormatting sqref="J61">
    <cfRule type="expression" dxfId="390" priority="18" stopIfTrue="1">
      <formula>OR(J57="Yes",J57="N/A")</formula>
    </cfRule>
    <cfRule type="expression" dxfId="389" priority="19">
      <formula>OR(J59="No",J59="N/A")</formula>
    </cfRule>
  </conditionalFormatting>
  <conditionalFormatting sqref="J57">
    <cfRule type="containsBlanks" dxfId="388" priority="22">
      <formula>LEN(TRIM(J57))=0</formula>
    </cfRule>
  </conditionalFormatting>
  <conditionalFormatting sqref="J60">
    <cfRule type="expression" dxfId="387" priority="21">
      <formula>OR(J59="Yes",J59="N/A")</formula>
    </cfRule>
    <cfRule type="expression" dxfId="386" priority="25" stopIfTrue="1">
      <formula>OR(J57="Yes",J57="N/A")</formula>
    </cfRule>
  </conditionalFormatting>
  <conditionalFormatting sqref="J59">
    <cfRule type="expression" dxfId="385" priority="23" stopIfTrue="1">
      <formula>OR(J57="Yes",J57="N/A")</formula>
    </cfRule>
    <cfRule type="containsBlanks" dxfId="384" priority="24">
      <formula>LEN(TRIM(J59))=0</formula>
    </cfRule>
  </conditionalFormatting>
  <conditionalFormatting sqref="J58">
    <cfRule type="expression" dxfId="383" priority="20" stopIfTrue="1">
      <formula>OR(J57="Yes",J57="N/A")</formula>
    </cfRule>
  </conditionalFormatting>
  <conditionalFormatting sqref="C25">
    <cfRule type="containsBlanks" dxfId="382" priority="17">
      <formula>LEN(TRIM(C25))=0</formula>
    </cfRule>
  </conditionalFormatting>
  <conditionalFormatting sqref="C6">
    <cfRule type="expression" dxfId="381" priority="16">
      <formula>OR(C$13="No",C$13="N/A")</formula>
    </cfRule>
  </conditionalFormatting>
  <conditionalFormatting sqref="C6">
    <cfRule type="expression" dxfId="380" priority="15">
      <formula>OR($C$13="No",$C$13="N/A")</formula>
    </cfRule>
  </conditionalFormatting>
  <conditionalFormatting sqref="C23">
    <cfRule type="expression" dxfId="379" priority="14">
      <formula>OR(C$13="No",C$13="N/A")</formula>
    </cfRule>
  </conditionalFormatting>
  <conditionalFormatting sqref="C23">
    <cfRule type="expression" dxfId="378" priority="13">
      <formula>OR($C$13="No",$C$13="N/A")</formula>
    </cfRule>
  </conditionalFormatting>
  <conditionalFormatting sqref="C37">
    <cfRule type="expression" dxfId="377" priority="12">
      <formula>OR(C$13="No",C$13="N/A")</formula>
    </cfRule>
  </conditionalFormatting>
  <conditionalFormatting sqref="C37">
    <cfRule type="expression" dxfId="376" priority="11">
      <formula>OR($C$13="No",$C$13="N/A")</formula>
    </cfRule>
  </conditionalFormatting>
  <conditionalFormatting sqref="D37">
    <cfRule type="expression" dxfId="375" priority="10">
      <formula>OR(D$13="No",D$13="N/A")</formula>
    </cfRule>
  </conditionalFormatting>
  <conditionalFormatting sqref="D37">
    <cfRule type="expression" dxfId="374" priority="9">
      <formula>OR($C$13="No",$C$13="N/A")</formula>
    </cfRule>
  </conditionalFormatting>
  <conditionalFormatting sqref="D38">
    <cfRule type="expression" dxfId="373" priority="6">
      <formula>OR(D$13="No",D$13="N/A")</formula>
    </cfRule>
  </conditionalFormatting>
  <conditionalFormatting sqref="D38">
    <cfRule type="expression" dxfId="372" priority="5">
      <formula>OR($C$13="No",$C$13="N/A")</formula>
    </cfRule>
  </conditionalFormatting>
  <conditionalFormatting sqref="D41">
    <cfRule type="expression" dxfId="371" priority="4">
      <formula>OR(D$13="No",D$13="N/A")</formula>
    </cfRule>
  </conditionalFormatting>
  <conditionalFormatting sqref="D41">
    <cfRule type="expression" dxfId="370" priority="3">
      <formula>OR($C$13="No",$C$13="N/A")</formula>
    </cfRule>
  </conditionalFormatting>
  <conditionalFormatting sqref="C38">
    <cfRule type="expression" dxfId="369" priority="2">
      <formula>OR(C$13="No",C$13="N/A")</formula>
    </cfRule>
  </conditionalFormatting>
  <conditionalFormatting sqref="C38">
    <cfRule type="expression" dxfId="368" priority="1">
      <formula>OR($C$13="No",$C$13="N/A")</formula>
    </cfRule>
  </conditionalFormatting>
  <dataValidations count="4">
    <dataValidation allowBlank="1" showInputMessage="1" showErrorMessage="1" errorTitle="Incorrect Input Value" error="Please enter 'Yes', 'No', or 'N/A'." sqref="F61 H58 E57:I57" xr:uid="{33DA9F5D-2CDD-42BA-A765-44214EDA4B03}"/>
    <dataValidation type="list" allowBlank="1" showInputMessage="1" showErrorMessage="1" errorTitle="Incorrect Input Value" error="Please enter 'Yes', 'No', or 'N/A'." sqref="C15" xr:uid="{0DAAF577-BB39-4B37-BFE2-E958D4C0B91D}">
      <formula1>"State requirement,Consent decree requirement,Permit requirement,NESHAP requirement"</formula1>
    </dataValidation>
    <dataValidation type="list" allowBlank="1" showInputMessage="1" showErrorMessage="1" errorTitle="Incorrect Input Value" error="Please enter 'Yes', 'No', or 'N/A'." sqref="C10 C12:C13 C18 C21 C25:C26 C32 C34 C41 C43 C45 C47:C48 C50 C52:C53 C57:D57 J57 C59:J59" xr:uid="{575C2F42-65F3-4758-9461-192F1C1C5F3C}">
      <formula1>"Yes, No, N/A"</formula1>
    </dataValidation>
    <dataValidation type="list" allowBlank="1" showInputMessage="1" showErrorMessage="1" error="Please enter 'Yes', 'No', or 'N/A'." sqref="C31" xr:uid="{FE6DEA64-ED78-4AEF-92FD-C4430757066F}">
      <formula1>"Yes, No, N/A"</formula1>
    </dataValidation>
  </dataValidations>
  <pageMargins left="0.25" right="0.25" top="0.75" bottom="0.75" header="0.3" footer="0.3"/>
  <pageSetup paperSize="17" scale="34"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9CE350-B289-432E-A75D-DD08A1048A41}">
  <sheetPr>
    <tabColor rgb="FF92D050"/>
    <pageSetUpPr fitToPage="1"/>
  </sheetPr>
  <dimension ref="A1:K72"/>
  <sheetViews>
    <sheetView zoomScale="85" zoomScaleNormal="85" workbookViewId="0">
      <pane xSplit="2" ySplit="4" topLeftCell="C5" activePane="bottomRight" state="frozen"/>
      <selection pane="topRight" activeCell="C1" sqref="C1"/>
      <selection pane="bottomLeft" activeCell="A5" sqref="A5"/>
      <selection pane="bottomRight" activeCell="C24" sqref="C24"/>
    </sheetView>
  </sheetViews>
  <sheetFormatPr defaultColWidth="9.1796875" defaultRowHeight="14" x14ac:dyDescent="0.3"/>
  <cols>
    <col min="1" max="1" width="31.1796875" style="119" customWidth="1"/>
    <col min="2" max="2" width="59.54296875" style="119" customWidth="1"/>
    <col min="3" max="4" width="60.54296875" style="223" customWidth="1"/>
    <col min="5" max="7" width="60.54296875" style="119" customWidth="1"/>
    <col min="8" max="11" width="53.1796875" style="119" customWidth="1"/>
    <col min="12" max="16384" width="9.1796875" style="119"/>
  </cols>
  <sheetData>
    <row r="1" spans="1:6" x14ac:dyDescent="0.3">
      <c r="A1" s="565" t="s">
        <v>505</v>
      </c>
      <c r="B1" s="566"/>
      <c r="C1" s="566"/>
      <c r="D1" s="567"/>
    </row>
    <row r="2" spans="1:6" x14ac:dyDescent="0.3">
      <c r="A2" s="568"/>
      <c r="B2" s="569"/>
      <c r="C2" s="569"/>
      <c r="D2" s="570"/>
    </row>
    <row r="3" spans="1:6" ht="43.4" customHeight="1" thickBot="1" x14ac:dyDescent="0.4">
      <c r="A3" s="513" t="s">
        <v>506</v>
      </c>
      <c r="B3" s="514"/>
      <c r="C3" s="571"/>
      <c r="D3" s="572"/>
      <c r="F3" s="461"/>
    </row>
    <row r="4" spans="1:6" ht="47.25" customHeight="1" thickBot="1" x14ac:dyDescent="0.4">
      <c r="A4" s="589" t="s">
        <v>696</v>
      </c>
      <c r="B4" s="590"/>
      <c r="C4" s="590"/>
      <c r="D4" s="591"/>
      <c r="E4" s="288"/>
      <c r="F4" s="460"/>
    </row>
    <row r="5" spans="1:6" ht="14.9" customHeight="1" thickBot="1" x14ac:dyDescent="0.35">
      <c r="A5" s="517"/>
      <c r="B5" s="518"/>
      <c r="C5" s="17" t="s">
        <v>457</v>
      </c>
      <c r="D5" s="17" t="s">
        <v>245</v>
      </c>
      <c r="E5" s="288"/>
    </row>
    <row r="6" spans="1:6" ht="25" x14ac:dyDescent="0.3">
      <c r="A6" s="592" t="s">
        <v>697</v>
      </c>
      <c r="B6" s="121" t="s">
        <v>698</v>
      </c>
      <c r="C6" s="219">
        <v>136.1</v>
      </c>
      <c r="D6" s="224" t="s">
        <v>1036</v>
      </c>
      <c r="E6" s="288"/>
    </row>
    <row r="7" spans="1:6" ht="18" customHeight="1" x14ac:dyDescent="0.3">
      <c r="A7" s="585"/>
      <c r="B7" s="123" t="s">
        <v>603</v>
      </c>
      <c r="C7" s="218">
        <v>2021</v>
      </c>
      <c r="D7" s="225"/>
      <c r="E7" s="288"/>
    </row>
    <row r="8" spans="1:6" ht="25" x14ac:dyDescent="0.3">
      <c r="A8" s="585"/>
      <c r="B8" s="123" t="s">
        <v>699</v>
      </c>
      <c r="C8" s="218" t="s">
        <v>1181</v>
      </c>
      <c r="D8" s="235"/>
      <c r="E8" s="288"/>
    </row>
    <row r="9" spans="1:6" ht="50.5" thickBot="1" x14ac:dyDescent="0.35">
      <c r="A9" s="586"/>
      <c r="B9" s="167" t="s">
        <v>605</v>
      </c>
      <c r="C9" s="233" t="s">
        <v>968</v>
      </c>
      <c r="D9" s="263"/>
      <c r="E9" s="288"/>
    </row>
    <row r="10" spans="1:6" x14ac:dyDescent="0.3">
      <c r="A10" s="592" t="s">
        <v>700</v>
      </c>
      <c r="B10" s="121" t="s">
        <v>701</v>
      </c>
      <c r="C10" s="219" t="s">
        <v>420</v>
      </c>
      <c r="D10" s="224" t="s">
        <v>853</v>
      </c>
      <c r="E10" s="288"/>
    </row>
    <row r="11" spans="1:6" x14ac:dyDescent="0.3">
      <c r="A11" s="585"/>
      <c r="B11" s="123" t="s">
        <v>702</v>
      </c>
      <c r="C11" s="218"/>
      <c r="D11" s="225"/>
      <c r="E11" s="288"/>
    </row>
    <row r="12" spans="1:6" x14ac:dyDescent="0.3">
      <c r="A12" s="585"/>
      <c r="B12" s="123" t="s">
        <v>703</v>
      </c>
      <c r="C12" s="218" t="s">
        <v>420</v>
      </c>
      <c r="D12" s="225"/>
      <c r="E12" s="288"/>
    </row>
    <row r="13" spans="1:6" ht="32.25" customHeight="1" x14ac:dyDescent="0.3">
      <c r="A13" s="585"/>
      <c r="B13" s="123" t="s">
        <v>704</v>
      </c>
      <c r="C13" s="218" t="s">
        <v>419</v>
      </c>
      <c r="D13" s="225"/>
      <c r="E13" s="288"/>
    </row>
    <row r="14" spans="1:6" ht="25" x14ac:dyDescent="0.3">
      <c r="A14" s="585"/>
      <c r="B14" s="123" t="s">
        <v>705</v>
      </c>
      <c r="C14" s="218" t="s">
        <v>962</v>
      </c>
      <c r="D14" s="225" t="s">
        <v>843</v>
      </c>
      <c r="E14" s="288"/>
    </row>
    <row r="15" spans="1:6" ht="25" x14ac:dyDescent="0.3">
      <c r="A15" s="585"/>
      <c r="B15" s="123" t="s">
        <v>706</v>
      </c>
      <c r="C15" s="218" t="s">
        <v>965</v>
      </c>
      <c r="D15" s="225" t="s">
        <v>966</v>
      </c>
      <c r="E15" s="288"/>
    </row>
    <row r="16" spans="1:6" ht="25" x14ac:dyDescent="0.3">
      <c r="A16" s="585"/>
      <c r="B16" s="123" t="s">
        <v>707</v>
      </c>
      <c r="C16" s="218" t="s">
        <v>954</v>
      </c>
      <c r="D16" s="225" t="s">
        <v>955</v>
      </c>
      <c r="E16" s="288"/>
    </row>
    <row r="17" spans="1:5" ht="28.5" customHeight="1" x14ac:dyDescent="0.3">
      <c r="A17" s="585"/>
      <c r="B17" s="123" t="s">
        <v>708</v>
      </c>
      <c r="C17" s="218" t="s">
        <v>935</v>
      </c>
      <c r="D17" s="225"/>
      <c r="E17" s="288"/>
    </row>
    <row r="18" spans="1:5" ht="18" customHeight="1" x14ac:dyDescent="0.3">
      <c r="A18" s="593"/>
      <c r="B18" s="130" t="s">
        <v>709</v>
      </c>
      <c r="C18" s="218" t="s">
        <v>419</v>
      </c>
      <c r="D18" s="236"/>
      <c r="E18" s="288"/>
    </row>
    <row r="19" spans="1:5" ht="20.25" customHeight="1" x14ac:dyDescent="0.3">
      <c r="A19" s="593"/>
      <c r="B19" s="123" t="s">
        <v>710</v>
      </c>
      <c r="C19" s="218" t="s">
        <v>421</v>
      </c>
      <c r="D19" s="225"/>
    </row>
    <row r="20" spans="1:5" ht="20.25" customHeight="1" thickBot="1" x14ac:dyDescent="0.35">
      <c r="A20" s="212"/>
      <c r="B20" s="167" t="s">
        <v>711</v>
      </c>
      <c r="C20" s="233" t="s">
        <v>855</v>
      </c>
      <c r="D20" s="237"/>
    </row>
    <row r="21" spans="1:5" ht="37.5" x14ac:dyDescent="0.3">
      <c r="A21" s="585" t="s">
        <v>712</v>
      </c>
      <c r="B21" s="25" t="s">
        <v>713</v>
      </c>
      <c r="C21" s="219" t="s">
        <v>419</v>
      </c>
      <c r="D21" s="238"/>
    </row>
    <row r="22" spans="1:5" x14ac:dyDescent="0.3">
      <c r="A22" s="585"/>
      <c r="B22" s="123" t="s">
        <v>714</v>
      </c>
      <c r="C22" s="218" t="s">
        <v>856</v>
      </c>
      <c r="D22" s="225"/>
    </row>
    <row r="23" spans="1:5" ht="25" x14ac:dyDescent="0.3">
      <c r="A23" s="585"/>
      <c r="B23" s="123" t="s">
        <v>715</v>
      </c>
      <c r="C23" s="475"/>
      <c r="D23" s="225"/>
    </row>
    <row r="24" spans="1:5" ht="25" x14ac:dyDescent="0.3">
      <c r="A24" s="585"/>
      <c r="B24" s="123" t="s">
        <v>699</v>
      </c>
      <c r="C24" s="218" t="s">
        <v>1181</v>
      </c>
      <c r="D24" s="225"/>
    </row>
    <row r="25" spans="1:5" ht="25" x14ac:dyDescent="0.3">
      <c r="A25" s="585"/>
      <c r="B25" s="123" t="s">
        <v>716</v>
      </c>
      <c r="C25" s="218" t="s">
        <v>419</v>
      </c>
      <c r="D25" s="225" t="s">
        <v>956</v>
      </c>
    </row>
    <row r="26" spans="1:5" ht="25" x14ac:dyDescent="0.3">
      <c r="A26" s="585"/>
      <c r="B26" s="123" t="s">
        <v>717</v>
      </c>
      <c r="C26" s="218" t="s">
        <v>419</v>
      </c>
      <c r="D26" s="225" t="s">
        <v>1095</v>
      </c>
    </row>
    <row r="27" spans="1:5" ht="25" x14ac:dyDescent="0.3">
      <c r="A27" s="585"/>
      <c r="B27" s="123" t="s">
        <v>718</v>
      </c>
      <c r="C27" s="232"/>
      <c r="D27" s="225"/>
    </row>
    <row r="28" spans="1:5" x14ac:dyDescent="0.3">
      <c r="A28" s="585"/>
      <c r="B28" s="123" t="s">
        <v>719</v>
      </c>
      <c r="C28" s="232"/>
      <c r="D28" s="225"/>
    </row>
    <row r="29" spans="1:5" x14ac:dyDescent="0.3">
      <c r="A29" s="585"/>
      <c r="B29" s="123" t="s">
        <v>720</v>
      </c>
      <c r="C29" s="232"/>
      <c r="D29" s="225"/>
    </row>
    <row r="30" spans="1:5" x14ac:dyDescent="0.3">
      <c r="A30" s="585"/>
      <c r="B30" s="123" t="s">
        <v>721</v>
      </c>
      <c r="C30" s="232"/>
      <c r="D30" s="225"/>
    </row>
    <row r="31" spans="1:5" x14ac:dyDescent="0.3">
      <c r="A31" s="585"/>
      <c r="B31" s="123" t="s">
        <v>722</v>
      </c>
      <c r="C31" s="218"/>
      <c r="D31" s="235"/>
      <c r="E31" s="288"/>
    </row>
    <row r="32" spans="1:5" ht="25" x14ac:dyDescent="0.3">
      <c r="A32" s="585"/>
      <c r="B32" s="123" t="s">
        <v>723</v>
      </c>
      <c r="C32" s="218" t="s">
        <v>420</v>
      </c>
      <c r="D32" s="225"/>
      <c r="E32" s="288"/>
    </row>
    <row r="33" spans="1:5" ht="25" x14ac:dyDescent="0.3">
      <c r="A33" s="585"/>
      <c r="B33" s="123" t="s">
        <v>724</v>
      </c>
      <c r="C33" s="218" t="s">
        <v>957</v>
      </c>
      <c r="D33" s="225"/>
      <c r="E33" s="288"/>
    </row>
    <row r="34" spans="1:5" x14ac:dyDescent="0.3">
      <c r="A34" s="585"/>
      <c r="B34" s="123" t="s">
        <v>725</v>
      </c>
      <c r="C34" s="218" t="s">
        <v>419</v>
      </c>
      <c r="D34" s="285"/>
      <c r="E34" s="288"/>
    </row>
    <row r="35" spans="1:5" ht="25" x14ac:dyDescent="0.3">
      <c r="A35" s="585"/>
      <c r="B35" s="123" t="s">
        <v>726</v>
      </c>
      <c r="C35" s="286"/>
      <c r="D35" s="225"/>
      <c r="E35" s="288"/>
    </row>
    <row r="36" spans="1:5" ht="37.5" x14ac:dyDescent="0.3">
      <c r="A36" s="585"/>
      <c r="B36" s="123" t="s">
        <v>727</v>
      </c>
      <c r="C36" s="218">
        <v>0</v>
      </c>
      <c r="D36" s="225" t="s">
        <v>852</v>
      </c>
      <c r="E36" s="288"/>
    </row>
    <row r="37" spans="1:5" ht="25" x14ac:dyDescent="0.3">
      <c r="A37" s="585"/>
      <c r="B37" s="123" t="s">
        <v>728</v>
      </c>
      <c r="C37" s="475"/>
      <c r="D37" s="475"/>
      <c r="E37" s="288"/>
    </row>
    <row r="38" spans="1:5" x14ac:dyDescent="0.3">
      <c r="A38" s="585"/>
      <c r="B38" s="123" t="s">
        <v>729</v>
      </c>
      <c r="C38" s="475"/>
      <c r="D38" s="218"/>
      <c r="E38" s="288"/>
    </row>
    <row r="39" spans="1:5" ht="25" x14ac:dyDescent="0.3">
      <c r="A39" s="585"/>
      <c r="B39" s="123" t="s">
        <v>730</v>
      </c>
      <c r="C39" s="218" t="s">
        <v>985</v>
      </c>
      <c r="D39" s="225"/>
    </row>
    <row r="40" spans="1:5" ht="37.5" x14ac:dyDescent="0.3">
      <c r="A40" s="585"/>
      <c r="B40" s="123" t="s">
        <v>731</v>
      </c>
      <c r="C40" s="218" t="s">
        <v>960</v>
      </c>
      <c r="D40" s="225"/>
    </row>
    <row r="41" spans="1:5" ht="37.5" x14ac:dyDescent="0.3">
      <c r="A41" s="585"/>
      <c r="B41" s="123" t="s">
        <v>732</v>
      </c>
      <c r="C41" s="218" t="s">
        <v>420</v>
      </c>
      <c r="D41" s="218" t="s">
        <v>963</v>
      </c>
    </row>
    <row r="42" spans="1:5" ht="50" x14ac:dyDescent="0.3">
      <c r="A42" s="585"/>
      <c r="B42" s="123" t="s">
        <v>733</v>
      </c>
      <c r="C42" s="218" t="s">
        <v>420</v>
      </c>
      <c r="D42" s="285"/>
    </row>
    <row r="43" spans="1:5" ht="37.5" x14ac:dyDescent="0.3">
      <c r="A43" s="585"/>
      <c r="B43" s="123" t="s">
        <v>734</v>
      </c>
      <c r="C43" s="218" t="s">
        <v>420</v>
      </c>
      <c r="D43" s="225" t="s">
        <v>964</v>
      </c>
    </row>
    <row r="44" spans="1:5" ht="25" x14ac:dyDescent="0.3">
      <c r="A44" s="585"/>
      <c r="B44" s="123" t="s">
        <v>735</v>
      </c>
      <c r="C44" s="218" t="s">
        <v>421</v>
      </c>
      <c r="D44" s="225"/>
    </row>
    <row r="45" spans="1:5" ht="25" x14ac:dyDescent="0.3">
      <c r="A45" s="585"/>
      <c r="B45" s="123" t="s">
        <v>736</v>
      </c>
      <c r="C45" s="218" t="s">
        <v>419</v>
      </c>
      <c r="D45" s="225" t="s">
        <v>964</v>
      </c>
    </row>
    <row r="46" spans="1:5" ht="45.75" customHeight="1" x14ac:dyDescent="0.3">
      <c r="A46" s="585"/>
      <c r="B46" s="123" t="s">
        <v>737</v>
      </c>
      <c r="C46" s="218"/>
      <c r="D46" s="225"/>
    </row>
    <row r="47" spans="1:5" ht="25" x14ac:dyDescent="0.3">
      <c r="A47" s="585"/>
      <c r="B47" s="123" t="s">
        <v>738</v>
      </c>
      <c r="C47" s="218" t="s">
        <v>419</v>
      </c>
      <c r="D47" s="225"/>
    </row>
    <row r="48" spans="1:5" ht="25" x14ac:dyDescent="0.3">
      <c r="A48" s="585"/>
      <c r="B48" s="123" t="s">
        <v>739</v>
      </c>
      <c r="C48" s="218"/>
      <c r="D48" s="225"/>
    </row>
    <row r="49" spans="1:11" ht="25" x14ac:dyDescent="0.3">
      <c r="A49" s="585"/>
      <c r="B49" s="123" t="s">
        <v>740</v>
      </c>
      <c r="C49" s="218"/>
      <c r="D49" s="225"/>
    </row>
    <row r="50" spans="1:11" ht="25" x14ac:dyDescent="0.3">
      <c r="A50" s="585"/>
      <c r="B50" s="123" t="s">
        <v>741</v>
      </c>
      <c r="C50" s="218" t="s">
        <v>420</v>
      </c>
      <c r="D50" s="225"/>
    </row>
    <row r="51" spans="1:11" ht="37.5" x14ac:dyDescent="0.3">
      <c r="A51" s="585"/>
      <c r="B51" s="123" t="s">
        <v>742</v>
      </c>
      <c r="C51" s="218" t="s">
        <v>858</v>
      </c>
      <c r="D51" s="225"/>
    </row>
    <row r="52" spans="1:11" x14ac:dyDescent="0.3">
      <c r="A52" s="585"/>
      <c r="B52" s="123" t="s">
        <v>743</v>
      </c>
      <c r="C52" s="218" t="s">
        <v>420</v>
      </c>
      <c r="D52" s="235"/>
    </row>
    <row r="53" spans="1:11" ht="25" x14ac:dyDescent="0.3">
      <c r="A53" s="585"/>
      <c r="B53" s="123" t="s">
        <v>744</v>
      </c>
      <c r="C53" s="218" t="s">
        <v>420</v>
      </c>
      <c r="D53" s="235"/>
    </row>
    <row r="54" spans="1:11" x14ac:dyDescent="0.3">
      <c r="A54" s="585"/>
      <c r="B54" s="123" t="s">
        <v>745</v>
      </c>
      <c r="C54" s="218"/>
      <c r="D54" s="235"/>
    </row>
    <row r="55" spans="1:11" ht="9" customHeight="1" thickBot="1" x14ac:dyDescent="0.35">
      <c r="A55" s="585"/>
      <c r="B55" s="132"/>
      <c r="C55" s="220"/>
      <c r="D55" s="226"/>
    </row>
    <row r="56" spans="1:11" ht="78.5" thickBot="1" x14ac:dyDescent="0.35">
      <c r="A56" s="585"/>
      <c r="B56" s="135" t="s">
        <v>746</v>
      </c>
      <c r="C56" s="136" t="s">
        <v>747</v>
      </c>
      <c r="D56" s="192" t="s">
        <v>748</v>
      </c>
      <c r="E56" s="192" t="s">
        <v>749</v>
      </c>
      <c r="F56" s="192" t="s">
        <v>750</v>
      </c>
      <c r="G56" s="192" t="s">
        <v>751</v>
      </c>
      <c r="H56" s="192" t="s">
        <v>752</v>
      </c>
      <c r="I56" s="192" t="s">
        <v>753</v>
      </c>
      <c r="J56" s="193" t="s">
        <v>754</v>
      </c>
      <c r="K56" s="194" t="s">
        <v>245</v>
      </c>
    </row>
    <row r="57" spans="1:11" ht="42" x14ac:dyDescent="0.3">
      <c r="A57" s="585"/>
      <c r="B57" s="140" t="s">
        <v>755</v>
      </c>
      <c r="C57" s="221" t="s">
        <v>419</v>
      </c>
      <c r="D57" s="227" t="s">
        <v>419</v>
      </c>
      <c r="E57" s="300" t="str">
        <f>IF(C21=0,"",C21)</f>
        <v>Yes</v>
      </c>
      <c r="F57" s="300" t="str">
        <f>IF(C45=0,"",C45)</f>
        <v>Yes</v>
      </c>
      <c r="G57" s="300" t="str">
        <f>IF(C25=0,"",C25)</f>
        <v>Yes</v>
      </c>
      <c r="H57" s="300" t="str">
        <f>IF(C32=0,"",C32)</f>
        <v>No</v>
      </c>
      <c r="I57" s="300" t="str">
        <f>IF(C41=0,"",C41)</f>
        <v>No</v>
      </c>
      <c r="J57" s="304" t="s">
        <v>419</v>
      </c>
      <c r="K57" s="359" t="s">
        <v>1022</v>
      </c>
    </row>
    <row r="58" spans="1:11" ht="25" x14ac:dyDescent="0.3">
      <c r="A58" s="585"/>
      <c r="B58" s="123" t="s">
        <v>756</v>
      </c>
      <c r="C58" s="311"/>
      <c r="D58" s="262"/>
      <c r="E58" s="360"/>
      <c r="F58" s="360"/>
      <c r="G58" s="360"/>
      <c r="H58" s="300" t="str">
        <f>IF(C33=0,"",C33)</f>
        <v>Shop configuration requires openings for the movement of raw materials, products, equipment, and personnel.</v>
      </c>
      <c r="I58" s="313" t="s">
        <v>1021</v>
      </c>
      <c r="J58" s="279"/>
      <c r="K58" s="361" t="s">
        <v>1034</v>
      </c>
    </row>
    <row r="59" spans="1:11" x14ac:dyDescent="0.3">
      <c r="A59" s="585"/>
      <c r="B59" s="123" t="s">
        <v>757</v>
      </c>
      <c r="C59" s="222"/>
      <c r="D59" s="228"/>
      <c r="E59" s="228"/>
      <c r="F59" s="228"/>
      <c r="G59" s="228"/>
      <c r="H59" s="228" t="s">
        <v>420</v>
      </c>
      <c r="I59" s="228" t="s">
        <v>420</v>
      </c>
      <c r="J59" s="225"/>
      <c r="K59" s="361"/>
    </row>
    <row r="60" spans="1:11" ht="25" x14ac:dyDescent="0.3">
      <c r="A60" s="585"/>
      <c r="B60" s="123" t="s">
        <v>758</v>
      </c>
      <c r="C60" s="312"/>
      <c r="D60" s="262"/>
      <c r="E60" s="360"/>
      <c r="F60" s="360"/>
      <c r="G60" s="360"/>
      <c r="H60" s="313" t="s">
        <v>1021</v>
      </c>
      <c r="I60" s="313" t="s">
        <v>1021</v>
      </c>
      <c r="J60" s="279"/>
      <c r="K60" s="361"/>
    </row>
    <row r="61" spans="1:11" ht="25" x14ac:dyDescent="0.3">
      <c r="A61" s="585"/>
      <c r="B61" s="158" t="s">
        <v>759</v>
      </c>
      <c r="C61" s="242"/>
      <c r="D61" s="261"/>
      <c r="E61" s="362"/>
      <c r="F61" s="42" t="str">
        <f>IF(C46=0,"",C46)</f>
        <v/>
      </c>
      <c r="G61" s="362"/>
      <c r="H61" s="362"/>
      <c r="I61" s="362"/>
      <c r="J61" s="217"/>
      <c r="K61" s="361"/>
    </row>
    <row r="62" spans="1:11" ht="9" customHeight="1" thickBot="1" x14ac:dyDescent="0.35">
      <c r="A62" s="585"/>
      <c r="B62" s="132"/>
      <c r="C62" s="220"/>
      <c r="D62" s="226"/>
    </row>
    <row r="63" spans="1:11" ht="50.5" thickBot="1" x14ac:dyDescent="0.35">
      <c r="A63" s="585"/>
      <c r="B63" s="587" t="s">
        <v>760</v>
      </c>
      <c r="C63" s="588"/>
      <c r="D63" s="18" t="s">
        <v>761</v>
      </c>
      <c r="E63" s="77" t="s">
        <v>762</v>
      </c>
      <c r="F63" s="187" t="s">
        <v>763</v>
      </c>
      <c r="G63" s="139" t="s">
        <v>245</v>
      </c>
    </row>
    <row r="64" spans="1:11" ht="37.5" x14ac:dyDescent="0.3">
      <c r="A64" s="585"/>
      <c r="B64" s="18" t="s">
        <v>764</v>
      </c>
      <c r="C64" s="389" t="s">
        <v>935</v>
      </c>
      <c r="D64" s="380" t="s">
        <v>421</v>
      </c>
      <c r="E64" s="390" t="s">
        <v>421</v>
      </c>
      <c r="F64" s="381" t="s">
        <v>421</v>
      </c>
      <c r="G64" s="157"/>
    </row>
    <row r="65" spans="1:7" ht="56" x14ac:dyDescent="0.3">
      <c r="A65" s="585"/>
      <c r="B65" s="18" t="s">
        <v>765</v>
      </c>
      <c r="C65" s="221" t="s">
        <v>1108</v>
      </c>
      <c r="D65" s="390" t="s">
        <v>935</v>
      </c>
      <c r="E65" s="362" t="s">
        <v>1064</v>
      </c>
      <c r="F65" s="387" t="s">
        <v>1042</v>
      </c>
      <c r="G65" s="190" t="s">
        <v>998</v>
      </c>
    </row>
    <row r="66" spans="1:7" ht="38.25" customHeight="1" x14ac:dyDescent="0.3">
      <c r="A66" s="585"/>
      <c r="B66" s="584" t="s">
        <v>766</v>
      </c>
      <c r="C66" s="290" t="s">
        <v>1096</v>
      </c>
      <c r="D66" s="362" t="s">
        <v>1098</v>
      </c>
      <c r="E66" s="362" t="s">
        <v>1099</v>
      </c>
      <c r="F66" s="382" t="s">
        <v>1093</v>
      </c>
      <c r="G66" s="129"/>
    </row>
    <row r="67" spans="1:7" x14ac:dyDescent="0.3">
      <c r="A67" s="585"/>
      <c r="B67" s="580"/>
      <c r="C67" s="290" t="s">
        <v>1097</v>
      </c>
      <c r="D67" s="362" t="s">
        <v>1063</v>
      </c>
      <c r="E67" s="362" t="s">
        <v>1100</v>
      </c>
      <c r="F67" s="382" t="s">
        <v>1093</v>
      </c>
      <c r="G67" s="129"/>
    </row>
    <row r="68" spans="1:7" ht="50" x14ac:dyDescent="0.3">
      <c r="A68" s="585"/>
      <c r="B68" s="18" t="s">
        <v>767</v>
      </c>
      <c r="C68" s="290" t="s">
        <v>1063</v>
      </c>
      <c r="D68" s="362" t="s">
        <v>421</v>
      </c>
      <c r="E68" s="362" t="s">
        <v>421</v>
      </c>
      <c r="F68" s="382" t="s">
        <v>421</v>
      </c>
      <c r="G68" s="129"/>
    </row>
    <row r="69" spans="1:7" ht="9.65" customHeight="1" thickBot="1" x14ac:dyDescent="0.35">
      <c r="A69" s="585"/>
      <c r="B69" s="149"/>
      <c r="C69" s="220"/>
      <c r="E69" s="155"/>
    </row>
    <row r="70" spans="1:7" ht="14.5" thickBot="1" x14ac:dyDescent="0.35">
      <c r="A70" s="585"/>
      <c r="B70" s="154"/>
      <c r="C70" s="139" t="s">
        <v>457</v>
      </c>
      <c r="D70" s="139" t="s">
        <v>245</v>
      </c>
    </row>
    <row r="71" spans="1:7" ht="50" x14ac:dyDescent="0.3">
      <c r="A71" s="585"/>
      <c r="B71" s="18" t="s">
        <v>768</v>
      </c>
      <c r="C71" s="487"/>
      <c r="D71" s="229" t="s">
        <v>1127</v>
      </c>
    </row>
    <row r="72" spans="1:7" ht="70.5" customHeight="1" thickBot="1" x14ac:dyDescent="0.35">
      <c r="A72" s="586"/>
      <c r="B72" s="167" t="s">
        <v>769</v>
      </c>
      <c r="C72" s="218" t="s">
        <v>977</v>
      </c>
      <c r="D72" s="217"/>
    </row>
  </sheetData>
  <mergeCells count="9">
    <mergeCell ref="A21:A72"/>
    <mergeCell ref="B63:C63"/>
    <mergeCell ref="A1:D2"/>
    <mergeCell ref="A3:D3"/>
    <mergeCell ref="A4:D4"/>
    <mergeCell ref="A5:B5"/>
    <mergeCell ref="A6:A9"/>
    <mergeCell ref="A10:A19"/>
    <mergeCell ref="B66:B67"/>
  </mergeCells>
  <conditionalFormatting sqref="C10">
    <cfRule type="containsBlanks" dxfId="148" priority="105">
      <formula>LEN(TRIM(C10))=0</formula>
    </cfRule>
  </conditionalFormatting>
  <conditionalFormatting sqref="C11">
    <cfRule type="expression" dxfId="147" priority="104">
      <formula>OR(C$10="No",C$10="N/A")</formula>
    </cfRule>
  </conditionalFormatting>
  <conditionalFormatting sqref="C13">
    <cfRule type="containsBlanks" dxfId="146" priority="103">
      <formula>LEN(TRIM(C13))=0</formula>
    </cfRule>
  </conditionalFormatting>
  <conditionalFormatting sqref="C14">
    <cfRule type="expression" dxfId="145" priority="102">
      <formula>OR(C$13="No",C$13="N/A")</formula>
    </cfRule>
  </conditionalFormatting>
  <conditionalFormatting sqref="C12">
    <cfRule type="containsBlanks" dxfId="144" priority="101">
      <formula>LEN(TRIM(C12))=0</formula>
    </cfRule>
  </conditionalFormatting>
  <conditionalFormatting sqref="C14 C16">
    <cfRule type="expression" dxfId="143" priority="100">
      <formula>OR($C$13="No",$C$13="N/A")</formula>
    </cfRule>
  </conditionalFormatting>
  <conditionalFormatting sqref="C15">
    <cfRule type="containsBlanks" dxfId="142" priority="99">
      <formula>LEN(TRIM(C15))=0</formula>
    </cfRule>
  </conditionalFormatting>
  <conditionalFormatting sqref="C18">
    <cfRule type="containsBlanks" dxfId="141" priority="98">
      <formula>LEN(TRIM(C18))=0</formula>
    </cfRule>
  </conditionalFormatting>
  <conditionalFormatting sqref="C19:C20">
    <cfRule type="expression" dxfId="140" priority="97">
      <formula>OR($C$18="No",$C$18="N/A")</formula>
    </cfRule>
  </conditionalFormatting>
  <conditionalFormatting sqref="C21">
    <cfRule type="containsBlanks" dxfId="139" priority="96">
      <formula>LEN(TRIM(C21))=0</formula>
    </cfRule>
  </conditionalFormatting>
  <conditionalFormatting sqref="C22">
    <cfRule type="expression" dxfId="138" priority="95">
      <formula>OR(C$21="No",C$21="N/A")</formula>
    </cfRule>
  </conditionalFormatting>
  <conditionalFormatting sqref="C26">
    <cfRule type="containsBlanks" dxfId="137" priority="94">
      <formula>LEN(TRIM(C26))=0</formula>
    </cfRule>
  </conditionalFormatting>
  <conditionalFormatting sqref="C27:C31">
    <cfRule type="expression" dxfId="136" priority="93">
      <formula>OR($C$26="Yes",$C$26="N/A")</formula>
    </cfRule>
  </conditionalFormatting>
  <conditionalFormatting sqref="C32">
    <cfRule type="containsBlanks" dxfId="135" priority="92">
      <formula>LEN(TRIM(C32))=0</formula>
    </cfRule>
  </conditionalFormatting>
  <conditionalFormatting sqref="C33">
    <cfRule type="expression" dxfId="134" priority="91">
      <formula>OR($C$32="Yes",$C$32="N/A")</formula>
    </cfRule>
  </conditionalFormatting>
  <conditionalFormatting sqref="C34">
    <cfRule type="containsBlanks" dxfId="133" priority="90">
      <formula>LEN(TRIM(C34))=0</formula>
    </cfRule>
  </conditionalFormatting>
  <conditionalFormatting sqref="C34:C35">
    <cfRule type="expression" dxfId="132" priority="88" stopIfTrue="1">
      <formula>OR($C$32="Yes","N/A")</formula>
    </cfRule>
  </conditionalFormatting>
  <conditionalFormatting sqref="C35">
    <cfRule type="expression" dxfId="131" priority="89" stopIfTrue="1">
      <formula>OR($C$34="Yes",$C$34="N/A")</formula>
    </cfRule>
  </conditionalFormatting>
  <conditionalFormatting sqref="C41">
    <cfRule type="containsBlanks" dxfId="130" priority="87">
      <formula>LEN(TRIM(C41))=0</formula>
    </cfRule>
  </conditionalFormatting>
  <conditionalFormatting sqref="C43">
    <cfRule type="containsBlanks" dxfId="129" priority="86">
      <formula>LEN(TRIM(C43))=0</formula>
    </cfRule>
  </conditionalFormatting>
  <conditionalFormatting sqref="C44">
    <cfRule type="expression" dxfId="128" priority="85">
      <formula>OR($C$43="Yes",$C$43="N/A")</formula>
    </cfRule>
  </conditionalFormatting>
  <conditionalFormatting sqref="C45">
    <cfRule type="containsBlanks" dxfId="127" priority="84">
      <formula>LEN(TRIM(C45))=0</formula>
    </cfRule>
  </conditionalFormatting>
  <conditionalFormatting sqref="C46">
    <cfRule type="expression" dxfId="126" priority="83">
      <formula>OR($C$45="Yes",$C$45="N/A")</formula>
    </cfRule>
  </conditionalFormatting>
  <conditionalFormatting sqref="C47">
    <cfRule type="containsBlanks" dxfId="125" priority="82">
      <formula>LEN(TRIM(C47))=0</formula>
    </cfRule>
  </conditionalFormatting>
  <conditionalFormatting sqref="C48">
    <cfRule type="containsBlanks" dxfId="124" priority="81">
      <formula>LEN(TRIM(C48))=0</formula>
    </cfRule>
  </conditionalFormatting>
  <conditionalFormatting sqref="C48:C49">
    <cfRule type="expression" dxfId="123" priority="80" stopIfTrue="1">
      <formula>OR($C$47="Yes",$C$47="N/A")</formula>
    </cfRule>
  </conditionalFormatting>
  <conditionalFormatting sqref="C50">
    <cfRule type="containsBlanks" dxfId="122" priority="79">
      <formula>LEN(TRIM(C50))=0</formula>
    </cfRule>
  </conditionalFormatting>
  <conditionalFormatting sqref="C52">
    <cfRule type="containsBlanks" dxfId="121" priority="78">
      <formula>LEN(TRIM(C52))=0</formula>
    </cfRule>
  </conditionalFormatting>
  <conditionalFormatting sqref="C53">
    <cfRule type="containsBlanks" dxfId="120" priority="77">
      <formula>LEN(TRIM(C53))=0</formula>
    </cfRule>
  </conditionalFormatting>
  <conditionalFormatting sqref="C54">
    <cfRule type="expression" dxfId="119" priority="76" stopIfTrue="1">
      <formula>OR($C$53="No",$C$53="N/A")</formula>
    </cfRule>
  </conditionalFormatting>
  <conditionalFormatting sqref="C61">
    <cfRule type="expression" dxfId="118" priority="69" stopIfTrue="1">
      <formula>OR(C57="Yes",C57="N/A")</formula>
    </cfRule>
    <cfRule type="expression" dxfId="117" priority="70">
      <formula>OR(C59="No",C59="N/A")</formula>
    </cfRule>
  </conditionalFormatting>
  <conditionalFormatting sqref="C57">
    <cfRule type="containsBlanks" dxfId="116" priority="73">
      <formula>LEN(TRIM(C57))=0</formula>
    </cfRule>
  </conditionalFormatting>
  <conditionalFormatting sqref="C60">
    <cfRule type="expression" dxfId="115" priority="72">
      <formula>OR(C59="Yes",C59="N/A")</formula>
    </cfRule>
    <cfRule type="expression" dxfId="114" priority="106" stopIfTrue="1">
      <formula>OR(C57="Yes",C57="N/A")</formula>
    </cfRule>
  </conditionalFormatting>
  <conditionalFormatting sqref="C59">
    <cfRule type="expression" dxfId="113" priority="74" stopIfTrue="1">
      <formula>OR(C57="Yes",C57="N/A")</formula>
    </cfRule>
    <cfRule type="containsBlanks" dxfId="112" priority="75">
      <formula>LEN(TRIM(C59))=0</formula>
    </cfRule>
  </conditionalFormatting>
  <conditionalFormatting sqref="C58">
    <cfRule type="expression" dxfId="111" priority="71" stopIfTrue="1">
      <formula>OR(C57="Yes",C57="N/A")</formula>
    </cfRule>
  </conditionalFormatting>
  <conditionalFormatting sqref="C69">
    <cfRule type="expression" dxfId="110" priority="67" stopIfTrue="1">
      <formula>OR($C63="Yes",$C63="N/A")</formula>
    </cfRule>
    <cfRule type="expression" dxfId="109" priority="68">
      <formula>OR($C66="Yes",$C66="N/A")</formula>
    </cfRule>
  </conditionalFormatting>
  <conditionalFormatting sqref="D69">
    <cfRule type="expression" dxfId="108" priority="65" stopIfTrue="1">
      <formula>OR($C63="Yes",$C63="N/A")</formula>
    </cfRule>
    <cfRule type="expression" dxfId="107" priority="66">
      <formula>OR($C66="Yes",$C66="N/A")</formula>
    </cfRule>
  </conditionalFormatting>
  <conditionalFormatting sqref="D61">
    <cfRule type="expression" dxfId="106" priority="57" stopIfTrue="1">
      <formula>OR(D57="Yes",D57="N/A")</formula>
    </cfRule>
    <cfRule type="expression" dxfId="105" priority="58">
      <formula>OR(D59="No",D59="N/A")</formula>
    </cfRule>
  </conditionalFormatting>
  <conditionalFormatting sqref="D57">
    <cfRule type="containsBlanks" dxfId="104" priority="61">
      <formula>LEN(TRIM(D57))=0</formula>
    </cfRule>
  </conditionalFormatting>
  <conditionalFormatting sqref="D60">
    <cfRule type="expression" dxfId="103" priority="60">
      <formula>OR(D59="Yes",D59="N/A")</formula>
    </cfRule>
    <cfRule type="expression" dxfId="102" priority="64" stopIfTrue="1">
      <formula>OR(D57="Yes",D57="N/A")</formula>
    </cfRule>
  </conditionalFormatting>
  <conditionalFormatting sqref="D59">
    <cfRule type="expression" dxfId="101" priority="62" stopIfTrue="1">
      <formula>OR(D57="Yes",D57="N/A")</formula>
    </cfRule>
    <cfRule type="containsBlanks" dxfId="100" priority="63">
      <formula>LEN(TRIM(D59))=0</formula>
    </cfRule>
  </conditionalFormatting>
  <conditionalFormatting sqref="D58">
    <cfRule type="expression" dxfId="99" priority="59" stopIfTrue="1">
      <formula>OR(D57="Yes",D57="N/A")</formula>
    </cfRule>
  </conditionalFormatting>
  <conditionalFormatting sqref="E61">
    <cfRule type="expression" dxfId="98" priority="50" stopIfTrue="1">
      <formula>OR(E57="Yes",E57="N/A")</formula>
    </cfRule>
    <cfRule type="expression" dxfId="97" priority="51">
      <formula>OR(E59="No",E59="N/A")</formula>
    </cfRule>
  </conditionalFormatting>
  <conditionalFormatting sqref="E60">
    <cfRule type="expression" dxfId="96" priority="53">
      <formula>OR(E59="Yes",E59="N/A")</formula>
    </cfRule>
    <cfRule type="expression" dxfId="95" priority="56" stopIfTrue="1">
      <formula>OR(E57="Yes",E57="N/A")</formula>
    </cfRule>
  </conditionalFormatting>
  <conditionalFormatting sqref="E59">
    <cfRule type="expression" dxfId="94" priority="54" stopIfTrue="1">
      <formula>OR(E57="Yes",E57="N/A")</formula>
    </cfRule>
    <cfRule type="containsBlanks" dxfId="93" priority="55">
      <formula>LEN(TRIM(E59))=0</formula>
    </cfRule>
  </conditionalFormatting>
  <conditionalFormatting sqref="E58">
    <cfRule type="expression" dxfId="92" priority="52" stopIfTrue="1">
      <formula>OR(E57="Yes",E57="N/A")</formula>
    </cfRule>
  </conditionalFormatting>
  <conditionalFormatting sqref="F60">
    <cfRule type="expression" dxfId="91" priority="46">
      <formula>OR(F59="Yes",F59="N/A")</formula>
    </cfRule>
    <cfRule type="expression" dxfId="90" priority="49" stopIfTrue="1">
      <formula>OR(F57="Yes",F57="N/A")</formula>
    </cfRule>
  </conditionalFormatting>
  <conditionalFormatting sqref="F59">
    <cfRule type="expression" dxfId="89" priority="47" stopIfTrue="1">
      <formula>OR(F57="Yes",F57="N/A")</formula>
    </cfRule>
    <cfRule type="containsBlanks" dxfId="88" priority="48">
      <formula>LEN(TRIM(F59))=0</formula>
    </cfRule>
  </conditionalFormatting>
  <conditionalFormatting sqref="F58">
    <cfRule type="expression" dxfId="87" priority="45" stopIfTrue="1">
      <formula>OR(F57="Yes",F57="N/A")</formula>
    </cfRule>
  </conditionalFormatting>
  <conditionalFormatting sqref="G61">
    <cfRule type="expression" dxfId="86" priority="38" stopIfTrue="1">
      <formula>OR(G57="Yes",G57="N/A")</formula>
    </cfRule>
    <cfRule type="expression" dxfId="85" priority="39">
      <formula>OR(G59="No",G59="N/A")</formula>
    </cfRule>
  </conditionalFormatting>
  <conditionalFormatting sqref="G60">
    <cfRule type="expression" dxfId="84" priority="41">
      <formula>OR(G59="Yes",G59="N/A")</formula>
    </cfRule>
    <cfRule type="expression" dxfId="83" priority="44" stopIfTrue="1">
      <formula>OR(G57="Yes",G57="N/A")</formula>
    </cfRule>
  </conditionalFormatting>
  <conditionalFormatting sqref="G59">
    <cfRule type="expression" dxfId="82" priority="42" stopIfTrue="1">
      <formula>OR(G57="Yes",G57="N/A")</formula>
    </cfRule>
    <cfRule type="containsBlanks" dxfId="81" priority="43">
      <formula>LEN(TRIM(G59))=0</formula>
    </cfRule>
  </conditionalFormatting>
  <conditionalFormatting sqref="G58">
    <cfRule type="expression" dxfId="80" priority="40" stopIfTrue="1">
      <formula>OR(G57="Yes",G57="N/A")</formula>
    </cfRule>
  </conditionalFormatting>
  <conditionalFormatting sqref="H61">
    <cfRule type="expression" dxfId="79" priority="32" stopIfTrue="1">
      <formula>OR(H57="Yes",H57="N/A")</formula>
    </cfRule>
    <cfRule type="expression" dxfId="78" priority="33">
      <formula>OR(H59="No",H59="N/A")</formula>
    </cfRule>
  </conditionalFormatting>
  <conditionalFormatting sqref="H60">
    <cfRule type="expression" dxfId="77" priority="34">
      <formula>OR(H59="Yes",H59="N/A")</formula>
    </cfRule>
    <cfRule type="expression" dxfId="76" priority="37" stopIfTrue="1">
      <formula>OR(H57="Yes",H57="N/A")</formula>
    </cfRule>
  </conditionalFormatting>
  <conditionalFormatting sqref="H59">
    <cfRule type="expression" dxfId="75" priority="35" stopIfTrue="1">
      <formula>OR(H57="Yes",H57="N/A")</formula>
    </cfRule>
    <cfRule type="containsBlanks" dxfId="74" priority="36">
      <formula>LEN(TRIM(H59))=0</formula>
    </cfRule>
  </conditionalFormatting>
  <conditionalFormatting sqref="I61">
    <cfRule type="expression" dxfId="73" priority="25" stopIfTrue="1">
      <formula>OR(I57="Yes",I57="N/A")</formula>
    </cfRule>
    <cfRule type="expression" dxfId="72" priority="26">
      <formula>OR(I59="No",I59="N/A")</formula>
    </cfRule>
  </conditionalFormatting>
  <conditionalFormatting sqref="I60">
    <cfRule type="expression" dxfId="71" priority="28">
      <formula>OR(I59="Yes",I59="N/A")</formula>
    </cfRule>
    <cfRule type="expression" dxfId="70" priority="31" stopIfTrue="1">
      <formula>OR(I57="Yes",I57="N/A")</formula>
    </cfRule>
  </conditionalFormatting>
  <conditionalFormatting sqref="I59">
    <cfRule type="expression" dxfId="69" priority="29" stopIfTrue="1">
      <formula>OR(I57="Yes",I57="N/A")</formula>
    </cfRule>
    <cfRule type="containsBlanks" dxfId="68" priority="30">
      <formula>LEN(TRIM(I59))=0</formula>
    </cfRule>
  </conditionalFormatting>
  <conditionalFormatting sqref="J61">
    <cfRule type="expression" dxfId="67" priority="17" stopIfTrue="1">
      <formula>OR(J57="Yes",J57="N/A")</formula>
    </cfRule>
    <cfRule type="expression" dxfId="66" priority="18">
      <formula>OR(J59="No",J59="N/A")</formula>
    </cfRule>
  </conditionalFormatting>
  <conditionalFormatting sqref="J57">
    <cfRule type="containsBlanks" dxfId="65" priority="21">
      <formula>LEN(TRIM(J57))=0</formula>
    </cfRule>
  </conditionalFormatting>
  <conditionalFormatting sqref="J60">
    <cfRule type="expression" dxfId="64" priority="20">
      <formula>OR(J59="Yes",J59="N/A")</formula>
    </cfRule>
    <cfRule type="expression" dxfId="63" priority="24" stopIfTrue="1">
      <formula>OR(J57="Yes",J57="N/A")</formula>
    </cfRule>
  </conditionalFormatting>
  <conditionalFormatting sqref="J59">
    <cfRule type="expression" dxfId="62" priority="22" stopIfTrue="1">
      <formula>OR(J57="Yes",J57="N/A")</formula>
    </cfRule>
    <cfRule type="containsBlanks" dxfId="61" priority="23">
      <formula>LEN(TRIM(J59))=0</formula>
    </cfRule>
  </conditionalFormatting>
  <conditionalFormatting sqref="J58">
    <cfRule type="expression" dxfId="60" priority="19" stopIfTrue="1">
      <formula>OR(J57="Yes",J57="N/A")</formula>
    </cfRule>
  </conditionalFormatting>
  <conditionalFormatting sqref="C25">
    <cfRule type="containsBlanks" dxfId="59" priority="16">
      <formula>LEN(TRIM(C25))=0</formula>
    </cfRule>
  </conditionalFormatting>
  <conditionalFormatting sqref="C6">
    <cfRule type="expression" dxfId="58" priority="15">
      <formula>OR(C$13="No",C$13="N/A")</formula>
    </cfRule>
  </conditionalFormatting>
  <conditionalFormatting sqref="C6">
    <cfRule type="expression" dxfId="57" priority="14">
      <formula>OR($C$13="No",$C$13="N/A")</formula>
    </cfRule>
  </conditionalFormatting>
  <conditionalFormatting sqref="C23">
    <cfRule type="expression" dxfId="56" priority="13">
      <formula>OR(C$13="No",C$13="N/A")</formula>
    </cfRule>
  </conditionalFormatting>
  <conditionalFormatting sqref="C23">
    <cfRule type="expression" dxfId="55" priority="12">
      <formula>OR($C$13="No",$C$13="N/A")</formula>
    </cfRule>
  </conditionalFormatting>
  <conditionalFormatting sqref="C37">
    <cfRule type="expression" dxfId="54" priority="11">
      <formula>OR(C$13="No",C$13="N/A")</formula>
    </cfRule>
  </conditionalFormatting>
  <conditionalFormatting sqref="C37">
    <cfRule type="expression" dxfId="53" priority="10">
      <formula>OR($C$13="No",$C$13="N/A")</formula>
    </cfRule>
  </conditionalFormatting>
  <conditionalFormatting sqref="D37">
    <cfRule type="expression" dxfId="52" priority="9">
      <formula>OR(D$13="No",D$13="N/A")</formula>
    </cfRule>
  </conditionalFormatting>
  <conditionalFormatting sqref="D37">
    <cfRule type="expression" dxfId="51" priority="8">
      <formula>OR($C$13="No",$C$13="N/A")</formula>
    </cfRule>
  </conditionalFormatting>
  <conditionalFormatting sqref="C38">
    <cfRule type="expression" dxfId="50" priority="7">
      <formula>OR(C$13="No",C$13="N/A")</formula>
    </cfRule>
  </conditionalFormatting>
  <conditionalFormatting sqref="C38">
    <cfRule type="expression" dxfId="49" priority="6">
      <formula>OR($C$13="No",$C$13="N/A")</formula>
    </cfRule>
  </conditionalFormatting>
  <conditionalFormatting sqref="D38">
    <cfRule type="expression" dxfId="48" priority="5">
      <formula>OR(D$13="No",D$13="N/A")</formula>
    </cfRule>
  </conditionalFormatting>
  <conditionalFormatting sqref="D38">
    <cfRule type="expression" dxfId="47" priority="4">
      <formula>OR($C$13="No",$C$13="N/A")</formula>
    </cfRule>
  </conditionalFormatting>
  <conditionalFormatting sqref="D41">
    <cfRule type="expression" dxfId="46" priority="3">
      <formula>OR(D$13="No",D$13="N/A")</formula>
    </cfRule>
  </conditionalFormatting>
  <conditionalFormatting sqref="D41">
    <cfRule type="expression" dxfId="45" priority="2">
      <formula>OR($C$13="No",$C$13="N/A")</formula>
    </cfRule>
  </conditionalFormatting>
  <conditionalFormatting sqref="I58">
    <cfRule type="expression" dxfId="44" priority="1" stopIfTrue="1">
      <formula>OR(I57="Yes",I57="N/A")</formula>
    </cfRule>
  </conditionalFormatting>
  <dataValidations count="4">
    <dataValidation type="list" allowBlank="1" showInputMessage="1" showErrorMessage="1" error="Please enter 'Yes', 'No', or 'N/A'." sqref="C31" xr:uid="{B9444A93-13C8-4953-A6AE-F21D59F84FAE}">
      <formula1>"Yes, No, N/A"</formula1>
    </dataValidation>
    <dataValidation type="list" allowBlank="1" showInputMessage="1" showErrorMessage="1" errorTitle="Incorrect Input Value" error="Please enter 'Yes', 'No', or 'N/A'." sqref="C10 C12:C13 C18 C21 C25:C26 C32 C34 C41 C43 C45 C47:C48 C50 C52:C53 C57:D57 J57 C59:J59" xr:uid="{83583649-85D1-45D1-B15E-D5F75CE4A812}">
      <formula1>"Yes, No, N/A"</formula1>
    </dataValidation>
    <dataValidation type="list" allowBlank="1" showInputMessage="1" showErrorMessage="1" errorTitle="Incorrect Input Value" error="Please enter 'Yes', 'No', or 'N/A'." sqref="C15" xr:uid="{6261B454-C2C6-4C64-A3DB-566FECF76F63}">
      <formula1>"State requirement,Consent decree requirement,Permit requirement,NESHAP requirement"</formula1>
    </dataValidation>
    <dataValidation allowBlank="1" showInputMessage="1" showErrorMessage="1" errorTitle="Incorrect Input Value" error="Please enter 'Yes', 'No', or 'N/A'." sqref="F61 H58 E57:I57" xr:uid="{6170EBEB-4792-4BFF-8F61-FF82815E9BE7}"/>
  </dataValidations>
  <pageMargins left="0.25" right="0.25" top="0.75" bottom="0.75" header="0.3" footer="0.3"/>
  <pageSetup paperSize="17" scale="3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F8990-AC42-4609-B65E-6885D6A46828}">
  <dimension ref="B2:C51"/>
  <sheetViews>
    <sheetView showGridLines="0" topLeftCell="A4" zoomScale="80" zoomScaleNormal="80" workbookViewId="0"/>
  </sheetViews>
  <sheetFormatPr defaultColWidth="9.1796875" defaultRowHeight="15.5" x14ac:dyDescent="0.35"/>
  <cols>
    <col min="1" max="1" width="4.1796875" style="4" customWidth="1"/>
    <col min="2" max="2" width="9.1796875" style="4"/>
    <col min="3" max="3" width="52.453125" style="4" bestFit="1" customWidth="1"/>
    <col min="4" max="16384" width="9.1796875" style="4"/>
  </cols>
  <sheetData>
    <row r="2" spans="2:3" x14ac:dyDescent="0.35">
      <c r="B2" s="5" t="s">
        <v>141</v>
      </c>
    </row>
    <row r="3" spans="2:3" x14ac:dyDescent="0.35">
      <c r="B3" s="9" t="s">
        <v>142</v>
      </c>
      <c r="C3" s="9" t="s">
        <v>143</v>
      </c>
    </row>
    <row r="4" spans="2:3" x14ac:dyDescent="0.35">
      <c r="B4" s="9" t="s">
        <v>144</v>
      </c>
      <c r="C4" s="9" t="s">
        <v>145</v>
      </c>
    </row>
    <row r="5" spans="2:3" x14ac:dyDescent="0.35">
      <c r="B5" s="9" t="s">
        <v>146</v>
      </c>
      <c r="C5" s="9" t="s">
        <v>147</v>
      </c>
    </row>
    <row r="6" spans="2:3" x14ac:dyDescent="0.35">
      <c r="B6" s="9" t="s">
        <v>148</v>
      </c>
      <c r="C6" s="9" t="s">
        <v>149</v>
      </c>
    </row>
    <row r="7" spans="2:3" x14ac:dyDescent="0.35">
      <c r="B7" s="9" t="s">
        <v>150</v>
      </c>
      <c r="C7" s="9" t="s">
        <v>151</v>
      </c>
    </row>
    <row r="8" spans="2:3" x14ac:dyDescent="0.35">
      <c r="B8" s="9" t="s">
        <v>152</v>
      </c>
      <c r="C8" s="9" t="s">
        <v>153</v>
      </c>
    </row>
    <row r="9" spans="2:3" x14ac:dyDescent="0.35">
      <c r="B9" s="9" t="s">
        <v>154</v>
      </c>
      <c r="C9" s="9" t="s">
        <v>155</v>
      </c>
    </row>
    <row r="10" spans="2:3" x14ac:dyDescent="0.35">
      <c r="B10" s="9" t="s">
        <v>156</v>
      </c>
      <c r="C10" s="9" t="s">
        <v>157</v>
      </c>
    </row>
    <row r="11" spans="2:3" x14ac:dyDescent="0.35">
      <c r="B11" s="9" t="s">
        <v>158</v>
      </c>
      <c r="C11" s="9" t="s">
        <v>159</v>
      </c>
    </row>
    <row r="12" spans="2:3" x14ac:dyDescent="0.35">
      <c r="B12" s="9" t="s">
        <v>160</v>
      </c>
      <c r="C12" s="9" t="s">
        <v>161</v>
      </c>
    </row>
    <row r="13" spans="2:3" x14ac:dyDescent="0.35">
      <c r="B13" s="9" t="s">
        <v>162</v>
      </c>
      <c r="C13" s="9" t="s">
        <v>163</v>
      </c>
    </row>
    <row r="14" spans="2:3" x14ac:dyDescent="0.35">
      <c r="B14" s="9" t="s">
        <v>164</v>
      </c>
      <c r="C14" s="9" t="s">
        <v>165</v>
      </c>
    </row>
    <row r="15" spans="2:3" x14ac:dyDescent="0.35">
      <c r="B15" s="9" t="s">
        <v>166</v>
      </c>
      <c r="C15" s="9" t="s">
        <v>167</v>
      </c>
    </row>
    <row r="16" spans="2:3" x14ac:dyDescent="0.35">
      <c r="B16" s="9" t="s">
        <v>168</v>
      </c>
      <c r="C16" s="9" t="s">
        <v>169</v>
      </c>
    </row>
    <row r="17" spans="2:3" x14ac:dyDescent="0.35">
      <c r="B17" s="9" t="s">
        <v>237</v>
      </c>
      <c r="C17" s="9" t="s">
        <v>170</v>
      </c>
    </row>
    <row r="18" spans="2:3" x14ac:dyDescent="0.35">
      <c r="B18" s="9" t="s">
        <v>238</v>
      </c>
      <c r="C18" s="9" t="s">
        <v>171</v>
      </c>
    </row>
    <row r="19" spans="2:3" x14ac:dyDescent="0.35">
      <c r="B19" s="9" t="s">
        <v>172</v>
      </c>
      <c r="C19" s="9" t="s">
        <v>239</v>
      </c>
    </row>
    <row r="20" spans="2:3" x14ac:dyDescent="0.35">
      <c r="B20" s="9" t="s">
        <v>173</v>
      </c>
      <c r="C20" s="9" t="s">
        <v>174</v>
      </c>
    </row>
    <row r="21" spans="2:3" x14ac:dyDescent="0.35">
      <c r="B21" s="9" t="s">
        <v>175</v>
      </c>
      <c r="C21" s="9" t="s">
        <v>176</v>
      </c>
    </row>
    <row r="22" spans="2:3" x14ac:dyDescent="0.35">
      <c r="B22" s="9" t="s">
        <v>177</v>
      </c>
      <c r="C22" s="9" t="s">
        <v>178</v>
      </c>
    </row>
    <row r="23" spans="2:3" x14ac:dyDescent="0.35">
      <c r="B23" s="9" t="s">
        <v>179</v>
      </c>
      <c r="C23" s="9" t="s">
        <v>180</v>
      </c>
    </row>
    <row r="24" spans="2:3" x14ac:dyDescent="0.35">
      <c r="B24" s="9" t="s">
        <v>181</v>
      </c>
      <c r="C24" s="9" t="s">
        <v>182</v>
      </c>
    </row>
    <row r="25" spans="2:3" x14ac:dyDescent="0.35">
      <c r="B25" s="9" t="s">
        <v>183</v>
      </c>
      <c r="C25" s="9" t="s">
        <v>184</v>
      </c>
    </row>
    <row r="26" spans="2:3" x14ac:dyDescent="0.35">
      <c r="B26" s="9" t="s">
        <v>185</v>
      </c>
      <c r="C26" s="9" t="s">
        <v>186</v>
      </c>
    </row>
    <row r="27" spans="2:3" x14ac:dyDescent="0.35">
      <c r="B27" s="9" t="s">
        <v>187</v>
      </c>
      <c r="C27" s="9" t="s">
        <v>188</v>
      </c>
    </row>
    <row r="28" spans="2:3" x14ac:dyDescent="0.35">
      <c r="B28" s="9" t="s">
        <v>189</v>
      </c>
      <c r="C28" s="9" t="s">
        <v>190</v>
      </c>
    </row>
    <row r="29" spans="2:3" x14ac:dyDescent="0.35">
      <c r="B29" s="9" t="s">
        <v>191</v>
      </c>
      <c r="C29" s="9" t="s">
        <v>192</v>
      </c>
    </row>
    <row r="30" spans="2:3" x14ac:dyDescent="0.35">
      <c r="B30" s="9" t="s">
        <v>193</v>
      </c>
      <c r="C30" s="9" t="s">
        <v>194</v>
      </c>
    </row>
    <row r="31" spans="2:3" x14ac:dyDescent="0.35">
      <c r="B31" s="9" t="s">
        <v>195</v>
      </c>
      <c r="C31" s="9" t="s">
        <v>196</v>
      </c>
    </row>
    <row r="32" spans="2:3" x14ac:dyDescent="0.35">
      <c r="B32" s="9" t="s">
        <v>197</v>
      </c>
      <c r="C32" s="9" t="s">
        <v>198</v>
      </c>
    </row>
    <row r="33" spans="2:3" x14ac:dyDescent="0.35">
      <c r="B33" s="9" t="s">
        <v>199</v>
      </c>
      <c r="C33" s="9" t="s">
        <v>200</v>
      </c>
    </row>
    <row r="34" spans="2:3" x14ac:dyDescent="0.35">
      <c r="B34" s="9" t="s">
        <v>201</v>
      </c>
      <c r="C34" s="9" t="s">
        <v>202</v>
      </c>
    </row>
    <row r="35" spans="2:3" x14ac:dyDescent="0.35">
      <c r="B35" s="9" t="s">
        <v>203</v>
      </c>
      <c r="C35" s="9" t="s">
        <v>204</v>
      </c>
    </row>
    <row r="36" spans="2:3" x14ac:dyDescent="0.35">
      <c r="B36" s="9" t="s">
        <v>205</v>
      </c>
      <c r="C36" s="9" t="s">
        <v>206</v>
      </c>
    </row>
    <row r="37" spans="2:3" x14ac:dyDescent="0.35">
      <c r="B37" s="9" t="s">
        <v>207</v>
      </c>
      <c r="C37" s="9" t="s">
        <v>208</v>
      </c>
    </row>
    <row r="38" spans="2:3" x14ac:dyDescent="0.35">
      <c r="B38" s="9" t="s">
        <v>209</v>
      </c>
      <c r="C38" s="9" t="s">
        <v>210</v>
      </c>
    </row>
    <row r="39" spans="2:3" x14ac:dyDescent="0.35">
      <c r="B39" s="9" t="s">
        <v>211</v>
      </c>
      <c r="C39" s="9" t="s">
        <v>212</v>
      </c>
    </row>
    <row r="40" spans="2:3" x14ac:dyDescent="0.35">
      <c r="B40" s="9" t="s">
        <v>213</v>
      </c>
      <c r="C40" s="9" t="s">
        <v>214</v>
      </c>
    </row>
    <row r="41" spans="2:3" x14ac:dyDescent="0.35">
      <c r="B41" s="9" t="s">
        <v>215</v>
      </c>
      <c r="C41" s="9" t="s">
        <v>216</v>
      </c>
    </row>
    <row r="42" spans="2:3" x14ac:dyDescent="0.35">
      <c r="B42" s="9" t="s">
        <v>217</v>
      </c>
      <c r="C42" s="9" t="s">
        <v>218</v>
      </c>
    </row>
    <row r="43" spans="2:3" x14ac:dyDescent="0.35">
      <c r="B43" s="9" t="s">
        <v>219</v>
      </c>
      <c r="C43" s="9" t="s">
        <v>220</v>
      </c>
    </row>
    <row r="44" spans="2:3" x14ac:dyDescent="0.35">
      <c r="B44" s="9" t="s">
        <v>221</v>
      </c>
      <c r="C44" s="9" t="s">
        <v>222</v>
      </c>
    </row>
    <row r="45" spans="2:3" x14ac:dyDescent="0.35">
      <c r="B45" s="9" t="s">
        <v>223</v>
      </c>
      <c r="C45" s="9" t="s">
        <v>224</v>
      </c>
    </row>
    <row r="46" spans="2:3" x14ac:dyDescent="0.35">
      <c r="B46" s="9" t="s">
        <v>225</v>
      </c>
      <c r="C46" s="9" t="s">
        <v>226</v>
      </c>
    </row>
    <row r="47" spans="2:3" x14ac:dyDescent="0.35">
      <c r="B47" s="9" t="s">
        <v>227</v>
      </c>
      <c r="C47" s="9" t="s">
        <v>228</v>
      </c>
    </row>
    <row r="48" spans="2:3" x14ac:dyDescent="0.35">
      <c r="B48" s="9" t="s">
        <v>229</v>
      </c>
      <c r="C48" s="9" t="s">
        <v>230</v>
      </c>
    </row>
    <row r="49" spans="2:3" x14ac:dyDescent="0.35">
      <c r="B49" s="9" t="s">
        <v>231</v>
      </c>
      <c r="C49" s="9" t="s">
        <v>232</v>
      </c>
    </row>
    <row r="50" spans="2:3" x14ac:dyDescent="0.35">
      <c r="B50" s="9" t="s">
        <v>233</v>
      </c>
      <c r="C50" s="9" t="s">
        <v>234</v>
      </c>
    </row>
    <row r="51" spans="2:3" x14ac:dyDescent="0.35">
      <c r="B51" s="9" t="s">
        <v>235</v>
      </c>
      <c r="C51" s="9" t="s">
        <v>236</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AE625-3F72-420B-BB93-2F0488828772}">
  <sheetPr>
    <tabColor rgb="FF92D050"/>
    <pageSetUpPr fitToPage="1"/>
  </sheetPr>
  <dimension ref="A1:I84"/>
  <sheetViews>
    <sheetView zoomScaleNormal="100" workbookViewId="0">
      <pane xSplit="2" ySplit="4" topLeftCell="C5" activePane="bottomRight" state="frozen"/>
      <selection pane="topRight" activeCell="C1" sqref="C1"/>
      <selection pane="bottomLeft" activeCell="A5" sqref="A5"/>
      <selection pane="bottomRight" activeCell="C70" sqref="C70"/>
    </sheetView>
  </sheetViews>
  <sheetFormatPr defaultColWidth="9.1796875" defaultRowHeight="14" x14ac:dyDescent="0.3"/>
  <cols>
    <col min="1" max="1" width="31.1796875" style="119" customWidth="1"/>
    <col min="2" max="2" width="59.54296875" style="119" customWidth="1"/>
    <col min="3" max="9" width="60.54296875" style="119" customWidth="1"/>
    <col min="10" max="16384" width="9.1796875" style="119"/>
  </cols>
  <sheetData>
    <row r="1" spans="1:6" x14ac:dyDescent="0.3">
      <c r="A1" s="565" t="s">
        <v>505</v>
      </c>
      <c r="B1" s="566"/>
      <c r="C1" s="566"/>
      <c r="D1" s="567"/>
    </row>
    <row r="2" spans="1:6" ht="14.5" thickBot="1" x14ac:dyDescent="0.35">
      <c r="A2" s="568"/>
      <c r="B2" s="569"/>
      <c r="C2" s="569"/>
      <c r="D2" s="570"/>
    </row>
    <row r="3" spans="1:6" ht="41.15" customHeight="1" thickBot="1" x14ac:dyDescent="0.4">
      <c r="A3" s="513" t="s">
        <v>506</v>
      </c>
      <c r="B3" s="514"/>
      <c r="C3" s="571"/>
      <c r="D3" s="572"/>
      <c r="F3" s="428" t="s">
        <v>1172</v>
      </c>
    </row>
    <row r="4" spans="1:6" ht="47.25" customHeight="1" thickBot="1" x14ac:dyDescent="0.4">
      <c r="A4" s="589" t="s">
        <v>770</v>
      </c>
      <c r="B4" s="590"/>
      <c r="C4" s="590"/>
      <c r="D4" s="591"/>
      <c r="F4" s="429"/>
    </row>
    <row r="5" spans="1:6" ht="14.9" customHeight="1" thickBot="1" x14ac:dyDescent="0.35">
      <c r="A5" s="517"/>
      <c r="B5" s="518"/>
      <c r="C5" s="17" t="s">
        <v>457</v>
      </c>
      <c r="D5" s="17" t="s">
        <v>245</v>
      </c>
    </row>
    <row r="6" spans="1:6" ht="25" x14ac:dyDescent="0.3">
      <c r="A6" s="592" t="s">
        <v>771</v>
      </c>
      <c r="B6" s="196" t="s">
        <v>772</v>
      </c>
      <c r="C6" s="369"/>
      <c r="D6" s="296"/>
    </row>
    <row r="7" spans="1:6" ht="37.5" x14ac:dyDescent="0.3">
      <c r="A7" s="597"/>
      <c r="B7" s="123" t="s">
        <v>773</v>
      </c>
      <c r="C7" s="232"/>
      <c r="D7" s="225"/>
    </row>
    <row r="8" spans="1:6" ht="37.5" x14ac:dyDescent="0.3">
      <c r="A8" s="585"/>
      <c r="B8" s="123" t="s">
        <v>774</v>
      </c>
      <c r="C8" s="218" t="s">
        <v>1159</v>
      </c>
      <c r="D8" s="225" t="s">
        <v>1160</v>
      </c>
    </row>
    <row r="9" spans="1:6" x14ac:dyDescent="0.3">
      <c r="A9" s="585"/>
      <c r="B9" s="123" t="s">
        <v>775</v>
      </c>
      <c r="C9" s="218" t="s">
        <v>1010</v>
      </c>
      <c r="D9" s="225"/>
    </row>
    <row r="10" spans="1:6" x14ac:dyDescent="0.3">
      <c r="A10" s="585"/>
      <c r="B10" s="584" t="s">
        <v>776</v>
      </c>
      <c r="C10" s="218" t="s">
        <v>1157</v>
      </c>
      <c r="D10" s="600" t="s">
        <v>1156</v>
      </c>
    </row>
    <row r="11" spans="1:6" x14ac:dyDescent="0.3">
      <c r="A11" s="585"/>
      <c r="B11" s="579"/>
      <c r="C11" s="218" t="s">
        <v>1149</v>
      </c>
      <c r="D11" s="582"/>
    </row>
    <row r="12" spans="1:6" x14ac:dyDescent="0.3">
      <c r="A12" s="585"/>
      <c r="B12" s="579"/>
      <c r="C12" s="218" t="s">
        <v>1158</v>
      </c>
      <c r="D12" s="582"/>
    </row>
    <row r="13" spans="1:6" x14ac:dyDescent="0.3">
      <c r="A13" s="585"/>
      <c r="B13" s="579"/>
      <c r="C13" s="218" t="s">
        <v>1150</v>
      </c>
      <c r="D13" s="582"/>
    </row>
    <row r="14" spans="1:6" x14ac:dyDescent="0.3">
      <c r="A14" s="585"/>
      <c r="B14" s="579"/>
      <c r="C14" s="218" t="s">
        <v>1151</v>
      </c>
      <c r="D14" s="582"/>
    </row>
    <row r="15" spans="1:6" x14ac:dyDescent="0.3">
      <c r="A15" s="585"/>
      <c r="B15" s="579"/>
      <c r="C15" s="218" t="s">
        <v>1152</v>
      </c>
      <c r="D15" s="582"/>
    </row>
    <row r="16" spans="1:6" x14ac:dyDescent="0.3">
      <c r="A16" s="585"/>
      <c r="B16" s="579"/>
      <c r="C16" s="218" t="s">
        <v>1153</v>
      </c>
      <c r="D16" s="582"/>
    </row>
    <row r="17" spans="1:9" x14ac:dyDescent="0.3">
      <c r="A17" s="585"/>
      <c r="B17" s="579"/>
      <c r="C17" s="218" t="s">
        <v>1154</v>
      </c>
      <c r="D17" s="582"/>
    </row>
    <row r="18" spans="1:9" x14ac:dyDescent="0.3">
      <c r="A18" s="585"/>
      <c r="B18" s="580"/>
      <c r="C18" s="218" t="s">
        <v>1155</v>
      </c>
      <c r="D18" s="583"/>
    </row>
    <row r="19" spans="1:9" ht="131.5" customHeight="1" thickBot="1" x14ac:dyDescent="0.35">
      <c r="A19" s="593"/>
      <c r="B19" s="130" t="s">
        <v>777</v>
      </c>
      <c r="C19" s="218" t="s">
        <v>1010</v>
      </c>
      <c r="D19" s="368"/>
    </row>
    <row r="20" spans="1:9" ht="45" customHeight="1" x14ac:dyDescent="0.3">
      <c r="A20" s="576" t="s">
        <v>778</v>
      </c>
      <c r="B20" s="121" t="s">
        <v>779</v>
      </c>
      <c r="C20" s="219" t="s">
        <v>420</v>
      </c>
      <c r="D20" s="274"/>
    </row>
    <row r="21" spans="1:9" ht="42.75" customHeight="1" x14ac:dyDescent="0.3">
      <c r="A21" s="577"/>
      <c r="B21" s="123" t="s">
        <v>780</v>
      </c>
      <c r="C21" s="218"/>
      <c r="D21" s="225"/>
    </row>
    <row r="22" spans="1:9" ht="25" x14ac:dyDescent="0.3">
      <c r="A22" s="577"/>
      <c r="B22" s="123" t="s">
        <v>781</v>
      </c>
      <c r="C22" s="218" t="s">
        <v>421</v>
      </c>
      <c r="D22" s="225"/>
    </row>
    <row r="23" spans="1:9" ht="112.5" x14ac:dyDescent="0.3">
      <c r="A23" s="577"/>
      <c r="B23" s="123" t="s">
        <v>782</v>
      </c>
      <c r="C23" s="218" t="s">
        <v>421</v>
      </c>
      <c r="D23" s="225" t="s">
        <v>1121</v>
      </c>
    </row>
    <row r="24" spans="1:9" ht="31.5" customHeight="1" x14ac:dyDescent="0.3">
      <c r="A24" s="577"/>
      <c r="B24" s="130" t="s">
        <v>783</v>
      </c>
      <c r="C24" s="371" t="s">
        <v>844</v>
      </c>
      <c r="D24" s="368"/>
    </row>
    <row r="25" spans="1:9" ht="32.25" customHeight="1" x14ac:dyDescent="0.3">
      <c r="A25" s="597"/>
      <c r="B25" s="123" t="s">
        <v>784</v>
      </c>
      <c r="C25" s="218" t="s">
        <v>421</v>
      </c>
      <c r="D25" s="235"/>
    </row>
    <row r="26" spans="1:9" ht="9.65" customHeight="1" thickBot="1" x14ac:dyDescent="0.35"/>
    <row r="27" spans="1:9" ht="45.65" customHeight="1" thickBot="1" x14ac:dyDescent="0.35">
      <c r="A27" s="592" t="s">
        <v>785</v>
      </c>
      <c r="B27" s="121" t="s">
        <v>786</v>
      </c>
      <c r="C27" s="197" t="s">
        <v>787</v>
      </c>
      <c r="D27" s="198" t="s">
        <v>788</v>
      </c>
      <c r="E27" s="198" t="s">
        <v>789</v>
      </c>
      <c r="F27" s="198" t="s">
        <v>790</v>
      </c>
      <c r="G27" s="198" t="s">
        <v>791</v>
      </c>
      <c r="H27" s="199" t="s">
        <v>788</v>
      </c>
      <c r="I27" s="17" t="s">
        <v>245</v>
      </c>
    </row>
    <row r="28" spans="1:9" x14ac:dyDescent="0.3">
      <c r="A28" s="597"/>
      <c r="B28" s="121" t="s">
        <v>792</v>
      </c>
      <c r="C28" s="349" t="s">
        <v>421</v>
      </c>
      <c r="D28" s="352" t="s">
        <v>421</v>
      </c>
      <c r="E28" s="352" t="s">
        <v>421</v>
      </c>
      <c r="F28" s="352" t="s">
        <v>421</v>
      </c>
      <c r="G28" s="352" t="s">
        <v>421</v>
      </c>
      <c r="H28" s="353" t="s">
        <v>421</v>
      </c>
      <c r="I28" s="122"/>
    </row>
    <row r="29" spans="1:9" x14ac:dyDescent="0.3">
      <c r="A29" s="597"/>
      <c r="B29" s="140" t="s">
        <v>793</v>
      </c>
      <c r="C29" s="350" t="s">
        <v>421</v>
      </c>
      <c r="D29" s="354" t="s">
        <v>421</v>
      </c>
      <c r="E29" s="354" t="s">
        <v>421</v>
      </c>
      <c r="F29" s="354" t="s">
        <v>421</v>
      </c>
      <c r="G29" s="354" t="s">
        <v>421</v>
      </c>
      <c r="H29" s="355" t="s">
        <v>421</v>
      </c>
      <c r="I29" s="124"/>
    </row>
    <row r="30" spans="1:9" x14ac:dyDescent="0.3">
      <c r="A30" s="597"/>
      <c r="B30" s="140" t="s">
        <v>794</v>
      </c>
      <c r="C30" s="350" t="s">
        <v>421</v>
      </c>
      <c r="D30" s="354" t="s">
        <v>421</v>
      </c>
      <c r="E30" s="354" t="s">
        <v>421</v>
      </c>
      <c r="F30" s="354" t="s">
        <v>421</v>
      </c>
      <c r="G30" s="354" t="s">
        <v>421</v>
      </c>
      <c r="H30" s="355" t="s">
        <v>421</v>
      </c>
      <c r="I30" s="124"/>
    </row>
    <row r="31" spans="1:9" x14ac:dyDescent="0.3">
      <c r="A31" s="597"/>
      <c r="B31" s="140" t="s">
        <v>795</v>
      </c>
      <c r="C31" s="351" t="s">
        <v>421</v>
      </c>
      <c r="D31" s="356" t="s">
        <v>421</v>
      </c>
      <c r="E31" s="356" t="s">
        <v>421</v>
      </c>
      <c r="F31" s="356" t="s">
        <v>421</v>
      </c>
      <c r="G31" s="356" t="s">
        <v>421</v>
      </c>
      <c r="H31" s="357" t="s">
        <v>421</v>
      </c>
      <c r="I31" s="124"/>
    </row>
    <row r="32" spans="1:9" ht="9.65" customHeight="1" thickBot="1" x14ac:dyDescent="0.35">
      <c r="A32" s="597"/>
      <c r="B32" s="149"/>
      <c r="C32" s="150"/>
    </row>
    <row r="33" spans="1:5" ht="14.5" thickBot="1" x14ac:dyDescent="0.35">
      <c r="A33" s="597"/>
      <c r="B33" s="154"/>
      <c r="C33" s="139" t="s">
        <v>457</v>
      </c>
      <c r="D33" s="139" t="s">
        <v>245</v>
      </c>
      <c r="E33" s="155"/>
    </row>
    <row r="34" spans="1:5" ht="31.5" customHeight="1" x14ac:dyDescent="0.3">
      <c r="A34" s="585"/>
      <c r="B34" s="578" t="s">
        <v>796</v>
      </c>
      <c r="C34" s="219" t="s">
        <v>1138</v>
      </c>
      <c r="D34" s="143" t="s">
        <v>1142</v>
      </c>
    </row>
    <row r="35" spans="1:5" ht="31.5" customHeight="1" x14ac:dyDescent="0.3">
      <c r="A35" s="585"/>
      <c r="B35" s="579"/>
      <c r="C35" s="370" t="s">
        <v>1139</v>
      </c>
      <c r="D35" s="143" t="s">
        <v>1142</v>
      </c>
    </row>
    <row r="36" spans="1:5" ht="31.5" customHeight="1" x14ac:dyDescent="0.3">
      <c r="A36" s="585"/>
      <c r="B36" s="579"/>
      <c r="C36" s="370" t="s">
        <v>1140</v>
      </c>
      <c r="D36" s="143" t="s">
        <v>1141</v>
      </c>
    </row>
    <row r="37" spans="1:5" ht="31.5" customHeight="1" x14ac:dyDescent="0.3">
      <c r="A37" s="585"/>
      <c r="B37" s="580"/>
      <c r="C37" s="370" t="s">
        <v>1143</v>
      </c>
      <c r="D37" s="143" t="s">
        <v>1141</v>
      </c>
    </row>
    <row r="38" spans="1:5" x14ac:dyDescent="0.3">
      <c r="A38" s="585"/>
      <c r="B38" s="123" t="s">
        <v>797</v>
      </c>
      <c r="C38" s="124" t="s">
        <v>1011</v>
      </c>
      <c r="D38" s="125" t="s">
        <v>1012</v>
      </c>
    </row>
    <row r="39" spans="1:5" ht="25.5" x14ac:dyDescent="0.3">
      <c r="A39" s="585"/>
      <c r="B39" s="123" t="s">
        <v>798</v>
      </c>
      <c r="C39" s="124" t="s">
        <v>1122</v>
      </c>
      <c r="D39" s="125" t="s">
        <v>1123</v>
      </c>
    </row>
    <row r="40" spans="1:5" x14ac:dyDescent="0.3">
      <c r="A40" s="585"/>
      <c r="B40" s="123" t="s">
        <v>799</v>
      </c>
      <c r="C40" s="124" t="s">
        <v>421</v>
      </c>
      <c r="D40" s="125"/>
    </row>
    <row r="41" spans="1:5" ht="25" x14ac:dyDescent="0.3">
      <c r="A41" s="585"/>
      <c r="B41" s="123" t="s">
        <v>800</v>
      </c>
      <c r="C41" s="124" t="s">
        <v>421</v>
      </c>
      <c r="D41" s="125"/>
    </row>
    <row r="42" spans="1:5" ht="27" x14ac:dyDescent="0.3">
      <c r="A42" s="585"/>
      <c r="B42" s="123" t="s">
        <v>801</v>
      </c>
      <c r="C42" s="124" t="s">
        <v>421</v>
      </c>
      <c r="D42" s="125"/>
    </row>
    <row r="43" spans="1:5" x14ac:dyDescent="0.3">
      <c r="A43" s="585"/>
      <c r="B43" s="123" t="s">
        <v>802</v>
      </c>
      <c r="C43" s="124" t="s">
        <v>1124</v>
      </c>
      <c r="D43" s="125"/>
    </row>
    <row r="44" spans="1:5" x14ac:dyDescent="0.3">
      <c r="A44" s="585"/>
      <c r="B44" s="123" t="s">
        <v>803</v>
      </c>
      <c r="C44" s="124" t="s">
        <v>1125</v>
      </c>
      <c r="D44" s="125"/>
    </row>
    <row r="45" spans="1:5" x14ac:dyDescent="0.3">
      <c r="A45" s="585"/>
      <c r="B45" s="123" t="s">
        <v>804</v>
      </c>
      <c r="C45" s="124" t="s">
        <v>420</v>
      </c>
      <c r="D45" s="125"/>
    </row>
    <row r="46" spans="1:5" ht="50.25" customHeight="1" x14ac:dyDescent="0.3">
      <c r="A46" s="585"/>
      <c r="B46" s="123" t="s">
        <v>805</v>
      </c>
      <c r="C46" s="124"/>
      <c r="D46" s="125"/>
    </row>
    <row r="47" spans="1:5" ht="50" x14ac:dyDescent="0.3">
      <c r="A47" s="585"/>
      <c r="B47" s="123" t="s">
        <v>806</v>
      </c>
      <c r="C47" s="218" t="s">
        <v>1007</v>
      </c>
      <c r="D47" s="125"/>
    </row>
    <row r="48" spans="1:5" ht="25" x14ac:dyDescent="0.3">
      <c r="A48" s="585"/>
      <c r="B48" s="123" t="s">
        <v>807</v>
      </c>
      <c r="C48" s="124"/>
      <c r="D48" s="125"/>
    </row>
    <row r="49" spans="1:7" ht="25" x14ac:dyDescent="0.3">
      <c r="A49" s="585"/>
      <c r="B49" s="123" t="s">
        <v>808</v>
      </c>
      <c r="C49" s="124" t="s">
        <v>1006</v>
      </c>
      <c r="D49" s="125"/>
    </row>
    <row r="50" spans="1:7" ht="38" x14ac:dyDescent="0.3">
      <c r="A50" s="585"/>
      <c r="B50" s="123" t="s">
        <v>809</v>
      </c>
      <c r="C50" s="218" t="s">
        <v>419</v>
      </c>
      <c r="D50" s="125" t="s">
        <v>1008</v>
      </c>
    </row>
    <row r="51" spans="1:7" x14ac:dyDescent="0.3">
      <c r="A51" s="585"/>
      <c r="B51" s="123" t="s">
        <v>810</v>
      </c>
      <c r="C51" s="218" t="s">
        <v>414</v>
      </c>
      <c r="D51" s="125"/>
    </row>
    <row r="52" spans="1:7" ht="25" x14ac:dyDescent="0.3">
      <c r="A52" s="585"/>
      <c r="B52" s="123" t="s">
        <v>811</v>
      </c>
      <c r="C52" s="488"/>
      <c r="D52" s="125"/>
    </row>
    <row r="53" spans="1:7" ht="18.75" customHeight="1" x14ac:dyDescent="0.3">
      <c r="A53" s="585"/>
      <c r="B53" s="123" t="s">
        <v>812</v>
      </c>
      <c r="C53" s="124" t="s">
        <v>420</v>
      </c>
      <c r="D53" s="125"/>
    </row>
    <row r="54" spans="1:7" ht="37.5" x14ac:dyDescent="0.3">
      <c r="A54" s="585"/>
      <c r="B54" s="123" t="s">
        <v>813</v>
      </c>
      <c r="C54" s="124"/>
      <c r="D54" s="125"/>
    </row>
    <row r="55" spans="1:7" ht="12" customHeight="1" thickBot="1" x14ac:dyDescent="0.35">
      <c r="A55" s="585"/>
      <c r="B55" s="200"/>
      <c r="D55" s="201"/>
    </row>
    <row r="56" spans="1:7" ht="91.5" thickBot="1" x14ac:dyDescent="0.35">
      <c r="A56" s="621"/>
      <c r="B56" s="202" t="s">
        <v>814</v>
      </c>
      <c r="C56" s="203" t="s">
        <v>815</v>
      </c>
      <c r="D56" s="204" t="s">
        <v>816</v>
      </c>
      <c r="E56" s="204" t="s">
        <v>817</v>
      </c>
      <c r="F56" s="205" t="s">
        <v>245</v>
      </c>
    </row>
    <row r="57" spans="1:7" ht="25.5" x14ac:dyDescent="0.3">
      <c r="A57" s="585"/>
      <c r="B57" s="140" t="s">
        <v>818</v>
      </c>
      <c r="C57" s="206" t="str">
        <f>IF(C45=0,"",C45)</f>
        <v>No</v>
      </c>
      <c r="D57" s="207" t="str">
        <f>IF(C50=0,"",C50)</f>
        <v>Yes</v>
      </c>
      <c r="E57" s="207" t="str">
        <f>IF(C53=0,"",C53)</f>
        <v>No</v>
      </c>
      <c r="F57" s="366" t="s">
        <v>1020</v>
      </c>
    </row>
    <row r="58" spans="1:7" ht="37.5" x14ac:dyDescent="0.3">
      <c r="A58" s="585"/>
      <c r="B58" s="123" t="s">
        <v>819</v>
      </c>
      <c r="C58" s="363" t="s">
        <v>1019</v>
      </c>
      <c r="D58" s="313" t="s">
        <v>1008</v>
      </c>
      <c r="E58" s="339" t="s">
        <v>1013</v>
      </c>
      <c r="F58" s="45"/>
    </row>
    <row r="59" spans="1:7" x14ac:dyDescent="0.3">
      <c r="A59" s="585"/>
      <c r="B59" s="123" t="s">
        <v>820</v>
      </c>
      <c r="C59" s="364" t="s">
        <v>419</v>
      </c>
      <c r="D59" s="228" t="s">
        <v>420</v>
      </c>
      <c r="E59" s="315" t="s">
        <v>421</v>
      </c>
      <c r="F59" s="45"/>
    </row>
    <row r="60" spans="1:7" ht="25" x14ac:dyDescent="0.3">
      <c r="A60" s="585"/>
      <c r="B60" s="123" t="s">
        <v>821</v>
      </c>
      <c r="C60" s="365"/>
      <c r="D60" s="313" t="s">
        <v>1009</v>
      </c>
      <c r="E60" s="339"/>
      <c r="F60" s="45"/>
    </row>
    <row r="61" spans="1:7" ht="25" x14ac:dyDescent="0.3">
      <c r="A61" s="585"/>
      <c r="B61" s="208" t="s">
        <v>822</v>
      </c>
      <c r="C61" s="337" t="s">
        <v>1020</v>
      </c>
      <c r="D61" s="343"/>
      <c r="E61" s="213"/>
      <c r="F61" s="45"/>
    </row>
    <row r="62" spans="1:7" ht="12" customHeight="1" thickBot="1" x14ac:dyDescent="0.35">
      <c r="A62" s="621"/>
      <c r="B62" s="200"/>
      <c r="D62" s="209"/>
    </row>
    <row r="63" spans="1:7" ht="50.5" thickBot="1" x14ac:dyDescent="0.35">
      <c r="A63" s="621"/>
      <c r="B63" s="622" t="s">
        <v>823</v>
      </c>
      <c r="C63" s="623"/>
      <c r="D63" s="77" t="s">
        <v>824</v>
      </c>
      <c r="E63" s="171" t="s">
        <v>825</v>
      </c>
      <c r="F63" s="171" t="s">
        <v>826</v>
      </c>
      <c r="G63" s="139" t="s">
        <v>245</v>
      </c>
    </row>
    <row r="64" spans="1:7" ht="37.5" x14ac:dyDescent="0.3">
      <c r="A64" s="585"/>
      <c r="B64" s="140" t="s">
        <v>827</v>
      </c>
      <c r="C64" s="379" t="s">
        <v>1101</v>
      </c>
      <c r="D64" s="227" t="s">
        <v>1102</v>
      </c>
      <c r="E64" s="318" t="s">
        <v>1103</v>
      </c>
      <c r="F64" s="425" t="s">
        <v>1104</v>
      </c>
      <c r="G64" s="143"/>
    </row>
    <row r="65" spans="1:7" ht="62.5" x14ac:dyDescent="0.3">
      <c r="A65" s="585"/>
      <c r="B65" s="123" t="s">
        <v>828</v>
      </c>
      <c r="C65" s="222" t="s">
        <v>1063</v>
      </c>
      <c r="D65" s="228" t="s">
        <v>421</v>
      </c>
      <c r="E65" s="320" t="s">
        <v>421</v>
      </c>
      <c r="F65" s="225" t="s">
        <v>421</v>
      </c>
      <c r="G65" s="125"/>
    </row>
    <row r="66" spans="1:7" ht="50" x14ac:dyDescent="0.3">
      <c r="A66" s="585"/>
      <c r="B66" s="123" t="s">
        <v>829</v>
      </c>
      <c r="C66" s="222" t="s">
        <v>935</v>
      </c>
      <c r="D66" s="228" t="s">
        <v>421</v>
      </c>
      <c r="E66" s="320" t="s">
        <v>421</v>
      </c>
      <c r="F66" s="225" t="s">
        <v>421</v>
      </c>
      <c r="G66" s="125"/>
    </row>
    <row r="67" spans="1:7" ht="62.5" x14ac:dyDescent="0.3">
      <c r="A67" s="585"/>
      <c r="B67" s="123" t="s">
        <v>830</v>
      </c>
      <c r="C67" s="222" t="s">
        <v>935</v>
      </c>
      <c r="D67" s="228" t="s">
        <v>421</v>
      </c>
      <c r="E67" s="320" t="s">
        <v>421</v>
      </c>
      <c r="F67" s="225" t="s">
        <v>421</v>
      </c>
      <c r="G67" s="125"/>
    </row>
    <row r="68" spans="1:7" ht="9" customHeight="1" thickBot="1" x14ac:dyDescent="0.35">
      <c r="A68" s="585"/>
      <c r="B68" s="149"/>
      <c r="C68" s="150"/>
      <c r="E68" s="34"/>
      <c r="F68" s="34"/>
      <c r="G68" s="34"/>
    </row>
    <row r="69" spans="1:7" ht="15" customHeight="1" x14ac:dyDescent="0.3">
      <c r="A69" s="585"/>
      <c r="B69" s="170"/>
      <c r="C69" s="17" t="s">
        <v>457</v>
      </c>
      <c r="D69" s="17" t="s">
        <v>245</v>
      </c>
      <c r="E69" s="34"/>
      <c r="F69" s="34"/>
      <c r="G69" s="34"/>
    </row>
    <row r="70" spans="1:7" ht="59.25" customHeight="1" x14ac:dyDescent="0.3">
      <c r="A70" s="585"/>
      <c r="B70" s="123" t="s">
        <v>831</v>
      </c>
      <c r="C70" s="475"/>
      <c r="D70" s="125"/>
    </row>
    <row r="71" spans="1:7" ht="50.5" thickBot="1" x14ac:dyDescent="0.35">
      <c r="A71" s="586"/>
      <c r="B71" s="167" t="s">
        <v>832</v>
      </c>
      <c r="C71" s="233" t="s">
        <v>1132</v>
      </c>
      <c r="D71" s="188"/>
    </row>
    <row r="72" spans="1:7" x14ac:dyDescent="0.3">
      <c r="A72" s="210"/>
      <c r="B72" s="211"/>
      <c r="C72" s="211"/>
      <c r="D72" s="34"/>
    </row>
    <row r="73" spans="1:7" x14ac:dyDescent="0.3">
      <c r="A73" s="210"/>
      <c r="B73" s="211"/>
      <c r="C73" s="211"/>
      <c r="D73" s="34"/>
    </row>
    <row r="74" spans="1:7" x14ac:dyDescent="0.3">
      <c r="A74" s="210"/>
      <c r="B74" s="211"/>
      <c r="C74" s="211"/>
      <c r="D74" s="34"/>
    </row>
    <row r="75" spans="1:7" x14ac:dyDescent="0.3">
      <c r="A75" s="210"/>
      <c r="B75" s="211"/>
      <c r="C75" s="211"/>
      <c r="D75" s="34"/>
    </row>
    <row r="76" spans="1:7" x14ac:dyDescent="0.3">
      <c r="A76" s="210"/>
      <c r="B76" s="211"/>
      <c r="C76" s="211"/>
      <c r="D76" s="34"/>
    </row>
    <row r="77" spans="1:7" x14ac:dyDescent="0.3">
      <c r="A77" s="210"/>
      <c r="B77" s="211"/>
      <c r="C77" s="211"/>
      <c r="D77" s="34"/>
    </row>
    <row r="78" spans="1:7" ht="21.75" customHeight="1" x14ac:dyDescent="0.3">
      <c r="A78" s="210"/>
      <c r="B78" s="211"/>
      <c r="C78" s="211"/>
    </row>
    <row r="79" spans="1:7" x14ac:dyDescent="0.3">
      <c r="A79" s="210"/>
      <c r="B79" s="211"/>
      <c r="C79" s="211"/>
    </row>
    <row r="80" spans="1:7" x14ac:dyDescent="0.3">
      <c r="A80" s="210"/>
      <c r="B80" s="211"/>
      <c r="C80" s="211"/>
    </row>
    <row r="81" spans="1:3" x14ac:dyDescent="0.3">
      <c r="A81" s="210"/>
      <c r="B81" s="211"/>
      <c r="C81" s="211"/>
    </row>
    <row r="82" spans="1:3" x14ac:dyDescent="0.3">
      <c r="A82" s="210"/>
      <c r="B82" s="211"/>
      <c r="C82" s="211"/>
    </row>
    <row r="83" spans="1:3" x14ac:dyDescent="0.3">
      <c r="A83" s="210"/>
      <c r="B83" s="211"/>
      <c r="C83" s="211"/>
    </row>
    <row r="84" spans="1:3" x14ac:dyDescent="0.3">
      <c r="A84" s="210"/>
    </row>
  </sheetData>
  <mergeCells count="11">
    <mergeCell ref="A27:A71"/>
    <mergeCell ref="B63:C63"/>
    <mergeCell ref="A1:D2"/>
    <mergeCell ref="A3:D3"/>
    <mergeCell ref="A4:D4"/>
    <mergeCell ref="A5:B5"/>
    <mergeCell ref="A6:A19"/>
    <mergeCell ref="A20:A25"/>
    <mergeCell ref="B34:B37"/>
    <mergeCell ref="B10:B18"/>
    <mergeCell ref="D10:D18"/>
  </mergeCells>
  <conditionalFormatting sqref="C25">
    <cfRule type="containsBlanks" dxfId="43" priority="44">
      <formula>LEN(TRIM(C25))=0</formula>
    </cfRule>
  </conditionalFormatting>
  <conditionalFormatting sqref="C32">
    <cfRule type="expression" dxfId="42" priority="42" stopIfTrue="1">
      <formula>OR($C27="Yes",$C27="N/A")</formula>
    </cfRule>
    <cfRule type="expression" dxfId="41" priority="43">
      <formula>OR($C30="Yes",$C30="N/A")</formula>
    </cfRule>
  </conditionalFormatting>
  <conditionalFormatting sqref="D32">
    <cfRule type="expression" dxfId="40" priority="40" stopIfTrue="1">
      <formula>OR($C27="Yes",$C27="N/A")</formula>
    </cfRule>
    <cfRule type="expression" dxfId="39" priority="41">
      <formula>OR($C30="Yes",$C30="N/A")</formula>
    </cfRule>
  </conditionalFormatting>
  <conditionalFormatting sqref="C45">
    <cfRule type="containsBlanks" dxfId="38" priority="39">
      <formula>LEN(TRIM(C45))=0</formula>
    </cfRule>
  </conditionalFormatting>
  <conditionalFormatting sqref="C50">
    <cfRule type="containsBlanks" dxfId="37" priority="38">
      <formula>LEN(TRIM(C50))=0</formula>
    </cfRule>
  </conditionalFormatting>
  <conditionalFormatting sqref="C53">
    <cfRule type="containsBlanks" dxfId="36" priority="37">
      <formula>LEN(TRIM(C53))=0</formula>
    </cfRule>
  </conditionalFormatting>
  <conditionalFormatting sqref="C68">
    <cfRule type="expression" dxfId="35" priority="35" stopIfTrue="1">
      <formula>OR($C63="Yes",$C63="N/A")</formula>
    </cfRule>
    <cfRule type="expression" dxfId="34" priority="36">
      <formula>OR($C66="Yes",$C66="N/A")</formula>
    </cfRule>
  </conditionalFormatting>
  <conditionalFormatting sqref="D68">
    <cfRule type="expression" dxfId="33" priority="33" stopIfTrue="1">
      <formula>OR($C63="Yes",$C63="N/A")</formula>
    </cfRule>
    <cfRule type="expression" dxfId="32" priority="34">
      <formula>OR($C66="Yes",$C66="N/A")</formula>
    </cfRule>
  </conditionalFormatting>
  <conditionalFormatting sqref="C20">
    <cfRule type="containsBlanks" dxfId="31" priority="32">
      <formula>LEN(TRIM(C20))=0</formula>
    </cfRule>
  </conditionalFormatting>
  <conditionalFormatting sqref="D60">
    <cfRule type="expression" dxfId="30" priority="26" stopIfTrue="1">
      <formula>OR(D57="Yes",D57="N/A")</formula>
    </cfRule>
    <cfRule type="expression" dxfId="29" priority="29">
      <formula>OR(D59="Yes",D59="N/A")</formula>
    </cfRule>
  </conditionalFormatting>
  <conditionalFormatting sqref="D59">
    <cfRule type="expression" dxfId="28" priority="30" stopIfTrue="1">
      <formula>OR(D57="Yes",D57="N/A")</formula>
    </cfRule>
    <cfRule type="containsBlanks" dxfId="27" priority="31">
      <formula>LEN(TRIM(D59))=0</formula>
    </cfRule>
  </conditionalFormatting>
  <conditionalFormatting sqref="D58">
    <cfRule type="expression" dxfId="26" priority="28" stopIfTrue="1">
      <formula>OR(D57="Yes",D57="N/A")</formula>
    </cfRule>
  </conditionalFormatting>
  <conditionalFormatting sqref="D61">
    <cfRule type="expression" dxfId="25" priority="25" stopIfTrue="1">
      <formula>OR(D57="Yes",D57="N/A")</formula>
    </cfRule>
    <cfRule type="expression" dxfId="24" priority="27">
      <formula>OR(D59="No",D59="N/A")</formula>
    </cfRule>
  </conditionalFormatting>
  <conditionalFormatting sqref="C60">
    <cfRule type="expression" dxfId="23" priority="20" stopIfTrue="1">
      <formula>OR(C57="Yes",C57="N/A")</formula>
    </cfRule>
    <cfRule type="expression" dxfId="22" priority="22">
      <formula>OR(C59="Yes",C59="N/A")</formula>
    </cfRule>
  </conditionalFormatting>
  <conditionalFormatting sqref="C59">
    <cfRule type="expression" dxfId="21" priority="23" stopIfTrue="1">
      <formula>OR(C57="Yes",C57="N/A")</formula>
    </cfRule>
    <cfRule type="containsBlanks" dxfId="20" priority="24">
      <formula>LEN(TRIM(C59))=0</formula>
    </cfRule>
  </conditionalFormatting>
  <conditionalFormatting sqref="C58">
    <cfRule type="expression" dxfId="19" priority="21" stopIfTrue="1">
      <formula>OR(C57="Yes",C57="N/A")</formula>
    </cfRule>
  </conditionalFormatting>
  <conditionalFormatting sqref="E60">
    <cfRule type="expression" dxfId="18" priority="14" stopIfTrue="1">
      <formula>OR(E57="Yes",E57="N/A")</formula>
    </cfRule>
    <cfRule type="expression" dxfId="17" priority="17">
      <formula>OR(E59="Yes",E59="N/A")</formula>
    </cfRule>
  </conditionalFormatting>
  <conditionalFormatting sqref="E59">
    <cfRule type="expression" dxfId="16" priority="18" stopIfTrue="1">
      <formula>OR(E57="Yes",E57="N/A")</formula>
    </cfRule>
    <cfRule type="containsBlanks" dxfId="15" priority="19">
      <formula>LEN(TRIM(E59))=0</formula>
    </cfRule>
  </conditionalFormatting>
  <conditionalFormatting sqref="E58">
    <cfRule type="expression" dxfId="14" priority="16" stopIfTrue="1">
      <formula>OR(E57="Yes",E57="N/A")</formula>
    </cfRule>
  </conditionalFormatting>
  <conditionalFormatting sqref="E61">
    <cfRule type="expression" dxfId="13" priority="13" stopIfTrue="1">
      <formula>OR(E57="Yes",E57="N/A")</formula>
    </cfRule>
    <cfRule type="expression" dxfId="12" priority="15">
      <formula>OR(E59="No",E59="N/A")</formula>
    </cfRule>
  </conditionalFormatting>
  <conditionalFormatting sqref="C38">
    <cfRule type="containsBlanks" dxfId="11" priority="12">
      <formula>LEN(TRIM(C38))=0</formula>
    </cfRule>
  </conditionalFormatting>
  <conditionalFormatting sqref="C21">
    <cfRule type="expression" dxfId="10" priority="11">
      <formula>OR($C$20="No",$C$20="N/A")</formula>
    </cfRule>
  </conditionalFormatting>
  <conditionalFormatting sqref="C46">
    <cfRule type="expression" dxfId="9" priority="10">
      <formula>OR($C$45="No",$C$45="N/A")</formula>
    </cfRule>
  </conditionalFormatting>
  <conditionalFormatting sqref="C47">
    <cfRule type="expression" dxfId="8" priority="9">
      <formula>OR($C$45="Yes",$C$45="N/A")</formula>
    </cfRule>
  </conditionalFormatting>
  <conditionalFormatting sqref="C48">
    <cfRule type="expression" dxfId="7" priority="8">
      <formula>OR($C$45="No",$C$45="N/A")</formula>
    </cfRule>
  </conditionalFormatting>
  <conditionalFormatting sqref="C49">
    <cfRule type="expression" dxfId="6" priority="6" stopIfTrue="1">
      <formula>OR($C$45="No",$C$45="N/A")</formula>
    </cfRule>
    <cfRule type="containsBlanks" dxfId="5" priority="7">
      <formula>LEN(TRIM(C49))=0</formula>
    </cfRule>
  </conditionalFormatting>
  <conditionalFormatting sqref="C51">
    <cfRule type="expression" dxfId="4" priority="5">
      <formula>OR($C$50="No",$C$50="N/A")</formula>
    </cfRule>
  </conditionalFormatting>
  <conditionalFormatting sqref="C52">
    <cfRule type="expression" dxfId="3" priority="4">
      <formula>OR($C$50="No",$C$50="N/A")</formula>
    </cfRule>
  </conditionalFormatting>
  <conditionalFormatting sqref="C54">
    <cfRule type="expression" dxfId="2" priority="3">
      <formula>OR($C$53="No",$C$53="N/A")</formula>
    </cfRule>
  </conditionalFormatting>
  <conditionalFormatting sqref="C61">
    <cfRule type="expression" dxfId="1" priority="1" stopIfTrue="1">
      <formula>OR(C57="Yes",C57="N/A")</formula>
    </cfRule>
    <cfRule type="expression" dxfId="0" priority="2">
      <formula>OR(C59="No",C59="N/A")</formula>
    </cfRule>
  </conditionalFormatting>
  <dataValidations count="5">
    <dataValidation type="list" allowBlank="1" showInputMessage="1" showErrorMessage="1" errorTitle="Incorrect Input Value" error="Please enter 'Yes', 'No', or 'N/A'." sqref="C49" xr:uid="{A6460702-ECCA-4569-BF95-6CB97DFEF77A}">
      <formula1>"On top of slag,Around the top of slag pit's walls"</formula1>
    </dataValidation>
    <dataValidation type="list" allowBlank="1" showInputMessage="1" showErrorMessage="1" errorTitle="Incorrect Input Value" error="Please enter 'Yes', 'No', or 'N/A'." sqref="C38" xr:uid="{4A9435C6-10C3-46CF-8A80-CF15A0128951}">
      <formula1>"Combined,Separated"</formula1>
    </dataValidation>
    <dataValidation allowBlank="1" showInputMessage="1" showErrorMessage="1" errorTitle="Incorrect Input Value" error="Please enter 'Yes', 'No', or 'N/A'." sqref="C57:E57" xr:uid="{DA2C006B-384F-4B16-A5A5-DD0209DF038C}"/>
    <dataValidation type="list" allowBlank="1" showInputMessage="1" showErrorMessage="1" errorTitle="Incorrect Input Value" error="Please enter 'Yes', 'No', or 'N/A'." sqref="C20 C45 C50 C53 C59:E59" xr:uid="{4BE37C5B-3FFE-4526-9436-2EDB4FD4E43A}">
      <formula1>"Yes, No, N/A"</formula1>
    </dataValidation>
    <dataValidation type="list" allowBlank="1" showInputMessage="1" showErrorMessage="1" errorTitle="Incorrect Input Value" error="Please enter 'Yes', 'No', or 'N/A'." sqref="C25" xr:uid="{7C4434C5-EEB1-47F7-B99D-A8DA41BF2F80}">
      <formula1>"Regulation,Consent decree,Permit,Facility SOPL,N/A"</formula1>
    </dataValidation>
  </dataValidations>
  <pageMargins left="0.7" right="0.7" top="0.75" bottom="0.75" header="0.3" footer="0.3"/>
  <pageSetup paperSize="17" scale="3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F22C2-F36F-4A08-ACBC-ACF00E8A94DA}">
  <sheetPr codeName="Sheet1">
    <tabColor rgb="FF92D050"/>
    <pageSetUpPr fitToPage="1"/>
  </sheetPr>
  <dimension ref="A1:G68"/>
  <sheetViews>
    <sheetView tabSelected="1" zoomScale="80" zoomScaleNormal="80" workbookViewId="0">
      <pane xSplit="2" ySplit="4" topLeftCell="C5" activePane="bottomRight" state="frozen"/>
      <selection pane="topRight" activeCell="C1" sqref="C1"/>
      <selection pane="bottomLeft" activeCell="A5" sqref="A5"/>
      <selection pane="bottomRight" activeCell="F67" sqref="F67"/>
    </sheetView>
  </sheetViews>
  <sheetFormatPr defaultColWidth="8.81640625" defaultRowHeight="14.5" x14ac:dyDescent="0.35"/>
  <cols>
    <col min="1" max="1" width="39.453125" style="37" customWidth="1"/>
    <col min="2" max="2" width="38.1796875" style="37" customWidth="1"/>
    <col min="3" max="5" width="35.54296875" style="37" customWidth="1"/>
    <col min="6" max="6" width="8.81640625" style="37"/>
    <col min="7" max="7" width="41" style="37" customWidth="1"/>
    <col min="8" max="16384" width="8.81640625" style="37"/>
  </cols>
  <sheetData>
    <row r="1" spans="1:7" s="34" customFormat="1" ht="14.9" customHeight="1" x14ac:dyDescent="0.25">
      <c r="A1" s="507" t="s">
        <v>108</v>
      </c>
      <c r="B1" s="508"/>
      <c r="C1" s="508"/>
      <c r="D1" s="508"/>
      <c r="E1" s="509"/>
    </row>
    <row r="2" spans="1:7" s="34" customFormat="1" ht="14.9" customHeight="1" x14ac:dyDescent="0.25">
      <c r="A2" s="510"/>
      <c r="B2" s="511"/>
      <c r="C2" s="511"/>
      <c r="D2" s="511"/>
      <c r="E2" s="512"/>
    </row>
    <row r="3" spans="1:7" s="34" customFormat="1" ht="85.5" customHeight="1" thickBot="1" x14ac:dyDescent="0.3">
      <c r="A3" s="513" t="s">
        <v>266</v>
      </c>
      <c r="B3" s="514"/>
      <c r="C3" s="515"/>
      <c r="D3" s="515"/>
      <c r="E3" s="516"/>
    </row>
    <row r="4" spans="1:7" s="34" customFormat="1" ht="33.75" customHeight="1" thickBot="1" x14ac:dyDescent="0.3">
      <c r="A4" s="517"/>
      <c r="B4" s="518"/>
      <c r="C4" s="16" t="s">
        <v>243</v>
      </c>
      <c r="D4" s="17" t="s">
        <v>241</v>
      </c>
      <c r="E4" s="17" t="s">
        <v>245</v>
      </c>
    </row>
    <row r="5" spans="1:7" ht="43.4" customHeight="1" thickBot="1" x14ac:dyDescent="0.4">
      <c r="A5" s="519" t="s">
        <v>363</v>
      </c>
      <c r="B5" s="520"/>
      <c r="C5" s="99" t="s">
        <v>414</v>
      </c>
      <c r="D5" s="100" t="s">
        <v>414</v>
      </c>
      <c r="E5" s="101"/>
      <c r="G5" s="433"/>
    </row>
    <row r="6" spans="1:7" ht="43.4" customHeight="1" thickBot="1" x14ac:dyDescent="0.4">
      <c r="A6" s="519" t="s">
        <v>362</v>
      </c>
      <c r="B6" s="520"/>
      <c r="C6" s="99" t="s">
        <v>418</v>
      </c>
      <c r="D6" s="100" t="s">
        <v>418</v>
      </c>
      <c r="E6" s="101"/>
      <c r="G6" s="434"/>
    </row>
    <row r="7" spans="1:7" ht="14.9" customHeight="1" x14ac:dyDescent="0.35">
      <c r="A7" s="504" t="s">
        <v>324</v>
      </c>
      <c r="B7" s="38" t="s">
        <v>94</v>
      </c>
      <c r="C7" s="39" t="s">
        <v>415</v>
      </c>
      <c r="D7" s="102" t="s">
        <v>415</v>
      </c>
      <c r="E7" s="103"/>
    </row>
    <row r="8" spans="1:7" x14ac:dyDescent="0.35">
      <c r="A8" s="505"/>
      <c r="B8" s="42" t="s">
        <v>95</v>
      </c>
      <c r="C8" s="43" t="s">
        <v>416</v>
      </c>
      <c r="D8" s="60" t="s">
        <v>416</v>
      </c>
      <c r="E8" s="61"/>
    </row>
    <row r="9" spans="1:7" x14ac:dyDescent="0.35">
      <c r="A9" s="505"/>
      <c r="B9" s="42" t="s">
        <v>96</v>
      </c>
      <c r="C9" s="43" t="s">
        <v>417</v>
      </c>
      <c r="D9" s="60" t="s">
        <v>417</v>
      </c>
      <c r="E9" s="61"/>
    </row>
    <row r="10" spans="1:7" ht="15" thickBot="1" x14ac:dyDescent="0.4">
      <c r="A10" s="505"/>
      <c r="B10" s="42" t="s">
        <v>97</v>
      </c>
      <c r="C10" s="43">
        <v>15219</v>
      </c>
      <c r="D10" s="60">
        <v>15219</v>
      </c>
      <c r="E10" s="61"/>
    </row>
    <row r="11" spans="1:7" x14ac:dyDescent="0.35">
      <c r="A11" s="504" t="s">
        <v>322</v>
      </c>
      <c r="B11" s="38" t="s">
        <v>94</v>
      </c>
      <c r="C11" s="39" t="s">
        <v>423</v>
      </c>
      <c r="D11" s="102" t="s">
        <v>423</v>
      </c>
      <c r="E11" s="103"/>
    </row>
    <row r="12" spans="1:7" x14ac:dyDescent="0.35">
      <c r="A12" s="505"/>
      <c r="B12" s="42" t="s">
        <v>95</v>
      </c>
      <c r="C12" s="43" t="s">
        <v>424</v>
      </c>
      <c r="D12" s="60" t="s">
        <v>424</v>
      </c>
      <c r="E12" s="61"/>
    </row>
    <row r="13" spans="1:7" x14ac:dyDescent="0.35">
      <c r="A13" s="505"/>
      <c r="B13" s="42" t="s">
        <v>96</v>
      </c>
      <c r="C13" s="43" t="s">
        <v>425</v>
      </c>
      <c r="D13" s="60" t="s">
        <v>425</v>
      </c>
      <c r="E13" s="61"/>
    </row>
    <row r="14" spans="1:7" ht="15" thickBot="1" x14ac:dyDescent="0.4">
      <c r="A14" s="505"/>
      <c r="B14" s="42" t="s">
        <v>97</v>
      </c>
      <c r="C14" s="43">
        <v>46403</v>
      </c>
      <c r="D14" s="60">
        <v>46403</v>
      </c>
      <c r="E14" s="61"/>
    </row>
    <row r="15" spans="1:7" x14ac:dyDescent="0.35">
      <c r="A15" s="506" t="s">
        <v>364</v>
      </c>
      <c r="B15" s="46" t="s">
        <v>94</v>
      </c>
      <c r="C15" s="39" t="s">
        <v>418</v>
      </c>
      <c r="D15" s="102" t="s">
        <v>418</v>
      </c>
      <c r="E15" s="103"/>
    </row>
    <row r="16" spans="1:7" x14ac:dyDescent="0.35">
      <c r="A16" s="498"/>
      <c r="B16" s="18" t="s">
        <v>95</v>
      </c>
      <c r="C16" s="43"/>
      <c r="D16" s="60"/>
      <c r="E16" s="61"/>
    </row>
    <row r="17" spans="1:5" x14ac:dyDescent="0.35">
      <c r="A17" s="498"/>
      <c r="B17" s="18" t="s">
        <v>96</v>
      </c>
      <c r="C17" s="43"/>
      <c r="D17" s="60"/>
      <c r="E17" s="61"/>
    </row>
    <row r="18" spans="1:5" x14ac:dyDescent="0.35">
      <c r="A18" s="498"/>
      <c r="B18" s="18" t="s">
        <v>97</v>
      </c>
      <c r="C18" s="43"/>
      <c r="D18" s="60"/>
      <c r="E18" s="61"/>
    </row>
    <row r="19" spans="1:5" x14ac:dyDescent="0.35">
      <c r="A19" s="497" t="s">
        <v>317</v>
      </c>
      <c r="B19" s="25" t="s">
        <v>98</v>
      </c>
      <c r="C19" s="47" t="s">
        <v>426</v>
      </c>
      <c r="D19" s="58" t="s">
        <v>426</v>
      </c>
      <c r="E19" s="59"/>
    </row>
    <row r="20" spans="1:5" x14ac:dyDescent="0.35">
      <c r="A20" s="498"/>
      <c r="B20" s="18" t="s">
        <v>263</v>
      </c>
      <c r="C20" s="43">
        <v>41.618611000000001</v>
      </c>
      <c r="D20" s="60">
        <v>41.618611000000001</v>
      </c>
      <c r="E20" s="61"/>
    </row>
    <row r="21" spans="1:5" x14ac:dyDescent="0.35">
      <c r="A21" s="498"/>
      <c r="B21" s="18" t="s">
        <v>264</v>
      </c>
      <c r="C21" s="43">
        <v>-87.341667000000001</v>
      </c>
      <c r="D21" s="60">
        <v>-87.341667000000001</v>
      </c>
      <c r="E21" s="61"/>
    </row>
    <row r="22" spans="1:5" ht="32.25" customHeight="1" thickBot="1" x14ac:dyDescent="0.4">
      <c r="A22" s="499"/>
      <c r="B22" s="19" t="s">
        <v>265</v>
      </c>
      <c r="C22" s="50"/>
      <c r="D22" s="62"/>
      <c r="E22" s="63"/>
    </row>
    <row r="23" spans="1:5" x14ac:dyDescent="0.35">
      <c r="A23" s="497" t="s">
        <v>321</v>
      </c>
      <c r="B23" s="25" t="s">
        <v>99</v>
      </c>
      <c r="C23" s="435"/>
      <c r="D23" s="436"/>
      <c r="E23" s="59" t="s">
        <v>848</v>
      </c>
    </row>
    <row r="24" spans="1:5" ht="15" thickBot="1" x14ac:dyDescent="0.4">
      <c r="A24" s="499"/>
      <c r="B24" s="19" t="s">
        <v>100</v>
      </c>
      <c r="C24" s="437"/>
      <c r="D24" s="438"/>
      <c r="E24" s="63" t="s">
        <v>848</v>
      </c>
    </row>
    <row r="25" spans="1:5" x14ac:dyDescent="0.35">
      <c r="A25" s="497" t="s">
        <v>320</v>
      </c>
      <c r="B25" s="25" t="s">
        <v>101</v>
      </c>
      <c r="C25" s="435"/>
      <c r="D25" s="436"/>
      <c r="E25" s="59" t="s">
        <v>848</v>
      </c>
    </row>
    <row r="26" spans="1:5" ht="15" thickBot="1" x14ac:dyDescent="0.4">
      <c r="A26" s="499"/>
      <c r="B26" s="19" t="s">
        <v>102</v>
      </c>
      <c r="C26" s="440"/>
      <c r="D26" s="439"/>
      <c r="E26" s="63" t="s">
        <v>848</v>
      </c>
    </row>
    <row r="27" spans="1:5" x14ac:dyDescent="0.35">
      <c r="A27" s="497" t="s">
        <v>319</v>
      </c>
      <c r="B27" s="25" t="s">
        <v>103</v>
      </c>
      <c r="C27" s="47">
        <v>5871382</v>
      </c>
      <c r="D27" s="303">
        <v>5871382</v>
      </c>
      <c r="E27" s="59" t="s">
        <v>869</v>
      </c>
    </row>
    <row r="28" spans="1:5" x14ac:dyDescent="0.35">
      <c r="A28" s="498"/>
      <c r="B28" s="18" t="s">
        <v>104</v>
      </c>
      <c r="C28" s="43">
        <v>0</v>
      </c>
      <c r="D28" s="60">
        <v>0</v>
      </c>
      <c r="E28" s="61"/>
    </row>
    <row r="29" spans="1:5" x14ac:dyDescent="0.35">
      <c r="A29" s="498"/>
      <c r="B29" s="18" t="s">
        <v>106</v>
      </c>
      <c r="C29" s="43">
        <v>0</v>
      </c>
      <c r="D29" s="60">
        <v>0</v>
      </c>
      <c r="E29" s="61"/>
    </row>
    <row r="30" spans="1:5" ht="15" customHeight="1" thickBot="1" x14ac:dyDescent="0.4">
      <c r="A30" s="499"/>
      <c r="B30" s="19" t="s">
        <v>105</v>
      </c>
      <c r="C30" s="50">
        <v>0</v>
      </c>
      <c r="D30" s="62">
        <v>0</v>
      </c>
      <c r="E30" s="63"/>
    </row>
    <row r="31" spans="1:5" x14ac:dyDescent="0.35">
      <c r="A31" s="497" t="s">
        <v>386</v>
      </c>
      <c r="B31" s="25" t="s">
        <v>103</v>
      </c>
      <c r="C31" s="53"/>
      <c r="D31" s="441"/>
      <c r="E31" s="59"/>
    </row>
    <row r="32" spans="1:5" x14ac:dyDescent="0.35">
      <c r="A32" s="498"/>
      <c r="B32" s="18" t="s">
        <v>104</v>
      </c>
      <c r="C32" s="42"/>
      <c r="D32" s="60">
        <v>0</v>
      </c>
      <c r="E32" s="61"/>
    </row>
    <row r="33" spans="1:6" x14ac:dyDescent="0.35">
      <c r="A33" s="498"/>
      <c r="B33" s="18" t="s">
        <v>106</v>
      </c>
      <c r="C33" s="42"/>
      <c r="D33" s="60">
        <v>0</v>
      </c>
      <c r="E33" s="61"/>
    </row>
    <row r="34" spans="1:6" ht="15" customHeight="1" thickBot="1" x14ac:dyDescent="0.4">
      <c r="A34" s="499"/>
      <c r="B34" s="19" t="s">
        <v>105</v>
      </c>
      <c r="C34" s="54"/>
      <c r="D34" s="62">
        <v>0</v>
      </c>
      <c r="E34" s="63"/>
    </row>
    <row r="35" spans="1:6" x14ac:dyDescent="0.35">
      <c r="A35" s="497" t="s">
        <v>387</v>
      </c>
      <c r="B35" s="25" t="s">
        <v>103</v>
      </c>
      <c r="C35" s="53"/>
      <c r="D35" s="441"/>
      <c r="E35" s="59"/>
    </row>
    <row r="36" spans="1:6" x14ac:dyDescent="0.35">
      <c r="A36" s="498"/>
      <c r="B36" s="18" t="s">
        <v>104</v>
      </c>
      <c r="C36" s="42"/>
      <c r="D36" s="60">
        <v>0</v>
      </c>
      <c r="E36" s="61"/>
    </row>
    <row r="37" spans="1:6" x14ac:dyDescent="0.35">
      <c r="A37" s="498"/>
      <c r="B37" s="18" t="s">
        <v>106</v>
      </c>
      <c r="C37" s="42"/>
      <c r="D37" s="60">
        <v>0</v>
      </c>
      <c r="E37" s="61"/>
    </row>
    <row r="38" spans="1:6" ht="15" customHeight="1" thickBot="1" x14ac:dyDescent="0.4">
      <c r="A38" s="499"/>
      <c r="B38" s="19" t="s">
        <v>105</v>
      </c>
      <c r="C38" s="54"/>
      <c r="D38" s="62">
        <v>0</v>
      </c>
      <c r="E38" s="63"/>
    </row>
    <row r="39" spans="1:6" x14ac:dyDescent="0.35">
      <c r="A39" s="497" t="s">
        <v>388</v>
      </c>
      <c r="B39" s="25" t="s">
        <v>109</v>
      </c>
      <c r="C39" s="53"/>
      <c r="D39" s="58">
        <v>2021</v>
      </c>
      <c r="E39" s="59"/>
    </row>
    <row r="40" spans="1:6" x14ac:dyDescent="0.35">
      <c r="A40" s="498"/>
      <c r="B40" s="18" t="s">
        <v>103</v>
      </c>
      <c r="C40" s="42"/>
      <c r="D40" s="442"/>
      <c r="E40" s="61"/>
    </row>
    <row r="41" spans="1:6" x14ac:dyDescent="0.35">
      <c r="A41" s="498"/>
      <c r="B41" s="18" t="s">
        <v>104</v>
      </c>
      <c r="C41" s="42"/>
      <c r="D41" s="60">
        <v>0</v>
      </c>
      <c r="E41" s="61"/>
    </row>
    <row r="42" spans="1:6" x14ac:dyDescent="0.35">
      <c r="A42" s="498"/>
      <c r="B42" s="18" t="s">
        <v>106</v>
      </c>
      <c r="C42" s="42"/>
      <c r="D42" s="60">
        <v>0</v>
      </c>
      <c r="E42" s="61"/>
    </row>
    <row r="43" spans="1:6" ht="15" customHeight="1" thickBot="1" x14ac:dyDescent="0.4">
      <c r="A43" s="499"/>
      <c r="B43" s="19" t="s">
        <v>105</v>
      </c>
      <c r="C43" s="54"/>
      <c r="D43" s="62">
        <v>0</v>
      </c>
      <c r="E43" s="63"/>
    </row>
    <row r="44" spans="1:6" ht="15.75" customHeight="1" thickBot="1" x14ac:dyDescent="0.4">
      <c r="A44" s="500" t="s">
        <v>389</v>
      </c>
      <c r="B44" s="501"/>
      <c r="C44" s="104">
        <v>4900</v>
      </c>
      <c r="D44" s="105"/>
      <c r="E44" s="59"/>
    </row>
    <row r="45" spans="1:6" ht="26.25" customHeight="1" thickBot="1" x14ac:dyDescent="0.4">
      <c r="A45" s="493" t="s">
        <v>325</v>
      </c>
      <c r="B45" s="494"/>
      <c r="C45" s="106" t="s">
        <v>427</v>
      </c>
      <c r="D45" s="107" t="s">
        <v>427</v>
      </c>
      <c r="E45" s="103"/>
    </row>
    <row r="46" spans="1:6" ht="29.25" customHeight="1" thickBot="1" x14ac:dyDescent="0.4">
      <c r="A46" s="493" t="s">
        <v>365</v>
      </c>
      <c r="B46" s="494"/>
      <c r="C46" s="106">
        <v>331110</v>
      </c>
      <c r="D46" s="107">
        <v>331110</v>
      </c>
      <c r="E46" s="103"/>
    </row>
    <row r="47" spans="1:6" ht="64.5" customHeight="1" thickBot="1" x14ac:dyDescent="0.4">
      <c r="A47" s="502" t="s">
        <v>407</v>
      </c>
      <c r="B47" s="503"/>
      <c r="C47" s="108" t="s">
        <v>428</v>
      </c>
      <c r="D47" s="374" t="s">
        <v>909</v>
      </c>
      <c r="E47" s="374"/>
    </row>
    <row r="48" spans="1:6" ht="25.5" thickBot="1" x14ac:dyDescent="0.4">
      <c r="A48" s="495" t="s">
        <v>323</v>
      </c>
      <c r="B48" s="496"/>
      <c r="C48" s="109" t="s">
        <v>429</v>
      </c>
      <c r="D48" s="110" t="s">
        <v>849</v>
      </c>
      <c r="E48" s="253" t="s">
        <v>850</v>
      </c>
      <c r="F48" s="57"/>
    </row>
    <row r="49" spans="1:6" x14ac:dyDescent="0.35">
      <c r="A49" s="497" t="s">
        <v>377</v>
      </c>
      <c r="B49" s="25" t="s">
        <v>247</v>
      </c>
      <c r="C49" s="53"/>
      <c r="D49" s="58">
        <f>'III.B. BF planned openings'!C10</f>
        <v>8.048</v>
      </c>
      <c r="E49" s="143"/>
    </row>
    <row r="50" spans="1:6" x14ac:dyDescent="0.35">
      <c r="A50" s="498"/>
      <c r="B50" s="18" t="s">
        <v>246</v>
      </c>
      <c r="C50" s="42"/>
      <c r="D50" s="60">
        <f>'III.A. BF unplanned openings'!C14</f>
        <v>1.29</v>
      </c>
      <c r="E50" s="125"/>
    </row>
    <row r="51" spans="1:6" x14ac:dyDescent="0.35">
      <c r="A51" s="498"/>
      <c r="B51" s="18" t="s">
        <v>248</v>
      </c>
      <c r="C51" s="42"/>
      <c r="D51" s="60">
        <f>'III.C. BF bell leaks'!C6</f>
        <v>0.23064468999999999</v>
      </c>
      <c r="E51" s="125"/>
    </row>
    <row r="52" spans="1:6" x14ac:dyDescent="0.35">
      <c r="A52" s="498"/>
      <c r="B52" s="18" t="s">
        <v>249</v>
      </c>
      <c r="C52" s="42"/>
      <c r="D52" s="373">
        <f>'III.D. BF(1)casthouse fugitives'!C6+'III.D. BF(1)casthouse fugitives'!C7+'III.D. BF(1)casthouse fugitives'!C8+'III.D. BF(4)casthouse fugitives'!C6</f>
        <v>38.619999999999997</v>
      </c>
      <c r="E52" s="125" t="s">
        <v>1032</v>
      </c>
    </row>
    <row r="53" spans="1:6" x14ac:dyDescent="0.35">
      <c r="A53" s="498"/>
      <c r="B53" s="18" t="s">
        <v>250</v>
      </c>
      <c r="C53" s="42"/>
      <c r="D53" s="60" t="str">
        <f>'III.E. Beaching'!C8</f>
        <v>0.09 TPY</v>
      </c>
      <c r="E53" s="125"/>
    </row>
    <row r="54" spans="1:6" ht="26" x14ac:dyDescent="0.35">
      <c r="A54" s="498"/>
      <c r="B54" s="18" t="s">
        <v>107</v>
      </c>
      <c r="C54" s="42"/>
      <c r="D54" s="60">
        <f>'III.F. BOPF shop (1) fugitives'!C6+'III.F. BOPF shop (2) fugitives'!C6</f>
        <v>257.10000000000002</v>
      </c>
      <c r="E54" s="125" t="s">
        <v>1031</v>
      </c>
    </row>
    <row r="55" spans="1:6" ht="25" x14ac:dyDescent="0.35">
      <c r="A55" s="498"/>
      <c r="B55" s="18" t="s">
        <v>251</v>
      </c>
      <c r="C55" s="42"/>
      <c r="D55" s="60"/>
      <c r="E55" s="125"/>
      <c r="F55" s="57"/>
    </row>
    <row r="56" spans="1:6" ht="25.5" thickBot="1" x14ac:dyDescent="0.4">
      <c r="A56" s="499"/>
      <c r="B56" s="19" t="s">
        <v>252</v>
      </c>
      <c r="C56" s="54"/>
      <c r="D56" s="62"/>
      <c r="E56" s="188"/>
      <c r="F56" s="57"/>
    </row>
    <row r="57" spans="1:6" ht="30" customHeight="1" x14ac:dyDescent="0.35">
      <c r="A57" s="497" t="s">
        <v>408</v>
      </c>
      <c r="B57" s="25" t="s">
        <v>247</v>
      </c>
      <c r="C57" s="53"/>
      <c r="D57" s="58"/>
      <c r="E57" s="59"/>
      <c r="F57" s="57"/>
    </row>
    <row r="58" spans="1:6" ht="30" customHeight="1" x14ac:dyDescent="0.35">
      <c r="A58" s="498"/>
      <c r="B58" s="18" t="s">
        <v>246</v>
      </c>
      <c r="C58" s="42"/>
      <c r="D58" s="60"/>
      <c r="E58" s="61"/>
      <c r="F58" s="57"/>
    </row>
    <row r="59" spans="1:6" ht="30" customHeight="1" x14ac:dyDescent="0.35">
      <c r="A59" s="498"/>
      <c r="B59" s="18" t="s">
        <v>248</v>
      </c>
      <c r="C59" s="42"/>
      <c r="D59" s="60"/>
      <c r="E59" s="61"/>
      <c r="F59" s="57"/>
    </row>
    <row r="60" spans="1:6" ht="30" customHeight="1" x14ac:dyDescent="0.35">
      <c r="A60" s="498"/>
      <c r="B60" s="18" t="s">
        <v>249</v>
      </c>
      <c r="C60" s="42"/>
      <c r="D60" s="60"/>
      <c r="E60" s="61"/>
      <c r="F60" s="57"/>
    </row>
    <row r="61" spans="1:6" ht="30" customHeight="1" x14ac:dyDescent="0.35">
      <c r="A61" s="498"/>
      <c r="B61" s="18" t="s">
        <v>250</v>
      </c>
      <c r="C61" s="42"/>
      <c r="D61" s="60"/>
      <c r="E61" s="61"/>
      <c r="F61" s="57"/>
    </row>
    <row r="62" spans="1:6" ht="30" customHeight="1" x14ac:dyDescent="0.35">
      <c r="A62" s="498"/>
      <c r="B62" s="18" t="s">
        <v>107</v>
      </c>
      <c r="C62" s="42"/>
      <c r="D62" s="60"/>
      <c r="E62" s="61"/>
      <c r="F62" s="57"/>
    </row>
    <row r="63" spans="1:6" ht="30" customHeight="1" x14ac:dyDescent="0.35">
      <c r="A63" s="498"/>
      <c r="B63" s="18" t="s">
        <v>251</v>
      </c>
      <c r="C63" s="42"/>
      <c r="D63" s="60"/>
      <c r="E63" s="61"/>
      <c r="F63" s="57"/>
    </row>
    <row r="64" spans="1:6" ht="30" customHeight="1" thickBot="1" x14ac:dyDescent="0.4">
      <c r="A64" s="499"/>
      <c r="B64" s="19" t="s">
        <v>252</v>
      </c>
      <c r="C64" s="54"/>
      <c r="D64" s="62"/>
      <c r="E64" s="63"/>
      <c r="F64" s="57"/>
    </row>
    <row r="65" spans="1:5" ht="39" customHeight="1" thickBot="1" x14ac:dyDescent="0.4">
      <c r="A65" s="493" t="s">
        <v>390</v>
      </c>
      <c r="B65" s="494"/>
      <c r="C65" s="64"/>
      <c r="D65" s="490" t="s">
        <v>1178</v>
      </c>
      <c r="E65" s="105"/>
    </row>
    <row r="66" spans="1:5" ht="184" customHeight="1" thickBot="1" x14ac:dyDescent="0.4">
      <c r="A66" s="493" t="s">
        <v>318</v>
      </c>
      <c r="B66" s="494"/>
      <c r="C66" s="64"/>
      <c r="D66" s="490" t="s">
        <v>1177</v>
      </c>
      <c r="E66" s="105"/>
    </row>
    <row r="67" spans="1:5" ht="319.5" customHeight="1" thickBot="1" x14ac:dyDescent="0.4">
      <c r="A67" s="493" t="s">
        <v>316</v>
      </c>
      <c r="B67" s="494"/>
      <c r="C67" s="64"/>
      <c r="D67" s="490" t="s">
        <v>1179</v>
      </c>
      <c r="E67" s="105"/>
    </row>
    <row r="68" spans="1:5" ht="109.5" customHeight="1" thickBot="1" x14ac:dyDescent="0.4">
      <c r="A68" s="493" t="s">
        <v>378</v>
      </c>
      <c r="B68" s="494"/>
      <c r="C68" s="64"/>
      <c r="D68" s="111" t="s">
        <v>1180</v>
      </c>
      <c r="E68" s="112"/>
    </row>
  </sheetData>
  <mergeCells count="26">
    <mergeCell ref="A7:A10"/>
    <mergeCell ref="A11:A14"/>
    <mergeCell ref="A15:A18"/>
    <mergeCell ref="A1:E2"/>
    <mergeCell ref="A3:E3"/>
    <mergeCell ref="A4:B4"/>
    <mergeCell ref="A5:B5"/>
    <mergeCell ref="A6:B6"/>
    <mergeCell ref="A44:B44"/>
    <mergeCell ref="A45:B45"/>
    <mergeCell ref="A46:B46"/>
    <mergeCell ref="A47:B47"/>
    <mergeCell ref="A19:A22"/>
    <mergeCell ref="A23:A24"/>
    <mergeCell ref="A25:A26"/>
    <mergeCell ref="A27:A30"/>
    <mergeCell ref="A31:A34"/>
    <mergeCell ref="A35:A38"/>
    <mergeCell ref="A39:A43"/>
    <mergeCell ref="A68:B68"/>
    <mergeCell ref="A67:B67"/>
    <mergeCell ref="A66:B66"/>
    <mergeCell ref="A48:B48"/>
    <mergeCell ref="A65:B65"/>
    <mergeCell ref="A57:A64"/>
    <mergeCell ref="A49:A56"/>
  </mergeCells>
  <conditionalFormatting sqref="D45">
    <cfRule type="containsBlanks" dxfId="587" priority="2">
      <formula>LEN(TRIM(D45))=0</formula>
    </cfRule>
  </conditionalFormatting>
  <conditionalFormatting sqref="D47">
    <cfRule type="containsBlanks" dxfId="586" priority="1">
      <formula>LEN(TRIM(D47))=0</formula>
    </cfRule>
  </conditionalFormatting>
  <dataValidations count="5">
    <dataValidation allowBlank="1" showInputMessage="1" showErrorMessage="1" promptTitle="Include 6 Decimal Points" prompt="Please enter coordinate locations in decimal degrees to precision of six (6) decimal places." sqref="D20:D21" xr:uid="{7746338C-8C85-46AA-90BC-771F43A59E4A}"/>
    <dataValidation type="list" allowBlank="1" showInputMessage="1" showErrorMessage="1" sqref="D45" xr:uid="{687B8C57-DC7E-4627-841E-A368CDCFAE4C}">
      <formula1>"Major, Area, Synthetic Minor"</formula1>
    </dataValidation>
    <dataValidation type="list" allowBlank="1" showInputMessage="1" showErrorMessage="1" error="Please use drop down list to select &quot;&lt;750&quot; or &quot;≥750&quot;" sqref="D47" xr:uid="{6EF333CA-7BEB-4B2A-B60C-0CA18FDF7DF3}">
      <formula1>"&lt;750, ≥750"</formula1>
    </dataValidation>
    <dataValidation allowBlank="1" showErrorMessage="1" promptTitle="Include 6 Decimal Points" prompt="Please enter coordinate locations in decimal degrees to precision of six (6) decimal places." sqref="D26 D24" xr:uid="{CF2CA460-221A-454E-B05E-197A42D12DDF}"/>
    <dataValidation allowBlank="1" showErrorMessage="1" prompt="If entering multiple HAPs, please enter emission estimates separated by semicolon (;) and specify the HAPs in comments. E.g.: &quot;X TPY; Y TPY; Z TPY&quot;" sqref="D57" xr:uid="{EAAF5666-BB85-494C-8680-716F448EAA23}"/>
  </dataValidations>
  <pageMargins left="0.25" right="0.25" top="0.75" bottom="0.75" header="0.3" footer="0.3"/>
  <pageSetup paperSize="1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1E666-FD27-4CDA-BDAA-744831C612CD}">
  <sheetPr codeName="Sheet48">
    <tabColor rgb="FF92D050"/>
    <pageSetUpPr fitToPage="1"/>
  </sheetPr>
  <dimension ref="A1:G111"/>
  <sheetViews>
    <sheetView zoomScaleNormal="100" workbookViewId="0">
      <pane xSplit="2" ySplit="4" topLeftCell="C5" activePane="bottomRight" state="frozen"/>
      <selection pane="topRight" activeCell="C1" sqref="C1"/>
      <selection pane="bottomLeft" activeCell="A5" sqref="A5"/>
      <selection pane="bottomRight" activeCell="C7" sqref="C7"/>
    </sheetView>
  </sheetViews>
  <sheetFormatPr defaultColWidth="9.1796875" defaultRowHeight="12.5" x14ac:dyDescent="0.25"/>
  <cols>
    <col min="1" max="1" width="31.1796875" style="34" customWidth="1"/>
    <col min="2" max="2" width="46" style="76" customWidth="1"/>
    <col min="3" max="4" width="35.54296875" style="76" customWidth="1"/>
    <col min="5" max="5" width="35.54296875" style="34" customWidth="1"/>
    <col min="6" max="6" width="9.1796875" style="34"/>
    <col min="7" max="7" width="26.1796875" style="34" bestFit="1" customWidth="1"/>
    <col min="8" max="16384" width="9.1796875" style="34"/>
  </cols>
  <sheetData>
    <row r="1" spans="1:7" ht="14.9" customHeight="1" x14ac:dyDescent="0.25">
      <c r="A1" s="507" t="s">
        <v>20</v>
      </c>
      <c r="B1" s="508"/>
      <c r="C1" s="508"/>
      <c r="D1" s="508"/>
      <c r="E1" s="509"/>
    </row>
    <row r="2" spans="1:7" ht="14.9" customHeight="1" thickBot="1" x14ac:dyDescent="0.3">
      <c r="A2" s="510"/>
      <c r="B2" s="511"/>
      <c r="C2" s="511"/>
      <c r="D2" s="511"/>
      <c r="E2" s="512"/>
    </row>
    <row r="3" spans="1:7" ht="54" customHeight="1" thickBot="1" x14ac:dyDescent="0.4">
      <c r="A3" s="521" t="s">
        <v>300</v>
      </c>
      <c r="B3" s="522"/>
      <c r="C3" s="523"/>
      <c r="D3" s="523"/>
      <c r="E3" s="524"/>
      <c r="G3" s="428"/>
    </row>
    <row r="4" spans="1:7" ht="30" customHeight="1" thickBot="1" x14ac:dyDescent="0.4">
      <c r="A4" s="517"/>
      <c r="B4" s="518"/>
      <c r="C4" s="16" t="s">
        <v>243</v>
      </c>
      <c r="D4" s="17" t="s">
        <v>241</v>
      </c>
      <c r="E4" s="17" t="s">
        <v>245</v>
      </c>
      <c r="G4" s="445"/>
    </row>
    <row r="5" spans="1:7" ht="14.9" customHeight="1" x14ac:dyDescent="0.25">
      <c r="A5" s="506" t="s">
        <v>337</v>
      </c>
      <c r="B5" s="46" t="s">
        <v>18</v>
      </c>
      <c r="C5" s="22">
        <v>6200</v>
      </c>
      <c r="D5" s="40">
        <v>10800</v>
      </c>
      <c r="E5" s="41" t="s">
        <v>833</v>
      </c>
    </row>
    <row r="6" spans="1:7" ht="14.9" customHeight="1" thickBot="1" x14ac:dyDescent="0.3">
      <c r="A6" s="525"/>
      <c r="B6" s="20" t="s">
        <v>19</v>
      </c>
      <c r="C6" s="24">
        <v>3942000</v>
      </c>
      <c r="D6" s="66">
        <v>3942000</v>
      </c>
      <c r="E6" s="67"/>
    </row>
    <row r="7" spans="1:7" ht="12.65" customHeight="1" x14ac:dyDescent="0.25">
      <c r="A7" s="506" t="s">
        <v>335</v>
      </c>
      <c r="B7" s="46" t="s">
        <v>35</v>
      </c>
      <c r="C7" s="443"/>
      <c r="D7" s="444"/>
      <c r="E7" s="41"/>
    </row>
    <row r="8" spans="1:7" ht="12.65" customHeight="1" x14ac:dyDescent="0.25">
      <c r="A8" s="498"/>
      <c r="B8" s="18" t="s">
        <v>36</v>
      </c>
      <c r="C8" s="68"/>
      <c r="D8" s="446"/>
      <c r="E8" s="45"/>
    </row>
    <row r="9" spans="1:7" ht="12.65" customHeight="1" x14ac:dyDescent="0.25">
      <c r="A9" s="498"/>
      <c r="B9" s="18" t="s">
        <v>37</v>
      </c>
      <c r="C9" s="68"/>
      <c r="D9" s="446"/>
      <c r="E9" s="45"/>
    </row>
    <row r="10" spans="1:7" ht="12.65" customHeight="1" x14ac:dyDescent="0.25">
      <c r="A10" s="498"/>
      <c r="B10" s="18" t="s">
        <v>109</v>
      </c>
      <c r="C10" s="68"/>
      <c r="D10" s="446"/>
      <c r="E10" s="45"/>
    </row>
    <row r="11" spans="1:7" ht="12.65" customHeight="1" x14ac:dyDescent="0.25">
      <c r="A11" s="498"/>
      <c r="B11" s="18" t="s">
        <v>110</v>
      </c>
      <c r="C11" s="68"/>
      <c r="D11" s="446"/>
      <c r="E11" s="45"/>
    </row>
    <row r="12" spans="1:7" ht="12.65" customHeight="1" x14ac:dyDescent="0.25">
      <c r="A12" s="498"/>
      <c r="B12" s="18" t="s">
        <v>1</v>
      </c>
      <c r="C12" s="448"/>
      <c r="D12" s="446"/>
      <c r="E12" s="45"/>
    </row>
    <row r="13" spans="1:7" ht="12.65" customHeight="1" x14ac:dyDescent="0.25">
      <c r="A13" s="498"/>
      <c r="B13" s="18" t="s">
        <v>2</v>
      </c>
      <c r="C13" s="448"/>
      <c r="D13" s="446"/>
      <c r="E13" s="45" t="s">
        <v>1109</v>
      </c>
    </row>
    <row r="14" spans="1:7" ht="30" customHeight="1" x14ac:dyDescent="0.25">
      <c r="A14" s="498"/>
      <c r="B14" s="18" t="s">
        <v>111</v>
      </c>
      <c r="C14" s="18"/>
      <c r="D14" s="447"/>
      <c r="E14" s="250" t="s">
        <v>1114</v>
      </c>
    </row>
    <row r="15" spans="1:7" ht="18" customHeight="1" x14ac:dyDescent="0.25">
      <c r="A15" s="498"/>
      <c r="B15" s="18" t="s">
        <v>360</v>
      </c>
      <c r="C15" s="2"/>
      <c r="D15" s="44"/>
      <c r="E15" s="45" t="s">
        <v>868</v>
      </c>
    </row>
    <row r="16" spans="1:7" ht="19.5" customHeight="1" thickBot="1" x14ac:dyDescent="0.3">
      <c r="A16" s="525"/>
      <c r="B16" s="20" t="s">
        <v>359</v>
      </c>
      <c r="C16" s="23"/>
      <c r="D16" s="66" t="s">
        <v>421</v>
      </c>
      <c r="E16" s="67" t="s">
        <v>868</v>
      </c>
    </row>
    <row r="17" spans="1:6" ht="25" x14ac:dyDescent="0.25">
      <c r="A17" s="506" t="s">
        <v>333</v>
      </c>
      <c r="B17" s="46" t="s">
        <v>3</v>
      </c>
      <c r="C17" s="449"/>
      <c r="D17" s="444"/>
      <c r="E17" s="249" t="s">
        <v>1110</v>
      </c>
    </row>
    <row r="18" spans="1:6" x14ac:dyDescent="0.25">
      <c r="A18" s="498"/>
      <c r="B18" s="18" t="s">
        <v>4</v>
      </c>
      <c r="C18" s="448"/>
      <c r="D18" s="446"/>
      <c r="E18" s="250"/>
    </row>
    <row r="19" spans="1:6" ht="25" x14ac:dyDescent="0.25">
      <c r="A19" s="498"/>
      <c r="B19" s="83" t="s">
        <v>21</v>
      </c>
      <c r="C19" s="446"/>
      <c r="D19" s="446"/>
      <c r="E19" s="250" t="s">
        <v>1111</v>
      </c>
    </row>
    <row r="20" spans="1:6" x14ac:dyDescent="0.25">
      <c r="A20" s="498"/>
      <c r="B20" s="18" t="s">
        <v>5</v>
      </c>
      <c r="C20" s="448"/>
      <c r="D20" s="446"/>
      <c r="E20" s="250"/>
    </row>
    <row r="21" spans="1:6" ht="51" customHeight="1" x14ac:dyDescent="0.25">
      <c r="A21" s="498"/>
      <c r="B21" s="18" t="s">
        <v>22</v>
      </c>
      <c r="C21" s="21"/>
      <c r="D21" s="450"/>
      <c r="E21" s="529" t="s">
        <v>1112</v>
      </c>
    </row>
    <row r="22" spans="1:6" x14ac:dyDescent="0.25">
      <c r="A22" s="498"/>
      <c r="B22" s="18" t="s">
        <v>7</v>
      </c>
      <c r="C22" s="21"/>
      <c r="D22" s="450"/>
      <c r="E22" s="530"/>
    </row>
    <row r="23" spans="1:6" ht="25.5" customHeight="1" x14ac:dyDescent="0.25">
      <c r="A23" s="498"/>
      <c r="B23" s="18" t="s">
        <v>6</v>
      </c>
      <c r="C23" s="21"/>
      <c r="D23" s="450"/>
      <c r="E23" s="530"/>
    </row>
    <row r="24" spans="1:6" ht="13" thickBot="1" x14ac:dyDescent="0.3">
      <c r="A24" s="525"/>
      <c r="B24" s="20" t="s">
        <v>8</v>
      </c>
      <c r="C24" s="24"/>
      <c r="D24" s="451"/>
      <c r="E24" s="531"/>
    </row>
    <row r="25" spans="1:6" x14ac:dyDescent="0.25">
      <c r="A25" s="506" t="s">
        <v>331</v>
      </c>
      <c r="B25" s="114" t="s">
        <v>9</v>
      </c>
      <c r="C25" s="22">
        <v>620</v>
      </c>
      <c r="D25" s="40">
        <v>620</v>
      </c>
      <c r="E25" s="41"/>
    </row>
    <row r="26" spans="1:6" x14ac:dyDescent="0.25">
      <c r="A26" s="498"/>
      <c r="B26" s="86" t="s">
        <v>10</v>
      </c>
      <c r="C26" s="21">
        <v>0</v>
      </c>
      <c r="D26" s="44">
        <v>0</v>
      </c>
      <c r="E26" s="45"/>
    </row>
    <row r="27" spans="1:6" ht="13" thickBot="1" x14ac:dyDescent="0.3">
      <c r="A27" s="525"/>
      <c r="B27" s="115" t="s">
        <v>267</v>
      </c>
      <c r="C27" s="24">
        <v>0</v>
      </c>
      <c r="D27" s="66">
        <v>0</v>
      </c>
      <c r="E27" s="67"/>
    </row>
    <row r="28" spans="1:6" ht="13" x14ac:dyDescent="0.3">
      <c r="A28" s="506" t="s">
        <v>330</v>
      </c>
      <c r="B28" s="46" t="s">
        <v>0</v>
      </c>
      <c r="C28" s="22"/>
      <c r="D28" s="267"/>
      <c r="E28" s="41"/>
      <c r="F28" s="70"/>
    </row>
    <row r="29" spans="1:6" ht="29.25" customHeight="1" x14ac:dyDescent="0.25">
      <c r="A29" s="498"/>
      <c r="B29" s="86" t="s">
        <v>268</v>
      </c>
      <c r="C29" s="71">
        <v>41.616866999999999</v>
      </c>
      <c r="D29" s="44">
        <v>41.616866999999999</v>
      </c>
      <c r="E29" s="45"/>
      <c r="F29" s="70"/>
    </row>
    <row r="30" spans="1:6" ht="28.5" customHeight="1" x14ac:dyDescent="0.25">
      <c r="A30" s="498"/>
      <c r="B30" s="86" t="s">
        <v>269</v>
      </c>
      <c r="C30" s="71">
        <v>-87.322075999999996</v>
      </c>
      <c r="D30" s="44">
        <v>-87.322075999999996</v>
      </c>
      <c r="E30" s="45"/>
      <c r="F30" s="70"/>
    </row>
    <row r="31" spans="1:6" ht="34.5" customHeight="1" x14ac:dyDescent="0.25">
      <c r="A31" s="498"/>
      <c r="B31" s="18" t="s">
        <v>357</v>
      </c>
      <c r="C31" s="71" t="s">
        <v>443</v>
      </c>
      <c r="D31" s="246" t="s">
        <v>443</v>
      </c>
      <c r="E31" s="45"/>
      <c r="F31" s="70"/>
    </row>
    <row r="32" spans="1:6" x14ac:dyDescent="0.25">
      <c r="A32" s="498"/>
      <c r="B32" s="86" t="s">
        <v>57</v>
      </c>
      <c r="C32" s="21">
        <v>112</v>
      </c>
      <c r="D32" s="44">
        <v>112</v>
      </c>
      <c r="E32" s="45"/>
      <c r="F32" s="70"/>
    </row>
    <row r="33" spans="1:6" x14ac:dyDescent="0.25">
      <c r="A33" s="498"/>
      <c r="B33" s="18" t="s">
        <v>123</v>
      </c>
      <c r="C33" s="21">
        <v>7.8176399999999999</v>
      </c>
      <c r="D33" s="44">
        <v>7</v>
      </c>
      <c r="E33" s="45" t="s">
        <v>906</v>
      </c>
      <c r="F33" s="70"/>
    </row>
    <row r="34" spans="1:6" x14ac:dyDescent="0.25">
      <c r="A34" s="498"/>
      <c r="B34" s="18" t="s">
        <v>54</v>
      </c>
      <c r="C34" s="21">
        <v>44.5</v>
      </c>
      <c r="D34" s="44">
        <v>68.900000000000006</v>
      </c>
      <c r="E34" s="45" t="s">
        <v>907</v>
      </c>
      <c r="F34" s="70"/>
    </row>
    <row r="35" spans="1:6" ht="15" thickBot="1" x14ac:dyDescent="0.3">
      <c r="A35" s="525"/>
      <c r="B35" s="20" t="s">
        <v>409</v>
      </c>
      <c r="C35" s="24">
        <v>156</v>
      </c>
      <c r="D35" s="66">
        <v>255</v>
      </c>
      <c r="E35" s="252" t="s">
        <v>905</v>
      </c>
      <c r="F35" s="70"/>
    </row>
    <row r="36" spans="1:6" ht="13" x14ac:dyDescent="0.3">
      <c r="A36" s="506" t="s">
        <v>330</v>
      </c>
      <c r="B36" s="46" t="s">
        <v>0</v>
      </c>
      <c r="C36" s="22"/>
      <c r="D36" s="267"/>
      <c r="E36" s="41"/>
      <c r="F36" s="70"/>
    </row>
    <row r="37" spans="1:6" ht="29.25" customHeight="1" x14ac:dyDescent="0.25">
      <c r="A37" s="498"/>
      <c r="B37" s="86" t="s">
        <v>268</v>
      </c>
      <c r="C37" s="71">
        <v>41.617283</v>
      </c>
      <c r="D37" s="44">
        <v>41.617283</v>
      </c>
      <c r="E37" s="45"/>
      <c r="F37" s="70"/>
    </row>
    <row r="38" spans="1:6" ht="28.5" customHeight="1" x14ac:dyDescent="0.25">
      <c r="A38" s="498"/>
      <c r="B38" s="86" t="s">
        <v>269</v>
      </c>
      <c r="C38" s="71">
        <v>-87.321597999999994</v>
      </c>
      <c r="D38" s="44">
        <v>-87.321597999999994</v>
      </c>
      <c r="E38" s="45"/>
      <c r="F38" s="70"/>
    </row>
    <row r="39" spans="1:6" ht="34.5" customHeight="1" x14ac:dyDescent="0.25">
      <c r="A39" s="498"/>
      <c r="B39" s="18" t="s">
        <v>357</v>
      </c>
      <c r="C39" s="71" t="s">
        <v>444</v>
      </c>
      <c r="D39" s="246" t="s">
        <v>444</v>
      </c>
      <c r="E39" s="45"/>
      <c r="F39" s="70"/>
    </row>
    <row r="40" spans="1:6" x14ac:dyDescent="0.25">
      <c r="A40" s="498"/>
      <c r="B40" s="86" t="s">
        <v>57</v>
      </c>
      <c r="C40" s="21">
        <v>112</v>
      </c>
      <c r="D40" s="44">
        <v>112</v>
      </c>
      <c r="E40" s="45"/>
      <c r="F40" s="70"/>
    </row>
    <row r="41" spans="1:6" x14ac:dyDescent="0.25">
      <c r="A41" s="498"/>
      <c r="B41" s="18" t="s">
        <v>123</v>
      </c>
      <c r="C41" s="21">
        <v>7</v>
      </c>
      <c r="D41" s="44">
        <v>7</v>
      </c>
      <c r="E41" s="45"/>
      <c r="F41" s="70"/>
    </row>
    <row r="42" spans="1:6" x14ac:dyDescent="0.25">
      <c r="A42" s="498"/>
      <c r="B42" s="18" t="s">
        <v>54</v>
      </c>
      <c r="C42" s="21">
        <v>68.5</v>
      </c>
      <c r="D42" s="44">
        <v>68.900000000000006</v>
      </c>
      <c r="E42" s="45" t="s">
        <v>907</v>
      </c>
      <c r="F42" s="70"/>
    </row>
    <row r="43" spans="1:6" ht="15" thickBot="1" x14ac:dyDescent="0.3">
      <c r="A43" s="525"/>
      <c r="B43" s="20" t="s">
        <v>409</v>
      </c>
      <c r="C43" s="24">
        <v>155</v>
      </c>
      <c r="D43" s="66">
        <v>255</v>
      </c>
      <c r="E43" s="252" t="s">
        <v>905</v>
      </c>
      <c r="F43" s="70"/>
    </row>
    <row r="44" spans="1:6" ht="13" x14ac:dyDescent="0.3">
      <c r="A44" s="506" t="s">
        <v>330</v>
      </c>
      <c r="B44" s="46" t="s">
        <v>0</v>
      </c>
      <c r="C44" s="22"/>
      <c r="D44" s="267"/>
      <c r="E44" s="41"/>
      <c r="F44" s="70"/>
    </row>
    <row r="45" spans="1:6" ht="29.25" customHeight="1" x14ac:dyDescent="0.25">
      <c r="A45" s="498"/>
      <c r="B45" s="86" t="s">
        <v>268</v>
      </c>
      <c r="C45" s="71">
        <v>41.614778999999999</v>
      </c>
      <c r="D45" s="44">
        <v>41.614778999999999</v>
      </c>
      <c r="E45" s="45"/>
      <c r="F45" s="70"/>
    </row>
    <row r="46" spans="1:6" ht="28.5" customHeight="1" x14ac:dyDescent="0.25">
      <c r="A46" s="498"/>
      <c r="B46" s="86" t="s">
        <v>269</v>
      </c>
      <c r="C46" s="71">
        <v>-87.321453000000005</v>
      </c>
      <c r="D46" s="44">
        <v>-87.321453000000005</v>
      </c>
      <c r="E46" s="45"/>
      <c r="F46" s="70"/>
    </row>
    <row r="47" spans="1:6" ht="34.5" customHeight="1" x14ac:dyDescent="0.25">
      <c r="A47" s="498"/>
      <c r="B47" s="18" t="s">
        <v>357</v>
      </c>
      <c r="C47" s="71" t="s">
        <v>445</v>
      </c>
      <c r="D47" s="246" t="s">
        <v>445</v>
      </c>
      <c r="E47" s="45"/>
      <c r="F47" s="70"/>
    </row>
    <row r="48" spans="1:6" x14ac:dyDescent="0.25">
      <c r="A48" s="498"/>
      <c r="B48" s="86" t="s">
        <v>57</v>
      </c>
      <c r="C48" s="21">
        <v>185</v>
      </c>
      <c r="D48" s="44">
        <v>185</v>
      </c>
      <c r="E48" s="45"/>
      <c r="F48" s="70"/>
    </row>
    <row r="49" spans="1:6" x14ac:dyDescent="0.25">
      <c r="A49" s="498"/>
      <c r="B49" s="18" t="s">
        <v>123</v>
      </c>
      <c r="C49" s="21">
        <v>11</v>
      </c>
      <c r="D49" s="44">
        <v>11.3</v>
      </c>
      <c r="E49" s="45" t="s">
        <v>906</v>
      </c>
      <c r="F49" s="70"/>
    </row>
    <row r="50" spans="1:6" x14ac:dyDescent="0.25">
      <c r="A50" s="498"/>
      <c r="B50" s="18" t="s">
        <v>54</v>
      </c>
      <c r="C50" s="21">
        <v>69.2</v>
      </c>
      <c r="D50" s="44">
        <v>41.1</v>
      </c>
      <c r="E50" s="45" t="s">
        <v>907</v>
      </c>
      <c r="F50" s="70"/>
    </row>
    <row r="51" spans="1:6" ht="15" thickBot="1" x14ac:dyDescent="0.3">
      <c r="A51" s="525"/>
      <c r="B51" s="20" t="s">
        <v>409</v>
      </c>
      <c r="C51" s="24">
        <v>235</v>
      </c>
      <c r="D51" s="66">
        <v>169</v>
      </c>
      <c r="E51" s="252" t="s">
        <v>905</v>
      </c>
      <c r="F51" s="70"/>
    </row>
    <row r="52" spans="1:6" ht="13" x14ac:dyDescent="0.3">
      <c r="A52" s="506" t="s">
        <v>330</v>
      </c>
      <c r="B52" s="46" t="s">
        <v>0</v>
      </c>
      <c r="C52" s="22"/>
      <c r="D52" s="267"/>
      <c r="E52" s="41"/>
      <c r="F52" s="70"/>
    </row>
    <row r="53" spans="1:6" ht="29.25" customHeight="1" x14ac:dyDescent="0.25">
      <c r="A53" s="498"/>
      <c r="B53" s="86" t="s">
        <v>268</v>
      </c>
      <c r="C53" s="71">
        <v>41.61468</v>
      </c>
      <c r="D53" s="44">
        <v>41.61468</v>
      </c>
      <c r="E53" s="45"/>
      <c r="F53" s="70"/>
    </row>
    <row r="54" spans="1:6" ht="28.5" customHeight="1" x14ac:dyDescent="0.25">
      <c r="A54" s="498"/>
      <c r="B54" s="86" t="s">
        <v>269</v>
      </c>
      <c r="C54" s="71">
        <v>-87.321453000000005</v>
      </c>
      <c r="D54" s="44">
        <v>-87.321453000000005</v>
      </c>
      <c r="E54" s="45"/>
      <c r="F54" s="70"/>
    </row>
    <row r="55" spans="1:6" ht="34.5" customHeight="1" x14ac:dyDescent="0.25">
      <c r="A55" s="498"/>
      <c r="B55" s="18" t="s">
        <v>357</v>
      </c>
      <c r="C55" s="71" t="s">
        <v>446</v>
      </c>
      <c r="D55" s="246" t="s">
        <v>446</v>
      </c>
      <c r="E55" s="45"/>
      <c r="F55" s="70"/>
    </row>
    <row r="56" spans="1:6" x14ac:dyDescent="0.25">
      <c r="A56" s="498"/>
      <c r="B56" s="86" t="s">
        <v>57</v>
      </c>
      <c r="C56" s="21">
        <v>185</v>
      </c>
      <c r="D56" s="44">
        <v>185</v>
      </c>
      <c r="E56" s="45"/>
      <c r="F56" s="70"/>
    </row>
    <row r="57" spans="1:6" x14ac:dyDescent="0.25">
      <c r="A57" s="498"/>
      <c r="B57" s="18" t="s">
        <v>123</v>
      </c>
      <c r="C57" s="448"/>
      <c r="D57" s="44">
        <v>11.3</v>
      </c>
      <c r="E57" s="250" t="s">
        <v>906</v>
      </c>
      <c r="F57" s="70"/>
    </row>
    <row r="58" spans="1:6" x14ac:dyDescent="0.25">
      <c r="A58" s="498"/>
      <c r="B58" s="18" t="s">
        <v>54</v>
      </c>
      <c r="C58" s="448"/>
      <c r="D58" s="44">
        <v>41.1</v>
      </c>
      <c r="E58" s="250" t="s">
        <v>908</v>
      </c>
      <c r="F58" s="70"/>
    </row>
    <row r="59" spans="1:6" ht="15" thickBot="1" x14ac:dyDescent="0.3">
      <c r="A59" s="525"/>
      <c r="B59" s="20" t="s">
        <v>409</v>
      </c>
      <c r="C59" s="24">
        <v>230</v>
      </c>
      <c r="D59" s="66">
        <v>169</v>
      </c>
      <c r="E59" s="252" t="s">
        <v>905</v>
      </c>
      <c r="F59" s="70"/>
    </row>
    <row r="60" spans="1:6" ht="63.75" customHeight="1" x14ac:dyDescent="0.25">
      <c r="A60" s="506" t="s">
        <v>391</v>
      </c>
      <c r="B60" s="46" t="s">
        <v>23</v>
      </c>
      <c r="C60" s="449"/>
      <c r="D60" s="444"/>
      <c r="E60" s="533"/>
      <c r="F60" s="70"/>
    </row>
    <row r="61" spans="1:6" x14ac:dyDescent="0.25">
      <c r="A61" s="498"/>
      <c r="B61" s="18" t="s">
        <v>24</v>
      </c>
      <c r="C61" s="448"/>
      <c r="D61" s="446"/>
      <c r="E61" s="534"/>
      <c r="F61" s="70"/>
    </row>
    <row r="62" spans="1:6" x14ac:dyDescent="0.25">
      <c r="A62" s="498"/>
      <c r="B62" s="18" t="s">
        <v>25</v>
      </c>
      <c r="C62" s="448"/>
      <c r="D62" s="446"/>
      <c r="E62" s="534"/>
      <c r="F62" s="70"/>
    </row>
    <row r="63" spans="1:6" x14ac:dyDescent="0.25">
      <c r="A63" s="498"/>
      <c r="B63" s="18" t="s">
        <v>26</v>
      </c>
      <c r="C63" s="448"/>
      <c r="D63" s="446"/>
      <c r="E63" s="535"/>
      <c r="F63" s="70"/>
    </row>
    <row r="64" spans="1:6" ht="25" x14ac:dyDescent="0.25">
      <c r="A64" s="498"/>
      <c r="B64" s="18" t="s">
        <v>112</v>
      </c>
      <c r="C64" s="448"/>
      <c r="D64" s="446"/>
      <c r="E64" s="250" t="s">
        <v>1116</v>
      </c>
      <c r="F64" s="70"/>
    </row>
    <row r="65" spans="1:6" x14ac:dyDescent="0.25">
      <c r="A65" s="498"/>
      <c r="B65" s="18" t="s">
        <v>113</v>
      </c>
      <c r="C65" s="448"/>
      <c r="D65" s="446"/>
      <c r="E65" s="45" t="s">
        <v>1117</v>
      </c>
      <c r="F65" s="70"/>
    </row>
    <row r="66" spans="1:6" ht="13" x14ac:dyDescent="0.3">
      <c r="A66" s="498"/>
      <c r="B66" s="18" t="s">
        <v>27</v>
      </c>
      <c r="C66" s="448"/>
      <c r="D66" s="446"/>
      <c r="E66" s="247"/>
      <c r="F66" s="70"/>
    </row>
    <row r="67" spans="1:6" ht="13" x14ac:dyDescent="0.3">
      <c r="A67" s="498"/>
      <c r="B67" s="18" t="s">
        <v>28</v>
      </c>
      <c r="C67" s="448"/>
      <c r="D67" s="446"/>
      <c r="E67" s="247"/>
      <c r="F67" s="70"/>
    </row>
    <row r="68" spans="1:6" ht="13" x14ac:dyDescent="0.3">
      <c r="A68" s="498"/>
      <c r="B68" s="18" t="s">
        <v>29</v>
      </c>
      <c r="C68" s="448"/>
      <c r="D68" s="446"/>
      <c r="E68" s="247"/>
      <c r="F68" s="70"/>
    </row>
    <row r="69" spans="1:6" ht="13" x14ac:dyDescent="0.3">
      <c r="A69" s="498"/>
      <c r="B69" s="18" t="s">
        <v>30</v>
      </c>
      <c r="C69" s="448"/>
      <c r="D69" s="446"/>
      <c r="E69" s="247"/>
      <c r="F69" s="70"/>
    </row>
    <row r="70" spans="1:6" ht="13" x14ac:dyDescent="0.3">
      <c r="A70" s="498"/>
      <c r="B70" s="18" t="s">
        <v>31</v>
      </c>
      <c r="C70" s="448"/>
      <c r="D70" s="446"/>
      <c r="E70" s="247"/>
    </row>
    <row r="71" spans="1:6" ht="13" x14ac:dyDescent="0.3">
      <c r="A71" s="498"/>
      <c r="B71" s="18" t="s">
        <v>32</v>
      </c>
      <c r="C71" s="448"/>
      <c r="D71" s="446"/>
      <c r="E71" s="247"/>
    </row>
    <row r="72" spans="1:6" x14ac:dyDescent="0.25">
      <c r="A72" s="498"/>
      <c r="B72" s="18" t="s">
        <v>379</v>
      </c>
      <c r="C72" s="448"/>
      <c r="D72" s="446"/>
      <c r="E72" s="454"/>
    </row>
    <row r="73" spans="1:6" x14ac:dyDescent="0.25">
      <c r="A73" s="525"/>
      <c r="B73" s="20" t="s">
        <v>380</v>
      </c>
      <c r="C73" s="452"/>
      <c r="D73" s="453"/>
      <c r="E73" s="455"/>
    </row>
    <row r="74" spans="1:6" ht="13" thickBot="1" x14ac:dyDescent="0.3">
      <c r="A74" s="525"/>
      <c r="B74" s="20" t="s">
        <v>1115</v>
      </c>
      <c r="C74" s="452"/>
      <c r="D74" s="453"/>
      <c r="E74" s="456"/>
    </row>
    <row r="75" spans="1:6" x14ac:dyDescent="0.25">
      <c r="A75" s="506" t="s">
        <v>329</v>
      </c>
      <c r="B75" s="46" t="s">
        <v>11</v>
      </c>
      <c r="C75" s="22">
        <v>18</v>
      </c>
      <c r="D75" s="40">
        <v>18</v>
      </c>
      <c r="E75" s="41"/>
    </row>
    <row r="76" spans="1:6" x14ac:dyDescent="0.25">
      <c r="A76" s="498"/>
      <c r="B76" s="18" t="s">
        <v>12</v>
      </c>
      <c r="C76" s="21" t="s">
        <v>421</v>
      </c>
      <c r="D76" s="44" t="s">
        <v>421</v>
      </c>
      <c r="E76" s="45"/>
    </row>
    <row r="77" spans="1:6" ht="14.5" x14ac:dyDescent="0.25">
      <c r="A77" s="498"/>
      <c r="B77" s="18" t="s">
        <v>410</v>
      </c>
      <c r="C77" s="21">
        <v>125</v>
      </c>
      <c r="D77" s="44">
        <v>125</v>
      </c>
      <c r="E77" s="45"/>
    </row>
    <row r="78" spans="1:6" x14ac:dyDescent="0.25">
      <c r="A78" s="498"/>
      <c r="B78" s="18" t="s">
        <v>13</v>
      </c>
      <c r="C78" s="21" t="s">
        <v>421</v>
      </c>
      <c r="D78" s="44" t="s">
        <v>421</v>
      </c>
      <c r="E78" s="45"/>
    </row>
    <row r="79" spans="1:6" ht="14.9" customHeight="1" thickBot="1" x14ac:dyDescent="0.3">
      <c r="A79" s="525"/>
      <c r="B79" s="20" t="s">
        <v>14</v>
      </c>
      <c r="C79" s="24" t="s">
        <v>421</v>
      </c>
      <c r="D79" s="66" t="s">
        <v>421</v>
      </c>
      <c r="E79" s="67"/>
    </row>
    <row r="80" spans="1:6" ht="17.25" customHeight="1" thickBot="1" x14ac:dyDescent="0.3">
      <c r="A80" s="28" t="s">
        <v>328</v>
      </c>
      <c r="B80" s="116" t="s">
        <v>33</v>
      </c>
      <c r="C80" s="72" t="s">
        <v>419</v>
      </c>
      <c r="D80" s="35" t="s">
        <v>419</v>
      </c>
      <c r="E80" s="36"/>
    </row>
    <row r="81" spans="1:5" x14ac:dyDescent="0.25">
      <c r="A81" s="506" t="s">
        <v>327</v>
      </c>
      <c r="B81" s="46" t="s">
        <v>15</v>
      </c>
      <c r="C81" s="22">
        <v>8.2000000000000007E-3</v>
      </c>
      <c r="D81" s="40">
        <v>3.0000000000000001E-3</v>
      </c>
      <c r="E81" s="532" t="s">
        <v>1113</v>
      </c>
    </row>
    <row r="82" spans="1:5" x14ac:dyDescent="0.25">
      <c r="A82" s="498"/>
      <c r="B82" s="18" t="s">
        <v>16</v>
      </c>
      <c r="C82" s="21">
        <v>1.8E-3</v>
      </c>
      <c r="D82" s="44">
        <v>2.24E-2</v>
      </c>
      <c r="E82" s="530"/>
    </row>
    <row r="83" spans="1:5" ht="13" thickBot="1" x14ac:dyDescent="0.3">
      <c r="A83" s="525"/>
      <c r="B83" s="20" t="s">
        <v>17</v>
      </c>
      <c r="C83" s="24">
        <v>7.2999999999999995E-2</v>
      </c>
      <c r="D83" s="66">
        <v>0.09</v>
      </c>
      <c r="E83" s="531"/>
    </row>
    <row r="84" spans="1:5" ht="33.75" customHeight="1" x14ac:dyDescent="0.25">
      <c r="A84" s="506" t="s">
        <v>326</v>
      </c>
      <c r="B84" s="46" t="s">
        <v>34</v>
      </c>
      <c r="C84" s="22" t="s">
        <v>419</v>
      </c>
      <c r="D84" s="40" t="s">
        <v>419</v>
      </c>
      <c r="E84" s="41"/>
    </row>
    <row r="85" spans="1:5" ht="37.5" customHeight="1" x14ac:dyDescent="0.25">
      <c r="A85" s="498"/>
      <c r="B85" s="18" t="s">
        <v>270</v>
      </c>
      <c r="C85" s="73"/>
      <c r="D85" s="44" t="s">
        <v>836</v>
      </c>
      <c r="E85" s="45"/>
    </row>
    <row r="86" spans="1:5" x14ac:dyDescent="0.25">
      <c r="A86" s="498"/>
      <c r="B86" s="18" t="s">
        <v>271</v>
      </c>
      <c r="C86" s="73"/>
      <c r="D86" s="44" t="s">
        <v>836</v>
      </c>
      <c r="E86" s="45"/>
    </row>
    <row r="87" spans="1:5" x14ac:dyDescent="0.25">
      <c r="A87" s="498"/>
      <c r="B87" s="18" t="s">
        <v>272</v>
      </c>
      <c r="C87" s="73"/>
      <c r="D87" s="44" t="s">
        <v>836</v>
      </c>
      <c r="E87" s="45"/>
    </row>
    <row r="88" spans="1:5" x14ac:dyDescent="0.25">
      <c r="A88" s="498"/>
      <c r="B88" s="18" t="s">
        <v>273</v>
      </c>
      <c r="C88" s="73"/>
      <c r="D88" s="44" t="s">
        <v>836</v>
      </c>
      <c r="E88" s="45"/>
    </row>
    <row r="89" spans="1:5" x14ac:dyDescent="0.25">
      <c r="A89" s="498"/>
      <c r="B89" s="18" t="s">
        <v>274</v>
      </c>
      <c r="C89" s="73"/>
      <c r="D89" s="44" t="s">
        <v>836</v>
      </c>
      <c r="E89" s="45"/>
    </row>
    <row r="90" spans="1:5" x14ac:dyDescent="0.25">
      <c r="A90" s="498"/>
      <c r="B90" s="18" t="s">
        <v>275</v>
      </c>
      <c r="C90" s="73"/>
      <c r="D90" s="44" t="s">
        <v>836</v>
      </c>
      <c r="E90" s="45"/>
    </row>
    <row r="91" spans="1:5" x14ac:dyDescent="0.25">
      <c r="A91" s="498"/>
      <c r="B91" s="18" t="s">
        <v>276</v>
      </c>
      <c r="C91" s="73"/>
      <c r="D91" s="44" t="s">
        <v>835</v>
      </c>
      <c r="E91" s="45"/>
    </row>
    <row r="92" spans="1:5" ht="13" thickBot="1" x14ac:dyDescent="0.3">
      <c r="A92" s="525"/>
      <c r="B92" s="20" t="s">
        <v>277</v>
      </c>
      <c r="C92" s="74"/>
      <c r="D92" s="66" t="s">
        <v>834</v>
      </c>
      <c r="E92" s="67"/>
    </row>
    <row r="93" spans="1:5" x14ac:dyDescent="0.25">
      <c r="A93" s="506" t="s">
        <v>392</v>
      </c>
      <c r="B93" s="46" t="s">
        <v>38</v>
      </c>
      <c r="C93" s="22" t="s">
        <v>419</v>
      </c>
      <c r="D93" s="40" t="s">
        <v>419</v>
      </c>
      <c r="E93" s="41"/>
    </row>
    <row r="94" spans="1:5" x14ac:dyDescent="0.25">
      <c r="A94" s="498"/>
      <c r="B94" s="18" t="s">
        <v>39</v>
      </c>
      <c r="C94" s="21" t="s">
        <v>419</v>
      </c>
      <c r="D94" s="44" t="s">
        <v>419</v>
      </c>
      <c r="E94" s="45" t="s">
        <v>904</v>
      </c>
    </row>
    <row r="95" spans="1:5" x14ac:dyDescent="0.25">
      <c r="A95" s="498"/>
      <c r="B95" s="18" t="s">
        <v>40</v>
      </c>
      <c r="C95" s="21" t="s">
        <v>419</v>
      </c>
      <c r="D95" s="44" t="s">
        <v>419</v>
      </c>
      <c r="E95" s="45"/>
    </row>
    <row r="96" spans="1:5" x14ac:dyDescent="0.25">
      <c r="A96" s="498"/>
      <c r="B96" s="18" t="s">
        <v>339</v>
      </c>
      <c r="C96" s="21" t="s">
        <v>430</v>
      </c>
      <c r="D96" s="44" t="s">
        <v>430</v>
      </c>
      <c r="E96" s="45"/>
    </row>
    <row r="97" spans="1:5" ht="50.5" thickBot="1" x14ac:dyDescent="0.3">
      <c r="A97" s="525"/>
      <c r="B97" s="20" t="s">
        <v>41</v>
      </c>
      <c r="C97" s="24" t="s">
        <v>421</v>
      </c>
      <c r="D97" s="245" t="s">
        <v>837</v>
      </c>
      <c r="E97" s="67"/>
    </row>
    <row r="98" spans="1:5" x14ac:dyDescent="0.25">
      <c r="A98" s="506" t="s">
        <v>338</v>
      </c>
      <c r="B98" s="46" t="s">
        <v>38</v>
      </c>
      <c r="C98" s="22" t="s">
        <v>419</v>
      </c>
      <c r="D98" s="40" t="s">
        <v>419</v>
      </c>
      <c r="E98" s="41"/>
    </row>
    <row r="99" spans="1:5" x14ac:dyDescent="0.25">
      <c r="A99" s="498"/>
      <c r="B99" s="18" t="s">
        <v>39</v>
      </c>
      <c r="C99" s="21" t="s">
        <v>420</v>
      </c>
      <c r="D99" s="44" t="s">
        <v>420</v>
      </c>
      <c r="E99" s="45"/>
    </row>
    <row r="100" spans="1:5" x14ac:dyDescent="0.25">
      <c r="A100" s="498"/>
      <c r="B100" s="18" t="s">
        <v>43</v>
      </c>
      <c r="C100" s="21" t="s">
        <v>420</v>
      </c>
      <c r="D100" s="44" t="s">
        <v>420</v>
      </c>
      <c r="E100" s="45"/>
    </row>
    <row r="101" spans="1:5" ht="13" thickBot="1" x14ac:dyDescent="0.3">
      <c r="A101" s="525"/>
      <c r="B101" s="20" t="s">
        <v>41</v>
      </c>
      <c r="C101" s="24" t="s">
        <v>421</v>
      </c>
      <c r="D101" s="66" t="s">
        <v>421</v>
      </c>
      <c r="E101" s="67"/>
    </row>
    <row r="102" spans="1:5" x14ac:dyDescent="0.25">
      <c r="A102" s="506" t="s">
        <v>336</v>
      </c>
      <c r="B102" s="46" t="s">
        <v>38</v>
      </c>
      <c r="C102" s="22" t="s">
        <v>420</v>
      </c>
      <c r="D102" s="40" t="s">
        <v>420</v>
      </c>
      <c r="E102" s="41"/>
    </row>
    <row r="103" spans="1:5" x14ac:dyDescent="0.25">
      <c r="A103" s="498"/>
      <c r="B103" s="18" t="s">
        <v>39</v>
      </c>
      <c r="C103" s="21" t="s">
        <v>420</v>
      </c>
      <c r="D103" s="44" t="s">
        <v>420</v>
      </c>
      <c r="E103" s="45"/>
    </row>
    <row r="104" spans="1:5" x14ac:dyDescent="0.25">
      <c r="A104" s="498"/>
      <c r="B104" s="18" t="s">
        <v>42</v>
      </c>
      <c r="C104" s="21" t="s">
        <v>420</v>
      </c>
      <c r="D104" s="44" t="s">
        <v>420</v>
      </c>
      <c r="E104" s="45"/>
    </row>
    <row r="105" spans="1:5" x14ac:dyDescent="0.25">
      <c r="A105" s="498"/>
      <c r="B105" s="18" t="s">
        <v>43</v>
      </c>
      <c r="C105" s="21" t="s">
        <v>419</v>
      </c>
      <c r="D105" s="44" t="s">
        <v>419</v>
      </c>
      <c r="E105" s="45"/>
    </row>
    <row r="106" spans="1:5" ht="13" thickBot="1" x14ac:dyDescent="0.3">
      <c r="A106" s="525"/>
      <c r="B106" s="20" t="s">
        <v>41</v>
      </c>
      <c r="C106" s="24" t="s">
        <v>421</v>
      </c>
      <c r="D106" s="66" t="s">
        <v>421</v>
      </c>
      <c r="E106" s="67"/>
    </row>
    <row r="107" spans="1:5" ht="13.5" thickBot="1" x14ac:dyDescent="0.3">
      <c r="A107" s="28" t="s">
        <v>334</v>
      </c>
      <c r="B107" s="116" t="s">
        <v>44</v>
      </c>
      <c r="C107" s="72" t="s">
        <v>431</v>
      </c>
      <c r="D107" s="35" t="s">
        <v>431</v>
      </c>
      <c r="E107" s="36"/>
    </row>
    <row r="108" spans="1:5" ht="58.5" customHeight="1" x14ac:dyDescent="0.25">
      <c r="A108" s="28" t="s">
        <v>332</v>
      </c>
      <c r="B108" s="116" t="s">
        <v>278</v>
      </c>
      <c r="C108" s="72" t="s">
        <v>422</v>
      </c>
      <c r="D108" s="35" t="s">
        <v>422</v>
      </c>
      <c r="E108" s="268"/>
    </row>
    <row r="109" spans="1:5" ht="20.149999999999999" customHeight="1" x14ac:dyDescent="0.25">
      <c r="A109" s="526" t="s">
        <v>361</v>
      </c>
      <c r="B109" s="18" t="s">
        <v>432</v>
      </c>
      <c r="C109" s="73" t="s">
        <v>421</v>
      </c>
      <c r="D109" s="44" t="s">
        <v>421</v>
      </c>
      <c r="E109" s="269"/>
    </row>
    <row r="110" spans="1:5" ht="20.149999999999999" customHeight="1" x14ac:dyDescent="0.25">
      <c r="A110" s="527"/>
      <c r="B110" s="18" t="s">
        <v>45</v>
      </c>
      <c r="C110" s="74" t="s">
        <v>421</v>
      </c>
      <c r="D110" s="66" t="s">
        <v>421</v>
      </c>
      <c r="E110" s="270"/>
    </row>
    <row r="111" spans="1:5" ht="20.149999999999999" customHeight="1" thickBot="1" x14ac:dyDescent="0.3">
      <c r="A111" s="528"/>
      <c r="B111" s="19" t="s">
        <v>46</v>
      </c>
      <c r="C111" s="75" t="s">
        <v>421</v>
      </c>
      <c r="D111" s="51" t="s">
        <v>421</v>
      </c>
      <c r="E111" s="271"/>
    </row>
  </sheetData>
  <mergeCells count="22">
    <mergeCell ref="A36:A43"/>
    <mergeCell ref="A44:A51"/>
    <mergeCell ref="A52:A59"/>
    <mergeCell ref="E21:E24"/>
    <mergeCell ref="E81:E83"/>
    <mergeCell ref="E60:E63"/>
    <mergeCell ref="A1:E2"/>
    <mergeCell ref="A3:E3"/>
    <mergeCell ref="A17:A24"/>
    <mergeCell ref="A7:A16"/>
    <mergeCell ref="A109:A111"/>
    <mergeCell ref="A4:B4"/>
    <mergeCell ref="A81:A83"/>
    <mergeCell ref="A84:A92"/>
    <mergeCell ref="A93:A97"/>
    <mergeCell ref="A98:A101"/>
    <mergeCell ref="A102:A106"/>
    <mergeCell ref="A25:A27"/>
    <mergeCell ref="A28:A35"/>
    <mergeCell ref="A60:A74"/>
    <mergeCell ref="A75:A79"/>
    <mergeCell ref="A5:A6"/>
  </mergeCells>
  <phoneticPr fontId="13" type="noConversion"/>
  <conditionalFormatting sqref="D102:D105 D98:D100 D93:D95 D84 D80">
    <cfRule type="containsBlanks" dxfId="585" priority="1">
      <formula>LEN(TRIM(D80))=0</formula>
    </cfRule>
  </conditionalFormatting>
  <dataValidations count="6">
    <dataValidation allowBlank="1" showInputMessage="1" showErrorMessage="1" promptTitle="Include 6 Decimal Points" prompt="Please enter coordinate locations in decimal degrees to precision of six (6) decimal places." sqref="D29:D30 D37:D38 D45:D46 D53:D54" xr:uid="{7AE3BF6C-4ABC-40F4-B209-2F285B64D095}"/>
    <dataValidation allowBlank="1" showInputMessage="1" showErrorMessage="1" errorTitle="Incorrect Entry" error="Please input decimal value between 0 and 100" promptTitle="Input Value" prompt="Please input percent(s) (%) as value between 0 and 100" sqref="D81:D83" xr:uid="{A953F393-969A-4DFC-AAB3-768F54CE0787}"/>
    <dataValidation type="list" allowBlank="1" showInputMessage="1" showErrorMessage="1" errorTitle="Incorrect Input Value" error="Please enter 'Yes', 'No', or 'N/A'." sqref="D93:D95 D80 D98:D100 D84 D102:D105" xr:uid="{C92BC96D-0C25-40B9-AE1D-6D73D2F3B787}">
      <formula1>"Yes, No, N/A"</formula1>
    </dataValidation>
    <dataValidation type="list" allowBlank="1" showInputMessage="1" showErrorMessage="1" errorTitle="Incorrect Input Value" error="Please enter 'Yes', 'No', or 'N/A'." sqref="D85:D92" xr:uid="{8E8BEEA3-CF03-42FA-82B7-7B5866ED8B74}">
      <formula1>"Yes - VOC, Yes - Oil Content, Yes - VOC and Oil Content, No, N/A"</formula1>
    </dataValidation>
    <dataValidation allowBlank="1" showInputMessage="1" errorTitle="Incorrect Entry" error="Please input decimal value between 0 and 100" promptTitle="Input Value" prompt="Please input percent(s) (%) as value between 0 and 100" sqref="D60:D74" xr:uid="{68BB23B0-254E-43DA-B026-E89A6331E699}"/>
    <dataValidation type="list" allowBlank="1" showInputMessage="1" showErrorMessage="1" sqref="C80 C84 C93:C95 C98:C100 C102:C105" xr:uid="{CCA65834-CB5F-46FA-9EC2-4CADFBF3D2D4}">
      <formula1>"Yes, No, N/A"</formula1>
    </dataValidation>
  </dataValidations>
  <pageMargins left="0.25" right="0.25" top="0.75" bottom="0.75" header="0.3" footer="0.3"/>
  <pageSetup paperSize="1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22CFB-651D-4EF3-B7F3-6E7098ECE2B1}">
  <sheetPr codeName="Sheet49">
    <tabColor rgb="FF92D050"/>
  </sheetPr>
  <dimension ref="A1:G156"/>
  <sheetViews>
    <sheetView zoomScale="70" zoomScaleNormal="70" workbookViewId="0">
      <pane xSplit="2" ySplit="4" topLeftCell="C124" activePane="bottomRight" state="frozen"/>
      <selection pane="topRight" activeCell="C1" sqref="C1"/>
      <selection pane="bottomLeft" activeCell="A5" sqref="A5"/>
      <selection pane="bottomRight" activeCell="E55" sqref="E55"/>
    </sheetView>
  </sheetViews>
  <sheetFormatPr defaultColWidth="9.1796875" defaultRowHeight="12.5" x14ac:dyDescent="0.25"/>
  <cols>
    <col min="1" max="1" width="31.1796875" style="34" customWidth="1"/>
    <col min="2" max="2" width="57.453125" style="76" customWidth="1"/>
    <col min="3" max="4" width="35.54296875" style="76" customWidth="1"/>
    <col min="5" max="5" width="35.54296875" style="34" customWidth="1"/>
    <col min="6" max="6" width="9.1796875" style="34"/>
    <col min="7" max="7" width="26.1796875" style="34" bestFit="1" customWidth="1"/>
    <col min="8" max="16384" width="9.1796875" style="34"/>
  </cols>
  <sheetData>
    <row r="1" spans="1:7" ht="14.9" customHeight="1" x14ac:dyDescent="0.25">
      <c r="A1" s="536" t="s">
        <v>47</v>
      </c>
      <c r="B1" s="537"/>
      <c r="C1" s="537"/>
      <c r="D1" s="537"/>
      <c r="E1" s="538"/>
    </row>
    <row r="2" spans="1:7" ht="14.9" customHeight="1" x14ac:dyDescent="0.25">
      <c r="A2" s="539"/>
      <c r="B2" s="540"/>
      <c r="C2" s="540"/>
      <c r="D2" s="540"/>
      <c r="E2" s="541"/>
    </row>
    <row r="3" spans="1:7" ht="54" customHeight="1" thickBot="1" x14ac:dyDescent="0.4">
      <c r="A3" s="521" t="s">
        <v>300</v>
      </c>
      <c r="B3" s="522"/>
      <c r="C3" s="523"/>
      <c r="D3" s="523"/>
      <c r="E3" s="524"/>
      <c r="G3" s="433"/>
    </row>
    <row r="4" spans="1:7" ht="24.75" customHeight="1" thickBot="1" x14ac:dyDescent="0.4">
      <c r="A4" s="517"/>
      <c r="B4" s="518"/>
      <c r="C4" s="16" t="s">
        <v>243</v>
      </c>
      <c r="D4" s="17" t="s">
        <v>241</v>
      </c>
      <c r="E4" s="17" t="s">
        <v>245</v>
      </c>
      <c r="G4" s="460"/>
    </row>
    <row r="5" spans="1:7" ht="14.9" customHeight="1" thickBot="1" x14ac:dyDescent="0.3">
      <c r="A5" s="33" t="s">
        <v>340</v>
      </c>
      <c r="B5" s="77" t="s">
        <v>48</v>
      </c>
      <c r="C5" s="430">
        <v>4</v>
      </c>
      <c r="D5" s="79">
        <v>1</v>
      </c>
      <c r="E5" s="230" t="s">
        <v>851</v>
      </c>
    </row>
    <row r="6" spans="1:7" ht="12.65" customHeight="1" thickBot="1" x14ac:dyDescent="0.3">
      <c r="A6" s="80" t="s">
        <v>342</v>
      </c>
      <c r="B6" s="27" t="s">
        <v>49</v>
      </c>
      <c r="C6" s="81" t="s">
        <v>433</v>
      </c>
      <c r="D6" s="65" t="s">
        <v>433</v>
      </c>
      <c r="E6" s="55"/>
    </row>
    <row r="7" spans="1:7" x14ac:dyDescent="0.25">
      <c r="A7" s="542" t="s">
        <v>344</v>
      </c>
      <c r="B7" s="25" t="s">
        <v>50</v>
      </c>
      <c r="C7" s="82"/>
      <c r="D7" s="48">
        <v>59.4</v>
      </c>
      <c r="E7" s="49"/>
    </row>
    <row r="8" spans="1:7" x14ac:dyDescent="0.25">
      <c r="A8" s="543"/>
      <c r="B8" s="18" t="s">
        <v>279</v>
      </c>
      <c r="C8" s="21"/>
      <c r="D8" s="44">
        <v>171</v>
      </c>
      <c r="E8" s="45"/>
    </row>
    <row r="9" spans="1:7" x14ac:dyDescent="0.25">
      <c r="A9" s="543"/>
      <c r="B9" s="83" t="s">
        <v>51</v>
      </c>
      <c r="C9" s="69"/>
      <c r="D9" s="44">
        <v>242</v>
      </c>
      <c r="E9" s="552" t="s">
        <v>1164</v>
      </c>
    </row>
    <row r="10" spans="1:7" x14ac:dyDescent="0.25">
      <c r="A10" s="543"/>
      <c r="B10" s="18" t="s">
        <v>52</v>
      </c>
      <c r="C10" s="21"/>
      <c r="D10" s="44">
        <v>242</v>
      </c>
      <c r="E10" s="553"/>
    </row>
    <row r="11" spans="1:7" ht="24.75" customHeight="1" x14ac:dyDescent="0.25">
      <c r="A11" s="544"/>
      <c r="B11" s="548" t="s">
        <v>53</v>
      </c>
      <c r="C11" s="24"/>
      <c r="D11" s="66" t="s">
        <v>1162</v>
      </c>
      <c r="E11" s="550" t="s">
        <v>1165</v>
      </c>
    </row>
    <row r="12" spans="1:7" ht="24.75" customHeight="1" thickBot="1" x14ac:dyDescent="0.3">
      <c r="A12" s="545"/>
      <c r="B12" s="549"/>
      <c r="C12" s="84"/>
      <c r="D12" s="51" t="s">
        <v>1167</v>
      </c>
      <c r="E12" s="551"/>
    </row>
    <row r="13" spans="1:7" ht="12.75" customHeight="1" x14ac:dyDescent="0.25">
      <c r="A13" s="519" t="s">
        <v>366</v>
      </c>
      <c r="B13" s="85" t="s">
        <v>268</v>
      </c>
      <c r="C13" s="97">
        <v>41.613602999999998</v>
      </c>
      <c r="D13" s="48">
        <v>41.613602999999998</v>
      </c>
      <c r="E13" s="49"/>
    </row>
    <row r="14" spans="1:7" ht="14.9" customHeight="1" x14ac:dyDescent="0.25">
      <c r="A14" s="527"/>
      <c r="B14" s="86" t="s">
        <v>269</v>
      </c>
      <c r="C14" s="21">
        <v>-87.327725999999998</v>
      </c>
      <c r="D14" s="44">
        <v>-87.327725999999998</v>
      </c>
      <c r="E14" s="45"/>
    </row>
    <row r="15" spans="1:7" ht="25.5" customHeight="1" x14ac:dyDescent="0.25">
      <c r="A15" s="547"/>
      <c r="B15" s="86" t="s">
        <v>356</v>
      </c>
      <c r="C15" s="21" t="s">
        <v>452</v>
      </c>
      <c r="D15" s="246" t="s">
        <v>452</v>
      </c>
      <c r="E15" s="45"/>
    </row>
    <row r="16" spans="1:7" ht="18" customHeight="1" x14ac:dyDescent="0.25">
      <c r="A16" s="526" t="s">
        <v>393</v>
      </c>
      <c r="B16" s="86" t="s">
        <v>55</v>
      </c>
      <c r="C16" s="21">
        <v>100</v>
      </c>
      <c r="D16" s="44">
        <v>80</v>
      </c>
      <c r="E16" s="45"/>
    </row>
    <row r="17" spans="1:5" ht="18" customHeight="1" x14ac:dyDescent="0.25">
      <c r="A17" s="527"/>
      <c r="B17" s="18" t="s">
        <v>123</v>
      </c>
      <c r="C17" s="21">
        <v>12</v>
      </c>
      <c r="D17" s="44" t="s">
        <v>421</v>
      </c>
      <c r="E17" s="45" t="s">
        <v>1135</v>
      </c>
    </row>
    <row r="18" spans="1:5" ht="18" customHeight="1" x14ac:dyDescent="0.25">
      <c r="A18" s="527"/>
      <c r="B18" s="18" t="s">
        <v>54</v>
      </c>
      <c r="C18" s="21">
        <v>50</v>
      </c>
      <c r="D18" s="44" t="s">
        <v>936</v>
      </c>
      <c r="E18" s="45"/>
    </row>
    <row r="19" spans="1:5" ht="45" customHeight="1" thickBot="1" x14ac:dyDescent="0.3">
      <c r="A19" s="528"/>
      <c r="B19" s="19" t="s">
        <v>411</v>
      </c>
      <c r="C19" s="84">
        <v>120</v>
      </c>
      <c r="D19" s="51" t="s">
        <v>936</v>
      </c>
      <c r="E19" s="52"/>
    </row>
    <row r="20" spans="1:5" x14ac:dyDescent="0.25">
      <c r="A20" s="546" t="s">
        <v>345</v>
      </c>
      <c r="B20" s="46" t="s">
        <v>367</v>
      </c>
      <c r="C20" s="22">
        <v>350</v>
      </c>
      <c r="D20" s="40">
        <v>350</v>
      </c>
      <c r="E20" s="41"/>
    </row>
    <row r="21" spans="1:5" x14ac:dyDescent="0.25">
      <c r="A21" s="543"/>
      <c r="B21" s="18" t="s">
        <v>368</v>
      </c>
      <c r="C21" s="21">
        <v>4800</v>
      </c>
      <c r="D21" s="44">
        <v>4800</v>
      </c>
      <c r="E21" s="45"/>
    </row>
    <row r="22" spans="1:5" x14ac:dyDescent="0.25">
      <c r="A22" s="543"/>
      <c r="B22" s="18" t="s">
        <v>369</v>
      </c>
      <c r="C22" s="21">
        <v>1917</v>
      </c>
      <c r="D22" s="44">
        <v>1917</v>
      </c>
      <c r="E22" s="250" t="s">
        <v>889</v>
      </c>
    </row>
    <row r="23" spans="1:5" x14ac:dyDescent="0.25">
      <c r="A23" s="543"/>
      <c r="B23" s="18" t="s">
        <v>370</v>
      </c>
      <c r="C23" s="21">
        <v>8200</v>
      </c>
      <c r="D23" s="44">
        <v>8200</v>
      </c>
      <c r="E23" s="45"/>
    </row>
    <row r="24" spans="1:5" ht="25" x14ac:dyDescent="0.25">
      <c r="A24" s="543"/>
      <c r="B24" s="18" t="s">
        <v>371</v>
      </c>
      <c r="C24" s="21"/>
      <c r="D24" s="48" t="s">
        <v>419</v>
      </c>
      <c r="E24" s="45"/>
    </row>
    <row r="25" spans="1:5" ht="25.5" thickBot="1" x14ac:dyDescent="0.3">
      <c r="A25" s="545"/>
      <c r="B25" s="19" t="s">
        <v>372</v>
      </c>
      <c r="C25" s="84"/>
      <c r="D25" s="51" t="s">
        <v>838</v>
      </c>
      <c r="E25" s="52"/>
    </row>
    <row r="26" spans="1:5" ht="15" customHeight="1" thickBot="1" x14ac:dyDescent="0.3">
      <c r="A26" s="506" t="s">
        <v>381</v>
      </c>
      <c r="B26" s="46" t="s">
        <v>280</v>
      </c>
      <c r="C26" s="449"/>
      <c r="D26" s="444"/>
      <c r="E26" s="41" t="s">
        <v>1174</v>
      </c>
    </row>
    <row r="27" spans="1:5" ht="15" customHeight="1" x14ac:dyDescent="0.25">
      <c r="A27" s="498"/>
      <c r="B27" s="18" t="s">
        <v>281</v>
      </c>
      <c r="C27" s="448"/>
      <c r="D27" s="446"/>
      <c r="E27" s="41" t="s">
        <v>1174</v>
      </c>
    </row>
    <row r="28" spans="1:5" ht="15" customHeight="1" thickBot="1" x14ac:dyDescent="0.3">
      <c r="A28" s="498"/>
      <c r="B28" s="18" t="s">
        <v>282</v>
      </c>
      <c r="C28" s="448"/>
      <c r="D28" s="446"/>
      <c r="E28" s="45"/>
    </row>
    <row r="29" spans="1:5" ht="15" customHeight="1" x14ac:dyDescent="0.25">
      <c r="A29" s="498"/>
      <c r="B29" s="18" t="s">
        <v>283</v>
      </c>
      <c r="C29" s="448"/>
      <c r="D29" s="446"/>
      <c r="E29" s="41" t="s">
        <v>1173</v>
      </c>
    </row>
    <row r="30" spans="1:5" ht="15" customHeight="1" thickBot="1" x14ac:dyDescent="0.3">
      <c r="A30" s="498"/>
      <c r="B30" s="18" t="s">
        <v>284</v>
      </c>
      <c r="C30" s="448"/>
      <c r="D30" s="446"/>
      <c r="E30" s="45"/>
    </row>
    <row r="31" spans="1:5" ht="15" customHeight="1" thickBot="1" x14ac:dyDescent="0.3">
      <c r="A31" s="498"/>
      <c r="B31" s="18" t="s">
        <v>285</v>
      </c>
      <c r="C31" s="448"/>
      <c r="D31" s="446"/>
      <c r="E31" s="41" t="s">
        <v>1173</v>
      </c>
    </row>
    <row r="32" spans="1:5" ht="15" customHeight="1" thickBot="1" x14ac:dyDescent="0.3">
      <c r="A32" s="498"/>
      <c r="B32" s="18" t="s">
        <v>286</v>
      </c>
      <c r="C32" s="448"/>
      <c r="D32" s="446"/>
      <c r="E32" s="41" t="s">
        <v>1173</v>
      </c>
    </row>
    <row r="33" spans="1:5" ht="15" customHeight="1" thickBot="1" x14ac:dyDescent="0.3">
      <c r="A33" s="498"/>
      <c r="B33" s="18" t="s">
        <v>287</v>
      </c>
      <c r="C33" s="448"/>
      <c r="D33" s="446"/>
      <c r="E33" s="41" t="s">
        <v>1173</v>
      </c>
    </row>
    <row r="34" spans="1:5" ht="15" customHeight="1" x14ac:dyDescent="0.25">
      <c r="A34" s="498"/>
      <c r="B34" s="18" t="s">
        <v>294</v>
      </c>
      <c r="C34" s="448"/>
      <c r="D34" s="446"/>
      <c r="E34" s="41" t="s">
        <v>1173</v>
      </c>
    </row>
    <row r="35" spans="1:5" ht="15" customHeight="1" x14ac:dyDescent="0.25">
      <c r="A35" s="498"/>
      <c r="B35" s="18" t="s">
        <v>288</v>
      </c>
      <c r="C35" s="448"/>
      <c r="D35" s="446"/>
      <c r="E35" s="45"/>
    </row>
    <row r="36" spans="1:5" x14ac:dyDescent="0.25">
      <c r="A36" s="498"/>
      <c r="B36" s="18" t="s">
        <v>289</v>
      </c>
      <c r="C36" s="448"/>
      <c r="D36" s="446"/>
      <c r="E36" s="454"/>
    </row>
    <row r="37" spans="1:5" ht="15" customHeight="1" x14ac:dyDescent="0.25">
      <c r="A37" s="498"/>
      <c r="B37" s="18" t="s">
        <v>373</v>
      </c>
      <c r="C37" s="448"/>
      <c r="D37" s="446"/>
      <c r="E37" s="45"/>
    </row>
    <row r="38" spans="1:5" ht="15" customHeight="1" x14ac:dyDescent="0.25">
      <c r="A38" s="498"/>
      <c r="B38" s="18" t="s">
        <v>290</v>
      </c>
      <c r="C38" s="448"/>
      <c r="D38" s="446"/>
      <c r="E38" s="45"/>
    </row>
    <row r="39" spans="1:5" ht="15" customHeight="1" x14ac:dyDescent="0.25">
      <c r="A39" s="498"/>
      <c r="B39" s="18" t="s">
        <v>291</v>
      </c>
      <c r="C39" s="448"/>
      <c r="D39" s="446"/>
      <c r="E39" s="45"/>
    </row>
    <row r="40" spans="1:5" ht="15" customHeight="1" x14ac:dyDescent="0.25">
      <c r="A40" s="498"/>
      <c r="B40" s="18" t="s">
        <v>292</v>
      </c>
      <c r="C40" s="448"/>
      <c r="D40" s="446"/>
      <c r="E40" s="45"/>
    </row>
    <row r="41" spans="1:5" ht="14.5" x14ac:dyDescent="0.25">
      <c r="A41" s="498"/>
      <c r="B41" s="18" t="s">
        <v>374</v>
      </c>
      <c r="C41" s="448"/>
      <c r="D41" s="446"/>
      <c r="E41" s="45"/>
    </row>
    <row r="42" spans="1:5" ht="15" customHeight="1" thickBot="1" x14ac:dyDescent="0.3">
      <c r="A42" s="498"/>
      <c r="B42" s="18" t="s">
        <v>58</v>
      </c>
      <c r="C42" s="448"/>
      <c r="D42" s="446"/>
      <c r="E42" s="45"/>
    </row>
    <row r="43" spans="1:5" ht="15" customHeight="1" thickBot="1" x14ac:dyDescent="0.3">
      <c r="A43" s="498"/>
      <c r="B43" s="18" t="s">
        <v>59</v>
      </c>
      <c r="C43" s="448"/>
      <c r="D43" s="447"/>
      <c r="E43" s="41" t="s">
        <v>1173</v>
      </c>
    </row>
    <row r="44" spans="1:5" ht="15" customHeight="1" thickBot="1" x14ac:dyDescent="0.3">
      <c r="A44" s="499"/>
      <c r="B44" s="19" t="s">
        <v>293</v>
      </c>
      <c r="C44" s="457"/>
      <c r="D44" s="458"/>
      <c r="E44" s="41" t="s">
        <v>1173</v>
      </c>
    </row>
    <row r="45" spans="1:5" ht="15" customHeight="1" x14ac:dyDescent="0.25">
      <c r="A45" s="497" t="s">
        <v>394</v>
      </c>
      <c r="B45" s="25" t="s">
        <v>280</v>
      </c>
      <c r="C45" s="87"/>
      <c r="D45" s="459"/>
      <c r="E45" s="49"/>
    </row>
    <row r="46" spans="1:5" ht="15" customHeight="1" x14ac:dyDescent="0.25">
      <c r="A46" s="498"/>
      <c r="B46" s="18" t="s">
        <v>281</v>
      </c>
      <c r="C46" s="2"/>
      <c r="D46" s="446"/>
      <c r="E46" s="45"/>
    </row>
    <row r="47" spans="1:5" ht="15" customHeight="1" x14ac:dyDescent="0.25">
      <c r="A47" s="498"/>
      <c r="B47" s="18" t="s">
        <v>282</v>
      </c>
      <c r="C47" s="2"/>
      <c r="D47" s="446"/>
      <c r="E47" s="45"/>
    </row>
    <row r="48" spans="1:5" ht="15" customHeight="1" x14ac:dyDescent="0.25">
      <c r="A48" s="498"/>
      <c r="B48" s="18" t="s">
        <v>283</v>
      </c>
      <c r="C48" s="2"/>
      <c r="D48" s="446"/>
      <c r="E48" s="45"/>
    </row>
    <row r="49" spans="1:5" ht="15" customHeight="1" x14ac:dyDescent="0.25">
      <c r="A49" s="498"/>
      <c r="B49" s="18" t="s">
        <v>284</v>
      </c>
      <c r="C49" s="2"/>
      <c r="D49" s="446"/>
      <c r="E49" s="45"/>
    </row>
    <row r="50" spans="1:5" ht="15" customHeight="1" x14ac:dyDescent="0.25">
      <c r="A50" s="498"/>
      <c r="B50" s="18" t="s">
        <v>285</v>
      </c>
      <c r="C50" s="2"/>
      <c r="D50" s="446"/>
      <c r="E50" s="45"/>
    </row>
    <row r="51" spans="1:5" ht="15" customHeight="1" x14ac:dyDescent="0.25">
      <c r="A51" s="498"/>
      <c r="B51" s="18" t="s">
        <v>286</v>
      </c>
      <c r="C51" s="2"/>
      <c r="D51" s="446"/>
      <c r="E51" s="45"/>
    </row>
    <row r="52" spans="1:5" ht="15" customHeight="1" x14ac:dyDescent="0.25">
      <c r="A52" s="498"/>
      <c r="B52" s="18" t="s">
        <v>287</v>
      </c>
      <c r="C52" s="2"/>
      <c r="D52" s="446"/>
      <c r="E52" s="45"/>
    </row>
    <row r="53" spans="1:5" ht="15" customHeight="1" x14ac:dyDescent="0.3">
      <c r="A53" s="498"/>
      <c r="B53" s="18" t="s">
        <v>294</v>
      </c>
      <c r="C53" s="88"/>
      <c r="D53" s="446"/>
      <c r="E53" s="45"/>
    </row>
    <row r="54" spans="1:5" ht="15" customHeight="1" x14ac:dyDescent="0.25">
      <c r="A54" s="498"/>
      <c r="B54" s="18" t="s">
        <v>288</v>
      </c>
      <c r="C54" s="2"/>
      <c r="D54" s="446"/>
      <c r="E54" s="45"/>
    </row>
    <row r="55" spans="1:5" x14ac:dyDescent="0.25">
      <c r="A55" s="498"/>
      <c r="B55" s="18" t="s">
        <v>289</v>
      </c>
      <c r="C55" s="2"/>
      <c r="D55" s="446"/>
      <c r="E55" s="454"/>
    </row>
    <row r="56" spans="1:5" ht="15" customHeight="1" x14ac:dyDescent="0.25">
      <c r="A56" s="498"/>
      <c r="B56" s="18" t="s">
        <v>373</v>
      </c>
      <c r="C56" s="2"/>
      <c r="D56" s="446"/>
      <c r="E56" s="45"/>
    </row>
    <row r="57" spans="1:5" ht="15" customHeight="1" x14ac:dyDescent="0.25">
      <c r="A57" s="498"/>
      <c r="B57" s="18" t="s">
        <v>290</v>
      </c>
      <c r="C57" s="2"/>
      <c r="D57" s="446"/>
      <c r="E57" s="45"/>
    </row>
    <row r="58" spans="1:5" ht="15" customHeight="1" x14ac:dyDescent="0.25">
      <c r="A58" s="498"/>
      <c r="B58" s="18" t="s">
        <v>291</v>
      </c>
      <c r="C58" s="2"/>
      <c r="D58" s="446"/>
      <c r="E58" s="45"/>
    </row>
    <row r="59" spans="1:5" ht="15" customHeight="1" x14ac:dyDescent="0.25">
      <c r="A59" s="498"/>
      <c r="B59" s="18" t="s">
        <v>292</v>
      </c>
      <c r="C59" s="2"/>
      <c r="D59" s="446"/>
      <c r="E59" s="45"/>
    </row>
    <row r="60" spans="1:5" ht="14.5" x14ac:dyDescent="0.25">
      <c r="A60" s="498"/>
      <c r="B60" s="18" t="s">
        <v>375</v>
      </c>
      <c r="C60" s="2"/>
      <c r="D60" s="446"/>
      <c r="E60" s="45"/>
    </row>
    <row r="61" spans="1:5" ht="15" customHeight="1" x14ac:dyDescent="0.25">
      <c r="A61" s="498"/>
      <c r="B61" s="18" t="s">
        <v>58</v>
      </c>
      <c r="C61" s="2"/>
      <c r="D61" s="446"/>
      <c r="E61" s="45"/>
    </row>
    <row r="62" spans="1:5" ht="15" customHeight="1" x14ac:dyDescent="0.3">
      <c r="A62" s="498"/>
      <c r="B62" s="18" t="s">
        <v>59</v>
      </c>
      <c r="C62" s="2"/>
      <c r="D62" s="447"/>
      <c r="E62" s="247"/>
    </row>
    <row r="63" spans="1:5" ht="15" customHeight="1" thickBot="1" x14ac:dyDescent="0.3">
      <c r="A63" s="499"/>
      <c r="B63" s="19" t="s">
        <v>293</v>
      </c>
      <c r="C63" s="89"/>
      <c r="D63" s="458"/>
      <c r="E63" s="52"/>
    </row>
    <row r="64" spans="1:5" ht="15" customHeight="1" x14ac:dyDescent="0.25">
      <c r="A64" s="497" t="s">
        <v>395</v>
      </c>
      <c r="B64" s="25" t="s">
        <v>280</v>
      </c>
      <c r="C64" s="87"/>
      <c r="D64" s="459"/>
      <c r="E64" s="49"/>
    </row>
    <row r="65" spans="1:5" ht="15" customHeight="1" x14ac:dyDescent="0.25">
      <c r="A65" s="498"/>
      <c r="B65" s="18" t="s">
        <v>281</v>
      </c>
      <c r="C65" s="2"/>
      <c r="D65" s="446"/>
      <c r="E65" s="45"/>
    </row>
    <row r="66" spans="1:5" ht="15" customHeight="1" x14ac:dyDescent="0.25">
      <c r="A66" s="498"/>
      <c r="B66" s="18" t="s">
        <v>282</v>
      </c>
      <c r="C66" s="2"/>
      <c r="D66" s="446"/>
      <c r="E66" s="45"/>
    </row>
    <row r="67" spans="1:5" ht="15" customHeight="1" x14ac:dyDescent="0.25">
      <c r="A67" s="498"/>
      <c r="B67" s="18" t="s">
        <v>283</v>
      </c>
      <c r="C67" s="2"/>
      <c r="D67" s="446"/>
      <c r="E67" s="45"/>
    </row>
    <row r="68" spans="1:5" ht="15" customHeight="1" x14ac:dyDescent="0.25">
      <c r="A68" s="498"/>
      <c r="B68" s="18" t="s">
        <v>284</v>
      </c>
      <c r="C68" s="2"/>
      <c r="D68" s="446"/>
      <c r="E68" s="45"/>
    </row>
    <row r="69" spans="1:5" ht="15" customHeight="1" x14ac:dyDescent="0.25">
      <c r="A69" s="498"/>
      <c r="B69" s="18" t="s">
        <v>285</v>
      </c>
      <c r="C69" s="2"/>
      <c r="D69" s="446"/>
      <c r="E69" s="45"/>
    </row>
    <row r="70" spans="1:5" ht="15" customHeight="1" x14ac:dyDescent="0.25">
      <c r="A70" s="498"/>
      <c r="B70" s="18" t="s">
        <v>286</v>
      </c>
      <c r="C70" s="2"/>
      <c r="D70" s="446"/>
      <c r="E70" s="45"/>
    </row>
    <row r="71" spans="1:5" ht="15" customHeight="1" x14ac:dyDescent="0.3">
      <c r="A71" s="498"/>
      <c r="B71" s="18" t="s">
        <v>287</v>
      </c>
      <c r="C71" s="2"/>
      <c r="D71" s="446"/>
      <c r="E71" s="247"/>
    </row>
    <row r="72" spans="1:5" ht="15" customHeight="1" x14ac:dyDescent="0.25">
      <c r="A72" s="498"/>
      <c r="B72" s="18" t="s">
        <v>294</v>
      </c>
      <c r="C72" s="2"/>
      <c r="D72" s="446"/>
      <c r="E72" s="45"/>
    </row>
    <row r="73" spans="1:5" ht="15" customHeight="1" x14ac:dyDescent="0.25">
      <c r="A73" s="498"/>
      <c r="B73" s="18" t="s">
        <v>288</v>
      </c>
      <c r="C73" s="2"/>
      <c r="D73" s="446"/>
      <c r="E73" s="45"/>
    </row>
    <row r="74" spans="1:5" x14ac:dyDescent="0.25">
      <c r="A74" s="498"/>
      <c r="B74" s="18" t="s">
        <v>289</v>
      </c>
      <c r="C74" s="2"/>
      <c r="D74" s="446"/>
      <c r="E74" s="454"/>
    </row>
    <row r="75" spans="1:5" ht="15" customHeight="1" x14ac:dyDescent="0.25">
      <c r="A75" s="498"/>
      <c r="B75" s="18" t="s">
        <v>373</v>
      </c>
      <c r="C75" s="2"/>
      <c r="D75" s="446"/>
      <c r="E75" s="45"/>
    </row>
    <row r="76" spans="1:5" ht="15" customHeight="1" x14ac:dyDescent="0.25">
      <c r="A76" s="498"/>
      <c r="B76" s="18" t="s">
        <v>290</v>
      </c>
      <c r="C76" s="2"/>
      <c r="D76" s="446"/>
      <c r="E76" s="45"/>
    </row>
    <row r="77" spans="1:5" ht="15" customHeight="1" x14ac:dyDescent="0.25">
      <c r="A77" s="498"/>
      <c r="B77" s="18" t="s">
        <v>291</v>
      </c>
      <c r="C77" s="2"/>
      <c r="D77" s="446"/>
      <c r="E77" s="45"/>
    </row>
    <row r="78" spans="1:5" ht="15" customHeight="1" x14ac:dyDescent="0.25">
      <c r="A78" s="498"/>
      <c r="B78" s="18" t="s">
        <v>292</v>
      </c>
      <c r="C78" s="2"/>
      <c r="D78" s="446"/>
      <c r="E78" s="45"/>
    </row>
    <row r="79" spans="1:5" ht="15" customHeight="1" x14ac:dyDescent="0.25">
      <c r="A79" s="498"/>
      <c r="B79" s="18" t="s">
        <v>374</v>
      </c>
      <c r="C79" s="2"/>
      <c r="D79" s="446"/>
      <c r="E79" s="45"/>
    </row>
    <row r="80" spans="1:5" ht="15" customHeight="1" x14ac:dyDescent="0.25">
      <c r="A80" s="498"/>
      <c r="B80" s="18" t="s">
        <v>58</v>
      </c>
      <c r="C80" s="2"/>
      <c r="D80" s="446"/>
      <c r="E80" s="45"/>
    </row>
    <row r="81" spans="1:5" ht="15" customHeight="1" x14ac:dyDescent="0.3">
      <c r="A81" s="498"/>
      <c r="B81" s="18" t="s">
        <v>59</v>
      </c>
      <c r="C81" s="2"/>
      <c r="D81" s="446"/>
      <c r="E81" s="247"/>
    </row>
    <row r="82" spans="1:5" ht="15" customHeight="1" thickBot="1" x14ac:dyDescent="0.3">
      <c r="A82" s="499"/>
      <c r="B82" s="19" t="s">
        <v>293</v>
      </c>
      <c r="C82" s="89"/>
      <c r="D82" s="458"/>
      <c r="E82" s="52"/>
    </row>
    <row r="83" spans="1:5" ht="15" customHeight="1" x14ac:dyDescent="0.25">
      <c r="A83" s="497" t="s">
        <v>396</v>
      </c>
      <c r="B83" s="25" t="s">
        <v>109</v>
      </c>
      <c r="C83" s="87"/>
      <c r="D83" s="459"/>
      <c r="E83" s="49"/>
    </row>
    <row r="84" spans="1:5" ht="15" customHeight="1" x14ac:dyDescent="0.25">
      <c r="A84" s="498"/>
      <c r="B84" s="18" t="s">
        <v>280</v>
      </c>
      <c r="C84" s="2"/>
      <c r="D84" s="446"/>
      <c r="E84" s="45"/>
    </row>
    <row r="85" spans="1:5" ht="15" customHeight="1" x14ac:dyDescent="0.25">
      <c r="A85" s="498"/>
      <c r="B85" s="18" t="s">
        <v>281</v>
      </c>
      <c r="C85" s="2"/>
      <c r="D85" s="446"/>
      <c r="E85" s="45"/>
    </row>
    <row r="86" spans="1:5" ht="15" customHeight="1" x14ac:dyDescent="0.25">
      <c r="A86" s="498"/>
      <c r="B86" s="18" t="s">
        <v>282</v>
      </c>
      <c r="C86" s="2"/>
      <c r="D86" s="446"/>
      <c r="E86" s="45"/>
    </row>
    <row r="87" spans="1:5" ht="15" customHeight="1" x14ac:dyDescent="0.25">
      <c r="A87" s="498"/>
      <c r="B87" s="18" t="s">
        <v>283</v>
      </c>
      <c r="C87" s="2"/>
      <c r="D87" s="446"/>
      <c r="E87" s="45"/>
    </row>
    <row r="88" spans="1:5" ht="15" customHeight="1" x14ac:dyDescent="0.25">
      <c r="A88" s="498"/>
      <c r="B88" s="18" t="s">
        <v>284</v>
      </c>
      <c r="C88" s="2"/>
      <c r="D88" s="446"/>
      <c r="E88" s="45"/>
    </row>
    <row r="89" spans="1:5" ht="15" customHeight="1" x14ac:dyDescent="0.25">
      <c r="A89" s="498"/>
      <c r="B89" s="18" t="s">
        <v>285</v>
      </c>
      <c r="C89" s="2"/>
      <c r="D89" s="446"/>
      <c r="E89" s="45"/>
    </row>
    <row r="90" spans="1:5" ht="15" customHeight="1" x14ac:dyDescent="0.25">
      <c r="A90" s="498"/>
      <c r="B90" s="18" t="s">
        <v>286</v>
      </c>
      <c r="C90" s="2"/>
      <c r="D90" s="446"/>
      <c r="E90" s="45"/>
    </row>
    <row r="91" spans="1:5" ht="15" customHeight="1" x14ac:dyDescent="0.3">
      <c r="A91" s="498"/>
      <c r="B91" s="18" t="s">
        <v>287</v>
      </c>
      <c r="C91" s="2"/>
      <c r="D91" s="446"/>
      <c r="E91" s="247"/>
    </row>
    <row r="92" spans="1:5" ht="15" customHeight="1" x14ac:dyDescent="0.25">
      <c r="A92" s="498"/>
      <c r="B92" s="18" t="s">
        <v>294</v>
      </c>
      <c r="C92" s="2"/>
      <c r="D92" s="446"/>
      <c r="E92" s="45"/>
    </row>
    <row r="93" spans="1:5" ht="15" customHeight="1" x14ac:dyDescent="0.25">
      <c r="A93" s="498"/>
      <c r="B93" s="18" t="s">
        <v>288</v>
      </c>
      <c r="C93" s="2"/>
      <c r="D93" s="446"/>
      <c r="E93" s="45"/>
    </row>
    <row r="94" spans="1:5" ht="15" customHeight="1" x14ac:dyDescent="0.25">
      <c r="A94" s="498"/>
      <c r="B94" s="18" t="s">
        <v>289</v>
      </c>
      <c r="C94" s="2"/>
      <c r="D94" s="446"/>
      <c r="E94" s="45"/>
    </row>
    <row r="95" spans="1:5" ht="14.5" x14ac:dyDescent="0.25">
      <c r="A95" s="498"/>
      <c r="B95" s="18" t="s">
        <v>373</v>
      </c>
      <c r="C95" s="2"/>
      <c r="D95" s="446"/>
      <c r="E95" s="454"/>
    </row>
    <row r="96" spans="1:5" ht="15" customHeight="1" x14ac:dyDescent="0.25">
      <c r="A96" s="498"/>
      <c r="B96" s="18" t="s">
        <v>290</v>
      </c>
      <c r="C96" s="2"/>
      <c r="D96" s="446"/>
      <c r="E96" s="45"/>
    </row>
    <row r="97" spans="1:5" ht="15" customHeight="1" x14ac:dyDescent="0.25">
      <c r="A97" s="498"/>
      <c r="B97" s="18" t="s">
        <v>291</v>
      </c>
      <c r="C97" s="2"/>
      <c r="D97" s="446"/>
      <c r="E97" s="45"/>
    </row>
    <row r="98" spans="1:5" ht="15" customHeight="1" x14ac:dyDescent="0.25">
      <c r="A98" s="498"/>
      <c r="B98" s="18" t="s">
        <v>292</v>
      </c>
      <c r="C98" s="2"/>
      <c r="D98" s="446"/>
      <c r="E98" s="45"/>
    </row>
    <row r="99" spans="1:5" ht="14.5" x14ac:dyDescent="0.25">
      <c r="A99" s="498"/>
      <c r="B99" s="18" t="s">
        <v>374</v>
      </c>
      <c r="C99" s="2"/>
      <c r="D99" s="446"/>
      <c r="E99" s="45"/>
    </row>
    <row r="100" spans="1:5" ht="15" customHeight="1" x14ac:dyDescent="0.25">
      <c r="A100" s="498"/>
      <c r="B100" s="18" t="s">
        <v>58</v>
      </c>
      <c r="C100" s="2"/>
      <c r="D100" s="446"/>
      <c r="E100" s="45"/>
    </row>
    <row r="101" spans="1:5" ht="15" customHeight="1" x14ac:dyDescent="0.25">
      <c r="A101" s="498"/>
      <c r="B101" s="18" t="s">
        <v>59</v>
      </c>
      <c r="C101" s="2"/>
      <c r="D101" s="446"/>
      <c r="E101" s="45"/>
    </row>
    <row r="102" spans="1:5" ht="15" customHeight="1" thickBot="1" x14ac:dyDescent="0.3">
      <c r="A102" s="499"/>
      <c r="B102" s="19" t="s">
        <v>293</v>
      </c>
      <c r="C102" s="89"/>
      <c r="D102" s="458"/>
      <c r="E102" s="52"/>
    </row>
    <row r="103" spans="1:5" x14ac:dyDescent="0.25">
      <c r="A103" s="497" t="s">
        <v>346</v>
      </c>
      <c r="B103" s="25" t="s">
        <v>61</v>
      </c>
      <c r="C103" s="82" t="s">
        <v>419</v>
      </c>
      <c r="D103" s="48" t="s">
        <v>420</v>
      </c>
      <c r="E103" s="49"/>
    </row>
    <row r="104" spans="1:5" x14ac:dyDescent="0.25">
      <c r="A104" s="498"/>
      <c r="B104" s="18" t="s">
        <v>62</v>
      </c>
      <c r="C104" s="21" t="s">
        <v>419</v>
      </c>
      <c r="D104" s="44" t="s">
        <v>419</v>
      </c>
      <c r="E104" s="45"/>
    </row>
    <row r="105" spans="1:5" x14ac:dyDescent="0.25">
      <c r="A105" s="498"/>
      <c r="B105" s="18" t="s">
        <v>63</v>
      </c>
      <c r="C105" s="21" t="s">
        <v>420</v>
      </c>
      <c r="D105" s="44" t="s">
        <v>420</v>
      </c>
      <c r="E105" s="45"/>
    </row>
    <row r="106" spans="1:5" x14ac:dyDescent="0.25">
      <c r="A106" s="498"/>
      <c r="B106" s="18" t="s">
        <v>38</v>
      </c>
      <c r="C106" s="21" t="s">
        <v>420</v>
      </c>
      <c r="D106" s="44" t="s">
        <v>420</v>
      </c>
      <c r="E106" s="45"/>
    </row>
    <row r="107" spans="1:5" x14ac:dyDescent="0.25">
      <c r="A107" s="498"/>
      <c r="B107" s="18" t="s">
        <v>64</v>
      </c>
      <c r="C107" s="21" t="s">
        <v>420</v>
      </c>
      <c r="D107" s="44" t="s">
        <v>420</v>
      </c>
      <c r="E107" s="45"/>
    </row>
    <row r="108" spans="1:5" ht="13" thickBot="1" x14ac:dyDescent="0.3">
      <c r="A108" s="499"/>
      <c r="B108" s="19" t="s">
        <v>81</v>
      </c>
      <c r="C108" s="84" t="s">
        <v>421</v>
      </c>
      <c r="D108" s="51"/>
      <c r="E108" s="52"/>
    </row>
    <row r="109" spans="1:5" ht="25" x14ac:dyDescent="0.25">
      <c r="A109" s="497" t="s">
        <v>347</v>
      </c>
      <c r="B109" s="25" t="s">
        <v>65</v>
      </c>
      <c r="C109" s="82" t="s">
        <v>420</v>
      </c>
      <c r="D109" s="48" t="s">
        <v>421</v>
      </c>
      <c r="E109" s="366" t="s">
        <v>1126</v>
      </c>
    </row>
    <row r="110" spans="1:5" ht="12.65" customHeight="1" x14ac:dyDescent="0.25">
      <c r="A110" s="498"/>
      <c r="B110" s="18" t="s">
        <v>62</v>
      </c>
      <c r="C110" s="21" t="s">
        <v>420</v>
      </c>
      <c r="D110" s="44" t="s">
        <v>421</v>
      </c>
      <c r="E110" s="45"/>
    </row>
    <row r="111" spans="1:5" ht="12.65" customHeight="1" x14ac:dyDescent="0.25">
      <c r="A111" s="498"/>
      <c r="B111" s="18" t="s">
        <v>63</v>
      </c>
      <c r="C111" s="21" t="s">
        <v>419</v>
      </c>
      <c r="D111" s="44" t="s">
        <v>421</v>
      </c>
      <c r="E111" s="45"/>
    </row>
    <row r="112" spans="1:5" ht="12.65" customHeight="1" x14ac:dyDescent="0.25">
      <c r="A112" s="498"/>
      <c r="B112" s="18" t="s">
        <v>38</v>
      </c>
      <c r="C112" s="21" t="s">
        <v>419</v>
      </c>
      <c r="D112" s="44" t="s">
        <v>421</v>
      </c>
      <c r="E112" s="45"/>
    </row>
    <row r="113" spans="1:5" ht="13.4" customHeight="1" x14ac:dyDescent="0.25">
      <c r="A113" s="498"/>
      <c r="B113" s="18" t="s">
        <v>64</v>
      </c>
      <c r="C113" s="21" t="s">
        <v>420</v>
      </c>
      <c r="D113" s="44" t="s">
        <v>421</v>
      </c>
      <c r="E113" s="45"/>
    </row>
    <row r="114" spans="1:5" ht="12.65" customHeight="1" thickBot="1" x14ac:dyDescent="0.3">
      <c r="A114" s="499"/>
      <c r="B114" s="19" t="s">
        <v>81</v>
      </c>
      <c r="C114" s="84" t="s">
        <v>421</v>
      </c>
      <c r="D114" s="51"/>
      <c r="E114" s="52"/>
    </row>
    <row r="115" spans="1:5" ht="12.65" customHeight="1" x14ac:dyDescent="0.25">
      <c r="A115" s="497" t="s">
        <v>348</v>
      </c>
      <c r="B115" s="25" t="s">
        <v>43</v>
      </c>
      <c r="C115" s="82" t="s">
        <v>419</v>
      </c>
      <c r="D115" s="48" t="s">
        <v>420</v>
      </c>
      <c r="E115" s="49"/>
    </row>
    <row r="116" spans="1:5" ht="13.4" customHeight="1" x14ac:dyDescent="0.25">
      <c r="A116" s="498"/>
      <c r="B116" s="18" t="s">
        <v>66</v>
      </c>
      <c r="C116" s="21" t="s">
        <v>420</v>
      </c>
      <c r="D116" s="44" t="s">
        <v>420</v>
      </c>
      <c r="E116" s="45"/>
    </row>
    <row r="117" spans="1:5" ht="12.65" customHeight="1" x14ac:dyDescent="0.3">
      <c r="A117" s="498"/>
      <c r="B117" s="18" t="s">
        <v>67</v>
      </c>
      <c r="C117" s="21" t="s">
        <v>420</v>
      </c>
      <c r="D117" s="44" t="s">
        <v>419</v>
      </c>
      <c r="E117" s="247"/>
    </row>
    <row r="118" spans="1:5" ht="12.65" customHeight="1" x14ac:dyDescent="0.3">
      <c r="A118" s="498"/>
      <c r="B118" s="18" t="s">
        <v>68</v>
      </c>
      <c r="C118" s="21" t="s">
        <v>420</v>
      </c>
      <c r="D118" s="44" t="s">
        <v>420</v>
      </c>
      <c r="E118" s="247"/>
    </row>
    <row r="119" spans="1:5" ht="13.4" customHeight="1" thickBot="1" x14ac:dyDescent="0.3">
      <c r="A119" s="499"/>
      <c r="B119" s="19" t="s">
        <v>81</v>
      </c>
      <c r="C119" s="84" t="s">
        <v>421</v>
      </c>
      <c r="D119" s="51" t="s">
        <v>866</v>
      </c>
      <c r="E119" s="52"/>
    </row>
    <row r="120" spans="1:5" ht="41.25" customHeight="1" x14ac:dyDescent="0.25">
      <c r="A120" s="497" t="s">
        <v>397</v>
      </c>
      <c r="B120" s="25" t="s">
        <v>69</v>
      </c>
      <c r="C120" s="21" t="s">
        <v>419</v>
      </c>
      <c r="D120" s="48" t="s">
        <v>419</v>
      </c>
      <c r="E120" s="49"/>
    </row>
    <row r="121" spans="1:5" ht="20.149999999999999" customHeight="1" x14ac:dyDescent="0.25">
      <c r="A121" s="498"/>
      <c r="B121" s="18" t="s">
        <v>70</v>
      </c>
      <c r="C121" s="21" t="s">
        <v>420</v>
      </c>
      <c r="D121" s="44" t="s">
        <v>420</v>
      </c>
      <c r="E121" s="45"/>
    </row>
    <row r="122" spans="1:5" ht="20.149999999999999" customHeight="1" x14ac:dyDescent="0.25">
      <c r="A122" s="498"/>
      <c r="B122" s="18" t="s">
        <v>71</v>
      </c>
      <c r="C122" s="21" t="s">
        <v>419</v>
      </c>
      <c r="D122" s="44" t="s">
        <v>419</v>
      </c>
      <c r="E122" s="45"/>
    </row>
    <row r="123" spans="1:5" ht="20.149999999999999" customHeight="1" x14ac:dyDescent="0.25">
      <c r="A123" s="498"/>
      <c r="B123" s="18" t="s">
        <v>295</v>
      </c>
      <c r="C123" s="21" t="s">
        <v>420</v>
      </c>
      <c r="D123" s="44" t="s">
        <v>420</v>
      </c>
      <c r="E123" s="45"/>
    </row>
    <row r="124" spans="1:5" ht="25.5" customHeight="1" thickBot="1" x14ac:dyDescent="0.3">
      <c r="A124" s="499"/>
      <c r="B124" s="19" t="s">
        <v>81</v>
      </c>
      <c r="C124" s="84" t="s">
        <v>421</v>
      </c>
      <c r="D124" s="51" t="s">
        <v>421</v>
      </c>
      <c r="E124" s="52"/>
    </row>
    <row r="125" spans="1:5" ht="18.75" customHeight="1" thickBot="1" x14ac:dyDescent="0.3">
      <c r="A125" s="26" t="s">
        <v>398</v>
      </c>
      <c r="B125" s="27" t="s">
        <v>72</v>
      </c>
      <c r="C125" s="90"/>
      <c r="D125" s="65" t="s">
        <v>419</v>
      </c>
      <c r="E125" s="55"/>
    </row>
    <row r="126" spans="1:5" x14ac:dyDescent="0.25">
      <c r="A126" s="497" t="s">
        <v>399</v>
      </c>
      <c r="B126" s="25" t="s">
        <v>358</v>
      </c>
      <c r="C126" s="82"/>
      <c r="D126" s="48" t="s">
        <v>884</v>
      </c>
      <c r="E126" s="49"/>
    </row>
    <row r="127" spans="1:5" x14ac:dyDescent="0.25">
      <c r="A127" s="498"/>
      <c r="B127" s="18" t="s">
        <v>74</v>
      </c>
      <c r="C127" s="21"/>
      <c r="D127" s="44" t="s">
        <v>419</v>
      </c>
      <c r="E127" s="45"/>
    </row>
    <row r="128" spans="1:5" x14ac:dyDescent="0.25">
      <c r="A128" s="498"/>
      <c r="B128" s="18" t="s">
        <v>75</v>
      </c>
      <c r="C128" s="21"/>
      <c r="D128" s="44" t="s">
        <v>419</v>
      </c>
      <c r="E128" s="45"/>
    </row>
    <row r="129" spans="1:5" x14ac:dyDescent="0.25">
      <c r="A129" s="498"/>
      <c r="B129" s="18" t="s">
        <v>76</v>
      </c>
      <c r="C129" s="21"/>
      <c r="D129" s="44" t="s">
        <v>419</v>
      </c>
      <c r="E129" s="45"/>
    </row>
    <row r="130" spans="1:5" x14ac:dyDescent="0.25">
      <c r="A130" s="498"/>
      <c r="B130" s="18" t="s">
        <v>77</v>
      </c>
      <c r="C130" s="21"/>
      <c r="D130" s="44" t="s">
        <v>420</v>
      </c>
      <c r="E130" s="45"/>
    </row>
    <row r="131" spans="1:5" x14ac:dyDescent="0.25">
      <c r="A131" s="498"/>
      <c r="B131" s="18" t="s">
        <v>78</v>
      </c>
      <c r="C131" s="21"/>
      <c r="D131" s="44" t="s">
        <v>419</v>
      </c>
      <c r="E131" s="45"/>
    </row>
    <row r="132" spans="1:5" x14ac:dyDescent="0.25">
      <c r="A132" s="498"/>
      <c r="B132" s="18" t="s">
        <v>79</v>
      </c>
      <c r="C132" s="21"/>
      <c r="D132" s="44" t="s">
        <v>419</v>
      </c>
      <c r="E132" s="45"/>
    </row>
    <row r="133" spans="1:5" x14ac:dyDescent="0.25">
      <c r="A133" s="498"/>
      <c r="B133" s="18" t="s">
        <v>91</v>
      </c>
      <c r="C133" s="21"/>
      <c r="D133" s="44" t="s">
        <v>421</v>
      </c>
      <c r="E133" s="45"/>
    </row>
    <row r="134" spans="1:5" ht="25" x14ac:dyDescent="0.25">
      <c r="A134" s="498"/>
      <c r="B134" s="18" t="s">
        <v>80</v>
      </c>
      <c r="C134" s="21"/>
      <c r="D134" s="44" t="s">
        <v>419</v>
      </c>
      <c r="E134" s="250" t="s">
        <v>880</v>
      </c>
    </row>
    <row r="135" spans="1:5" x14ac:dyDescent="0.25">
      <c r="A135" s="498"/>
      <c r="B135" s="18" t="s">
        <v>296</v>
      </c>
      <c r="C135" s="21"/>
      <c r="D135" s="44" t="s">
        <v>420</v>
      </c>
      <c r="E135" s="45" t="s">
        <v>881</v>
      </c>
    </row>
    <row r="136" spans="1:5" ht="25" x14ac:dyDescent="0.25">
      <c r="A136" s="498"/>
      <c r="B136" s="18" t="s">
        <v>82</v>
      </c>
      <c r="C136" s="21"/>
      <c r="D136" s="44" t="s">
        <v>419</v>
      </c>
      <c r="E136" s="250" t="s">
        <v>882</v>
      </c>
    </row>
    <row r="137" spans="1:5" x14ac:dyDescent="0.25">
      <c r="A137" s="498"/>
      <c r="B137" s="18" t="s">
        <v>297</v>
      </c>
      <c r="C137" s="21"/>
      <c r="D137" s="44" t="s">
        <v>421</v>
      </c>
      <c r="E137" s="45"/>
    </row>
    <row r="138" spans="1:5" ht="13" thickBot="1" x14ac:dyDescent="0.3">
      <c r="A138" s="499"/>
      <c r="B138" s="19" t="s">
        <v>81</v>
      </c>
      <c r="C138" s="84"/>
      <c r="D138" s="51" t="s">
        <v>883</v>
      </c>
      <c r="E138" s="52"/>
    </row>
    <row r="139" spans="1:5" ht="18" customHeight="1" thickBot="1" x14ac:dyDescent="0.3">
      <c r="A139" s="26" t="s">
        <v>341</v>
      </c>
      <c r="B139" s="27" t="s">
        <v>298</v>
      </c>
      <c r="C139" s="90" t="s">
        <v>422</v>
      </c>
      <c r="D139" s="65" t="s">
        <v>839</v>
      </c>
      <c r="E139" s="55"/>
    </row>
    <row r="140" spans="1:5" ht="18.75" customHeight="1" thickBot="1" x14ac:dyDescent="0.3">
      <c r="A140" s="26" t="s">
        <v>343</v>
      </c>
      <c r="B140" s="27" t="s">
        <v>299</v>
      </c>
      <c r="C140" s="90" t="s">
        <v>421</v>
      </c>
      <c r="D140" s="65">
        <v>2015</v>
      </c>
      <c r="E140" s="55"/>
    </row>
    <row r="141" spans="1:5" ht="26.5" thickBot="1" x14ac:dyDescent="0.3">
      <c r="A141" s="26" t="s">
        <v>400</v>
      </c>
      <c r="B141" s="27" t="s">
        <v>114</v>
      </c>
      <c r="C141" s="90"/>
      <c r="D141" s="65" t="s">
        <v>840</v>
      </c>
      <c r="E141" s="55"/>
    </row>
    <row r="142" spans="1:5" x14ac:dyDescent="0.25">
      <c r="A142" s="554" t="s">
        <v>412</v>
      </c>
      <c r="B142" s="555"/>
      <c r="C142" s="91"/>
      <c r="D142" s="91"/>
    </row>
    <row r="143" spans="1:5" x14ac:dyDescent="0.25">
      <c r="A143" s="556"/>
      <c r="B143" s="557"/>
      <c r="C143" s="91"/>
      <c r="D143" s="91"/>
    </row>
    <row r="144" spans="1:5" x14ac:dyDescent="0.25">
      <c r="A144" s="556"/>
      <c r="B144" s="557"/>
      <c r="C144" s="91"/>
      <c r="D144" s="91"/>
    </row>
    <row r="145" spans="1:4" x14ac:dyDescent="0.25">
      <c r="A145" s="556"/>
      <c r="B145" s="557"/>
      <c r="C145" s="91"/>
      <c r="D145" s="91"/>
    </row>
    <row r="146" spans="1:4" ht="13" thickBot="1" x14ac:dyDescent="0.3">
      <c r="A146" s="558"/>
      <c r="B146" s="559"/>
      <c r="C146" s="91"/>
      <c r="D146" s="91"/>
    </row>
    <row r="147" spans="1:4" x14ac:dyDescent="0.25">
      <c r="A147" s="70"/>
      <c r="B147" s="91"/>
      <c r="C147" s="91"/>
      <c r="D147" s="91"/>
    </row>
    <row r="148" spans="1:4" x14ac:dyDescent="0.25">
      <c r="A148" s="70"/>
      <c r="B148" s="91"/>
      <c r="C148" s="91"/>
      <c r="D148" s="91"/>
    </row>
    <row r="149" spans="1:4" x14ac:dyDescent="0.25">
      <c r="A149" s="70"/>
      <c r="B149" s="91"/>
      <c r="C149" s="91"/>
      <c r="D149" s="91"/>
    </row>
    <row r="150" spans="1:4" x14ac:dyDescent="0.25">
      <c r="A150" s="70"/>
      <c r="B150" s="91"/>
      <c r="C150" s="91"/>
      <c r="D150" s="91"/>
    </row>
    <row r="151" spans="1:4" x14ac:dyDescent="0.25">
      <c r="A151" s="70"/>
      <c r="B151" s="91"/>
      <c r="C151" s="91"/>
      <c r="D151" s="91"/>
    </row>
    <row r="152" spans="1:4" x14ac:dyDescent="0.25">
      <c r="A152" s="70"/>
      <c r="B152" s="91"/>
      <c r="C152" s="91"/>
      <c r="D152" s="91"/>
    </row>
    <row r="153" spans="1:4" x14ac:dyDescent="0.25">
      <c r="A153" s="70"/>
      <c r="B153" s="91"/>
      <c r="C153" s="91"/>
      <c r="D153" s="91"/>
    </row>
    <row r="154" spans="1:4" x14ac:dyDescent="0.25">
      <c r="A154" s="70"/>
      <c r="B154" s="91"/>
      <c r="C154" s="91"/>
      <c r="D154" s="91"/>
    </row>
    <row r="155" spans="1:4" x14ac:dyDescent="0.25">
      <c r="A155" s="70"/>
      <c r="B155" s="91"/>
      <c r="C155" s="91"/>
      <c r="D155" s="91"/>
    </row>
    <row r="156" spans="1:4" x14ac:dyDescent="0.25">
      <c r="A156" s="70"/>
      <c r="B156" s="91"/>
      <c r="C156" s="91"/>
      <c r="D156" s="91"/>
    </row>
  </sheetData>
  <mergeCells count="20">
    <mergeCell ref="A120:A124"/>
    <mergeCell ref="B11:B12"/>
    <mergeCell ref="E11:E12"/>
    <mergeCell ref="E9:E10"/>
    <mergeCell ref="A142:B146"/>
    <mergeCell ref="A45:A63"/>
    <mergeCell ref="A64:A82"/>
    <mergeCell ref="A83:A102"/>
    <mergeCell ref="A26:A44"/>
    <mergeCell ref="A126:A138"/>
    <mergeCell ref="A103:A108"/>
    <mergeCell ref="A109:A114"/>
    <mergeCell ref="A115:A119"/>
    <mergeCell ref="A1:E2"/>
    <mergeCell ref="A3:E3"/>
    <mergeCell ref="A4:B4"/>
    <mergeCell ref="A7:A12"/>
    <mergeCell ref="A20:A25"/>
    <mergeCell ref="A16:A19"/>
    <mergeCell ref="A13:A15"/>
  </mergeCells>
  <conditionalFormatting sqref="D126:D138">
    <cfRule type="expression" priority="13">
      <formula>$D$125 &lt;&gt; "Yes"</formula>
    </cfRule>
  </conditionalFormatting>
  <conditionalFormatting sqref="D126:D138">
    <cfRule type="expression" dxfId="584" priority="12">
      <formula>$D$125 &lt;&gt; "Yes"</formula>
    </cfRule>
  </conditionalFormatting>
  <conditionalFormatting sqref="C126:C138">
    <cfRule type="expression" dxfId="583" priority="10">
      <formula>$C$125 &lt;&gt; "Yes"</formula>
    </cfRule>
  </conditionalFormatting>
  <conditionalFormatting sqref="D24:D25 D103:D107 D109:D113 D115:D118 D120 D122 D125">
    <cfRule type="containsBlanks" dxfId="582" priority="9">
      <formula>LEN(TRIM(D24))=0</formula>
    </cfRule>
  </conditionalFormatting>
  <conditionalFormatting sqref="D127">
    <cfRule type="expression" dxfId="581" priority="8">
      <formula>AND($D$125 = "Yes", $D$127 = "")</formula>
    </cfRule>
  </conditionalFormatting>
  <conditionalFormatting sqref="D128">
    <cfRule type="expression" dxfId="580" priority="7">
      <formula>AND($D$125 = "Yes", $D$128 = "")</formula>
    </cfRule>
  </conditionalFormatting>
  <conditionalFormatting sqref="D129">
    <cfRule type="expression" dxfId="579" priority="6">
      <formula>AND($D$125 = "Yes", $D$129 = "")</formula>
    </cfRule>
  </conditionalFormatting>
  <conditionalFormatting sqref="D130">
    <cfRule type="expression" dxfId="578" priority="5">
      <formula>AND($D$125 = "Yes", $D$130 = "")</formula>
    </cfRule>
  </conditionalFormatting>
  <conditionalFormatting sqref="D131">
    <cfRule type="expression" dxfId="577" priority="4">
      <formula>AND($D$125 = "Yes", $D$131 = "")</formula>
    </cfRule>
  </conditionalFormatting>
  <conditionalFormatting sqref="D132">
    <cfRule type="expression" dxfId="576" priority="3">
      <formula>AND($D$125 = "Yes", $D$132 = "")</formula>
    </cfRule>
  </conditionalFormatting>
  <conditionalFormatting sqref="D134">
    <cfRule type="expression" dxfId="575" priority="2">
      <formula>AND($D$125 = "Yes", $D$134 = "")</formula>
    </cfRule>
  </conditionalFormatting>
  <conditionalFormatting sqref="D136">
    <cfRule type="expression" dxfId="574" priority="1">
      <formula>AND($D$125 = "Yes", $D$136 = "")</formula>
    </cfRule>
  </conditionalFormatting>
  <dataValidations count="4">
    <dataValidation type="list" allowBlank="1" showInputMessage="1" showErrorMessage="1" errorTitle="Incorrect Input Value" error="Please enter 'Yes', 'No', or 'N/A'." sqref="D122 D125 D127:D132 D115:D118 D109:D113 D103:D107 D120 D134 D136 D24" xr:uid="{546DF224-D351-48F6-ADA6-054F626F7685}">
      <formula1>"Yes, No, N/A"</formula1>
    </dataValidation>
    <dataValidation allowBlank="1" showInputMessage="1" showErrorMessage="1" promptTitle="Include 6 Decimal Points" prompt="Please enter coordinate locations in decimal degrees to precision of six (6) decimal places." sqref="D13:D14" xr:uid="{B3769153-18CD-4199-BCB9-7CFA93D19C7B}"/>
    <dataValidation type="list" allowBlank="1" showInputMessage="1" showErrorMessage="1" sqref="C25:D25" xr:uid="{2A81F159-6FB6-4686-900B-A6C33952ADDC}">
      <formula1>"Two-bell, Bell-less top, Other (Describe in Comments)"</formula1>
    </dataValidation>
    <dataValidation type="list" allowBlank="1" showInputMessage="1" showErrorMessage="1" sqref="C24 C103:C107 C109:C113 C115:C118 C120 C122 C125" xr:uid="{B2948580-876A-417E-9157-E7484532003E}">
      <formula1>"Yes, No, N/A"</formula1>
    </dataValidation>
  </dataValidations>
  <pageMargins left="0.7" right="0.7" top="0.75" bottom="0.75" header="0.3" footer="0.3"/>
  <pageSetup paperSize="1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070C0-4F91-4264-B1B6-312D8B9FB715}">
  <sheetPr>
    <tabColor rgb="FF92D050"/>
  </sheetPr>
  <dimension ref="A1:G156"/>
  <sheetViews>
    <sheetView zoomScale="80" zoomScaleNormal="80" workbookViewId="0">
      <pane xSplit="2" ySplit="4" topLeftCell="C5" activePane="bottomRight" state="frozen"/>
      <selection pane="topRight" activeCell="C1" sqref="C1"/>
      <selection pane="bottomLeft" activeCell="A5" sqref="A5"/>
      <selection pane="bottomRight" activeCell="E94" sqref="E94"/>
    </sheetView>
  </sheetViews>
  <sheetFormatPr defaultColWidth="9.1796875" defaultRowHeight="12.5" x14ac:dyDescent="0.25"/>
  <cols>
    <col min="1" max="1" width="31.1796875" style="34" customWidth="1"/>
    <col min="2" max="2" width="57.453125" style="76" customWidth="1"/>
    <col min="3" max="4" width="35.54296875" style="76" customWidth="1"/>
    <col min="5" max="5" width="35.54296875" style="34" customWidth="1"/>
    <col min="6" max="6" width="9.1796875" style="34"/>
    <col min="7" max="7" width="29.453125" style="34" bestFit="1" customWidth="1"/>
    <col min="8" max="16384" width="9.1796875" style="34"/>
  </cols>
  <sheetData>
    <row r="1" spans="1:7" ht="14.9" customHeight="1" x14ac:dyDescent="0.25">
      <c r="A1" s="536" t="s">
        <v>47</v>
      </c>
      <c r="B1" s="537"/>
      <c r="C1" s="537"/>
      <c r="D1" s="537"/>
      <c r="E1" s="538"/>
    </row>
    <row r="2" spans="1:7" ht="14.9" customHeight="1" x14ac:dyDescent="0.25">
      <c r="A2" s="539"/>
      <c r="B2" s="540"/>
      <c r="C2" s="540"/>
      <c r="D2" s="540"/>
      <c r="E2" s="541"/>
    </row>
    <row r="3" spans="1:7" ht="54" customHeight="1" thickBot="1" x14ac:dyDescent="0.4">
      <c r="A3" s="521" t="s">
        <v>300</v>
      </c>
      <c r="B3" s="522"/>
      <c r="C3" s="523"/>
      <c r="D3" s="523"/>
      <c r="E3" s="524"/>
      <c r="G3" s="461"/>
    </row>
    <row r="4" spans="1:7" ht="24.75" customHeight="1" thickBot="1" x14ac:dyDescent="0.4">
      <c r="A4" s="517"/>
      <c r="B4" s="518"/>
      <c r="C4" s="16" t="s">
        <v>243</v>
      </c>
      <c r="D4" s="17" t="s">
        <v>241</v>
      </c>
      <c r="E4" s="17" t="s">
        <v>245</v>
      </c>
      <c r="G4" s="460"/>
    </row>
    <row r="5" spans="1:7" ht="14.9" customHeight="1" thickBot="1" x14ac:dyDescent="0.3">
      <c r="A5" s="113" t="s">
        <v>340</v>
      </c>
      <c r="B5" s="77" t="s">
        <v>48</v>
      </c>
      <c r="C5" s="430">
        <v>4</v>
      </c>
      <c r="D5" s="79">
        <v>1</v>
      </c>
      <c r="E5" s="230" t="s">
        <v>851</v>
      </c>
    </row>
    <row r="6" spans="1:7" ht="12.65" customHeight="1" thickBot="1" x14ac:dyDescent="0.3">
      <c r="A6" s="80" t="s">
        <v>342</v>
      </c>
      <c r="B6" s="27" t="s">
        <v>49</v>
      </c>
      <c r="C6" s="81" t="s">
        <v>434</v>
      </c>
      <c r="D6" s="65" t="s">
        <v>434</v>
      </c>
      <c r="E6" s="55"/>
    </row>
    <row r="7" spans="1:7" x14ac:dyDescent="0.25">
      <c r="A7" s="542" t="s">
        <v>344</v>
      </c>
      <c r="B7" s="25" t="s">
        <v>50</v>
      </c>
      <c r="C7" s="82"/>
      <c r="D7" s="48">
        <v>57.4</v>
      </c>
      <c r="E7" s="49"/>
    </row>
    <row r="8" spans="1:7" x14ac:dyDescent="0.25">
      <c r="A8" s="543"/>
      <c r="B8" s="18" t="s">
        <v>279</v>
      </c>
      <c r="C8" s="21"/>
      <c r="D8" s="44">
        <v>167</v>
      </c>
      <c r="E8" s="45"/>
    </row>
    <row r="9" spans="1:7" x14ac:dyDescent="0.25">
      <c r="A9" s="543"/>
      <c r="B9" s="83" t="s">
        <v>51</v>
      </c>
      <c r="C9" s="69"/>
      <c r="D9" s="44">
        <v>236</v>
      </c>
      <c r="E9" s="552" t="s">
        <v>1164</v>
      </c>
    </row>
    <row r="10" spans="1:7" x14ac:dyDescent="0.25">
      <c r="A10" s="543"/>
      <c r="B10" s="18" t="s">
        <v>52</v>
      </c>
      <c r="C10" s="21"/>
      <c r="D10" s="44">
        <v>236</v>
      </c>
      <c r="E10" s="553"/>
    </row>
    <row r="11" spans="1:7" ht="31.5" customHeight="1" x14ac:dyDescent="0.25">
      <c r="A11" s="544"/>
      <c r="B11" s="548" t="s">
        <v>53</v>
      </c>
      <c r="C11" s="24"/>
      <c r="D11" s="66" t="s">
        <v>1162</v>
      </c>
      <c r="E11" s="550" t="s">
        <v>1165</v>
      </c>
    </row>
    <row r="12" spans="1:7" ht="31.5" customHeight="1" thickBot="1" x14ac:dyDescent="0.3">
      <c r="A12" s="545"/>
      <c r="B12" s="549"/>
      <c r="C12" s="84"/>
      <c r="D12" s="51" t="s">
        <v>1167</v>
      </c>
      <c r="E12" s="551"/>
    </row>
    <row r="13" spans="1:7" ht="12.75" customHeight="1" x14ac:dyDescent="0.25">
      <c r="A13" s="519" t="s">
        <v>366</v>
      </c>
      <c r="B13" s="85" t="s">
        <v>268</v>
      </c>
      <c r="C13" s="97">
        <v>41.615022000000003</v>
      </c>
      <c r="D13" s="48">
        <v>41.615022000000003</v>
      </c>
      <c r="E13" s="49"/>
    </row>
    <row r="14" spans="1:7" ht="14.9" customHeight="1" x14ac:dyDescent="0.25">
      <c r="A14" s="527"/>
      <c r="B14" s="86" t="s">
        <v>269</v>
      </c>
      <c r="C14" s="21">
        <v>-87.327754999999996</v>
      </c>
      <c r="D14" s="44">
        <v>-87.327754999999996</v>
      </c>
      <c r="E14" s="45"/>
    </row>
    <row r="15" spans="1:7" ht="25.5" customHeight="1" x14ac:dyDescent="0.25">
      <c r="A15" s="547"/>
      <c r="B15" s="86" t="s">
        <v>356</v>
      </c>
      <c r="C15" s="21" t="s">
        <v>453</v>
      </c>
      <c r="D15" s="246" t="s">
        <v>453</v>
      </c>
      <c r="E15" s="45"/>
    </row>
    <row r="16" spans="1:7" ht="18" customHeight="1" x14ac:dyDescent="0.25">
      <c r="A16" s="526" t="s">
        <v>393</v>
      </c>
      <c r="B16" s="86" t="s">
        <v>55</v>
      </c>
      <c r="C16" s="21">
        <v>100</v>
      </c>
      <c r="D16" s="44">
        <v>77.5</v>
      </c>
      <c r="E16" s="45"/>
    </row>
    <row r="17" spans="1:5" ht="18" customHeight="1" x14ac:dyDescent="0.25">
      <c r="A17" s="527"/>
      <c r="B17" s="18" t="s">
        <v>123</v>
      </c>
      <c r="C17" s="21">
        <v>12</v>
      </c>
      <c r="D17" s="44" t="s">
        <v>421</v>
      </c>
      <c r="E17" s="45" t="s">
        <v>1135</v>
      </c>
    </row>
    <row r="18" spans="1:5" ht="18" customHeight="1" x14ac:dyDescent="0.25">
      <c r="A18" s="527"/>
      <c r="B18" s="18" t="s">
        <v>54</v>
      </c>
      <c r="C18" s="21">
        <v>50</v>
      </c>
      <c r="D18" s="44" t="s">
        <v>936</v>
      </c>
      <c r="E18" s="45"/>
    </row>
    <row r="19" spans="1:5" ht="45" customHeight="1" thickBot="1" x14ac:dyDescent="0.3">
      <c r="A19" s="528"/>
      <c r="B19" s="19" t="s">
        <v>411</v>
      </c>
      <c r="C19" s="84">
        <v>120</v>
      </c>
      <c r="D19" s="51" t="s">
        <v>936</v>
      </c>
      <c r="E19" s="52"/>
    </row>
    <row r="20" spans="1:5" x14ac:dyDescent="0.25">
      <c r="A20" s="546" t="s">
        <v>345</v>
      </c>
      <c r="B20" s="46" t="s">
        <v>367</v>
      </c>
      <c r="C20" s="22">
        <v>350</v>
      </c>
      <c r="D20" s="40">
        <v>350</v>
      </c>
      <c r="E20" s="41"/>
    </row>
    <row r="21" spans="1:5" x14ac:dyDescent="0.25">
      <c r="A21" s="543"/>
      <c r="B21" s="18" t="s">
        <v>368</v>
      </c>
      <c r="C21" s="21">
        <v>4800</v>
      </c>
      <c r="D21" s="44">
        <v>4800</v>
      </c>
      <c r="E21" s="45"/>
    </row>
    <row r="22" spans="1:5" x14ac:dyDescent="0.25">
      <c r="A22" s="543"/>
      <c r="B22" s="18" t="s">
        <v>369</v>
      </c>
      <c r="C22" s="21">
        <v>1910</v>
      </c>
      <c r="D22" s="44">
        <v>1910</v>
      </c>
      <c r="E22" s="45" t="s">
        <v>890</v>
      </c>
    </row>
    <row r="23" spans="1:5" x14ac:dyDescent="0.25">
      <c r="A23" s="543"/>
      <c r="B23" s="18" t="s">
        <v>370</v>
      </c>
      <c r="C23" s="21">
        <v>8200</v>
      </c>
      <c r="D23" s="44">
        <v>8200</v>
      </c>
      <c r="E23" s="45"/>
    </row>
    <row r="24" spans="1:5" ht="25" x14ac:dyDescent="0.25">
      <c r="A24" s="543"/>
      <c r="B24" s="18" t="s">
        <v>371</v>
      </c>
      <c r="C24" s="21"/>
      <c r="D24" s="48" t="s">
        <v>419</v>
      </c>
      <c r="E24" s="45"/>
    </row>
    <row r="25" spans="1:5" ht="25.5" thickBot="1" x14ac:dyDescent="0.3">
      <c r="A25" s="545"/>
      <c r="B25" s="19" t="s">
        <v>372</v>
      </c>
      <c r="C25" s="84"/>
      <c r="D25" s="51" t="s">
        <v>870</v>
      </c>
      <c r="E25" s="52"/>
    </row>
    <row r="26" spans="1:5" ht="15" customHeight="1" thickBot="1" x14ac:dyDescent="0.3">
      <c r="A26" s="506" t="s">
        <v>381</v>
      </c>
      <c r="B26" s="46" t="s">
        <v>280</v>
      </c>
      <c r="C26" s="449"/>
      <c r="D26" s="444"/>
      <c r="E26" s="41" t="s">
        <v>1173</v>
      </c>
    </row>
    <row r="27" spans="1:5" ht="15" customHeight="1" x14ac:dyDescent="0.25">
      <c r="A27" s="498"/>
      <c r="B27" s="18" t="s">
        <v>281</v>
      </c>
      <c r="C27" s="448"/>
      <c r="D27" s="446"/>
      <c r="E27" s="41" t="s">
        <v>1173</v>
      </c>
    </row>
    <row r="28" spans="1:5" ht="15" customHeight="1" x14ac:dyDescent="0.25">
      <c r="A28" s="498"/>
      <c r="B28" s="18" t="s">
        <v>282</v>
      </c>
      <c r="C28" s="448"/>
      <c r="D28" s="446"/>
      <c r="E28" s="45"/>
    </row>
    <row r="29" spans="1:5" ht="15" customHeight="1" x14ac:dyDescent="0.25">
      <c r="A29" s="498"/>
      <c r="B29" s="18" t="s">
        <v>283</v>
      </c>
      <c r="C29" s="448"/>
      <c r="D29" s="446"/>
      <c r="E29" s="250"/>
    </row>
    <row r="30" spans="1:5" ht="15" customHeight="1" thickBot="1" x14ac:dyDescent="0.3">
      <c r="A30" s="498"/>
      <c r="B30" s="18" t="s">
        <v>284</v>
      </c>
      <c r="C30" s="448"/>
      <c r="D30" s="446"/>
      <c r="E30" s="250"/>
    </row>
    <row r="31" spans="1:5" ht="15" customHeight="1" thickBot="1" x14ac:dyDescent="0.3">
      <c r="A31" s="498"/>
      <c r="B31" s="18" t="s">
        <v>285</v>
      </c>
      <c r="C31" s="448"/>
      <c r="D31" s="446"/>
      <c r="E31" s="41" t="s">
        <v>1173</v>
      </c>
    </row>
    <row r="32" spans="1:5" ht="15" customHeight="1" thickBot="1" x14ac:dyDescent="0.3">
      <c r="A32" s="498"/>
      <c r="B32" s="18" t="s">
        <v>286</v>
      </c>
      <c r="C32" s="448"/>
      <c r="D32" s="446"/>
      <c r="E32" s="41" t="s">
        <v>1173</v>
      </c>
    </row>
    <row r="33" spans="1:5" ht="15" customHeight="1" thickBot="1" x14ac:dyDescent="0.3">
      <c r="A33" s="498"/>
      <c r="B33" s="18" t="s">
        <v>287</v>
      </c>
      <c r="C33" s="448"/>
      <c r="D33" s="446"/>
      <c r="E33" s="41" t="s">
        <v>1173</v>
      </c>
    </row>
    <row r="34" spans="1:5" ht="15" customHeight="1" x14ac:dyDescent="0.25">
      <c r="A34" s="498"/>
      <c r="B34" s="18" t="s">
        <v>294</v>
      </c>
      <c r="C34" s="448"/>
      <c r="D34" s="446"/>
      <c r="E34" s="41" t="s">
        <v>1173</v>
      </c>
    </row>
    <row r="35" spans="1:5" ht="15" customHeight="1" x14ac:dyDescent="0.25">
      <c r="A35" s="498"/>
      <c r="B35" s="18" t="s">
        <v>288</v>
      </c>
      <c r="C35" s="448"/>
      <c r="D35" s="446"/>
      <c r="E35" s="250"/>
    </row>
    <row r="36" spans="1:5" x14ac:dyDescent="0.25">
      <c r="A36" s="498"/>
      <c r="B36" s="18" t="s">
        <v>289</v>
      </c>
      <c r="C36" s="448"/>
      <c r="D36" s="446"/>
      <c r="E36" s="454"/>
    </row>
    <row r="37" spans="1:5" ht="15" customHeight="1" x14ac:dyDescent="0.25">
      <c r="A37" s="498"/>
      <c r="B37" s="18" t="s">
        <v>373</v>
      </c>
      <c r="C37" s="448"/>
      <c r="D37" s="446"/>
      <c r="E37" s="250"/>
    </row>
    <row r="38" spans="1:5" ht="15" customHeight="1" x14ac:dyDescent="0.25">
      <c r="A38" s="498"/>
      <c r="B38" s="18" t="s">
        <v>290</v>
      </c>
      <c r="C38" s="448"/>
      <c r="D38" s="446"/>
      <c r="E38" s="250"/>
    </row>
    <row r="39" spans="1:5" ht="15" customHeight="1" x14ac:dyDescent="0.25">
      <c r="A39" s="498"/>
      <c r="B39" s="18" t="s">
        <v>291</v>
      </c>
      <c r="C39" s="448"/>
      <c r="D39" s="446"/>
      <c r="E39" s="250"/>
    </row>
    <row r="40" spans="1:5" ht="15" customHeight="1" x14ac:dyDescent="0.25">
      <c r="A40" s="498"/>
      <c r="B40" s="18" t="s">
        <v>292</v>
      </c>
      <c r="C40" s="448"/>
      <c r="D40" s="446"/>
      <c r="E40" s="250"/>
    </row>
    <row r="41" spans="1:5" ht="14.5" x14ac:dyDescent="0.25">
      <c r="A41" s="498"/>
      <c r="B41" s="18" t="s">
        <v>374</v>
      </c>
      <c r="C41" s="448"/>
      <c r="D41" s="446"/>
      <c r="E41" s="250"/>
    </row>
    <row r="42" spans="1:5" ht="15" customHeight="1" x14ac:dyDescent="0.25">
      <c r="A42" s="498"/>
      <c r="B42" s="18" t="s">
        <v>58</v>
      </c>
      <c r="C42" s="448"/>
      <c r="D42" s="446"/>
      <c r="E42" s="250"/>
    </row>
    <row r="43" spans="1:5" ht="15" customHeight="1" thickBot="1" x14ac:dyDescent="0.3">
      <c r="A43" s="498"/>
      <c r="B43" s="18" t="s">
        <v>59</v>
      </c>
      <c r="C43" s="448"/>
      <c r="D43" s="446"/>
      <c r="E43" s="250"/>
    </row>
    <row r="44" spans="1:5" ht="15" customHeight="1" thickBot="1" x14ac:dyDescent="0.3">
      <c r="A44" s="499"/>
      <c r="B44" s="19" t="s">
        <v>293</v>
      </c>
      <c r="C44" s="457"/>
      <c r="D44" s="458"/>
      <c r="E44" s="41" t="s">
        <v>1173</v>
      </c>
    </row>
    <row r="45" spans="1:5" ht="15" customHeight="1" x14ac:dyDescent="0.25">
      <c r="A45" s="497" t="s">
        <v>394</v>
      </c>
      <c r="B45" s="25" t="s">
        <v>280</v>
      </c>
      <c r="C45" s="87"/>
      <c r="D45" s="459"/>
      <c r="E45" s="366"/>
    </row>
    <row r="46" spans="1:5" ht="15" customHeight="1" x14ac:dyDescent="0.25">
      <c r="A46" s="498"/>
      <c r="B46" s="18" t="s">
        <v>281</v>
      </c>
      <c r="C46" s="2"/>
      <c r="D46" s="446"/>
      <c r="E46" s="250"/>
    </row>
    <row r="47" spans="1:5" ht="15" customHeight="1" x14ac:dyDescent="0.25">
      <c r="A47" s="498"/>
      <c r="B47" s="18" t="s">
        <v>282</v>
      </c>
      <c r="C47" s="2"/>
      <c r="D47" s="446"/>
      <c r="E47" s="250"/>
    </row>
    <row r="48" spans="1:5" ht="15" customHeight="1" x14ac:dyDescent="0.25">
      <c r="A48" s="498"/>
      <c r="B48" s="18" t="s">
        <v>283</v>
      </c>
      <c r="C48" s="2"/>
      <c r="D48" s="446"/>
      <c r="E48" s="250"/>
    </row>
    <row r="49" spans="1:5" ht="15" customHeight="1" x14ac:dyDescent="0.25">
      <c r="A49" s="498"/>
      <c r="B49" s="18" t="s">
        <v>284</v>
      </c>
      <c r="C49" s="2"/>
      <c r="D49" s="446"/>
      <c r="E49" s="250"/>
    </row>
    <row r="50" spans="1:5" ht="15" customHeight="1" x14ac:dyDescent="0.25">
      <c r="A50" s="498"/>
      <c r="B50" s="18" t="s">
        <v>285</v>
      </c>
      <c r="C50" s="2"/>
      <c r="D50" s="446"/>
      <c r="E50" s="250"/>
    </row>
    <row r="51" spans="1:5" ht="15" customHeight="1" x14ac:dyDescent="0.25">
      <c r="A51" s="498"/>
      <c r="B51" s="18" t="s">
        <v>286</v>
      </c>
      <c r="C51" s="2"/>
      <c r="D51" s="446"/>
      <c r="E51" s="250"/>
    </row>
    <row r="52" spans="1:5" ht="15" customHeight="1" x14ac:dyDescent="0.25">
      <c r="A52" s="498"/>
      <c r="B52" s="18" t="s">
        <v>287</v>
      </c>
      <c r="C52" s="2"/>
      <c r="D52" s="446"/>
      <c r="E52" s="250"/>
    </row>
    <row r="53" spans="1:5" ht="15" customHeight="1" x14ac:dyDescent="0.3">
      <c r="A53" s="498"/>
      <c r="B53" s="18" t="s">
        <v>294</v>
      </c>
      <c r="C53" s="88"/>
      <c r="D53" s="446"/>
      <c r="E53" s="250"/>
    </row>
    <row r="54" spans="1:5" ht="15" customHeight="1" x14ac:dyDescent="0.25">
      <c r="A54" s="498"/>
      <c r="B54" s="18" t="s">
        <v>288</v>
      </c>
      <c r="C54" s="2"/>
      <c r="D54" s="446"/>
      <c r="E54" s="250"/>
    </row>
    <row r="55" spans="1:5" x14ac:dyDescent="0.25">
      <c r="A55" s="498"/>
      <c r="B55" s="18" t="s">
        <v>289</v>
      </c>
      <c r="C55" s="2"/>
      <c r="D55" s="446"/>
      <c r="E55" s="454"/>
    </row>
    <row r="56" spans="1:5" ht="15" customHeight="1" x14ac:dyDescent="0.25">
      <c r="A56" s="498"/>
      <c r="B56" s="18" t="s">
        <v>373</v>
      </c>
      <c r="C56" s="2"/>
      <c r="D56" s="446"/>
      <c r="E56" s="250"/>
    </row>
    <row r="57" spans="1:5" ht="15" customHeight="1" x14ac:dyDescent="0.25">
      <c r="A57" s="498"/>
      <c r="B57" s="18" t="s">
        <v>290</v>
      </c>
      <c r="C57" s="2"/>
      <c r="D57" s="446"/>
      <c r="E57" s="250"/>
    </row>
    <row r="58" spans="1:5" ht="15" customHeight="1" x14ac:dyDescent="0.25">
      <c r="A58" s="498"/>
      <c r="B58" s="18" t="s">
        <v>291</v>
      </c>
      <c r="C58" s="2"/>
      <c r="D58" s="446"/>
      <c r="E58" s="250"/>
    </row>
    <row r="59" spans="1:5" ht="15" customHeight="1" x14ac:dyDescent="0.25">
      <c r="A59" s="498"/>
      <c r="B59" s="18" t="s">
        <v>292</v>
      </c>
      <c r="C59" s="2"/>
      <c r="D59" s="446"/>
      <c r="E59" s="250"/>
    </row>
    <row r="60" spans="1:5" ht="14.5" x14ac:dyDescent="0.25">
      <c r="A60" s="498"/>
      <c r="B60" s="18" t="s">
        <v>375</v>
      </c>
      <c r="C60" s="2"/>
      <c r="D60" s="446"/>
      <c r="E60" s="250"/>
    </row>
    <row r="61" spans="1:5" ht="15" customHeight="1" x14ac:dyDescent="0.25">
      <c r="A61" s="498"/>
      <c r="B61" s="18" t="s">
        <v>58</v>
      </c>
      <c r="C61" s="2"/>
      <c r="D61" s="446"/>
      <c r="E61" s="250"/>
    </row>
    <row r="62" spans="1:5" ht="15" customHeight="1" x14ac:dyDescent="0.25">
      <c r="A62" s="498"/>
      <c r="B62" s="18" t="s">
        <v>59</v>
      </c>
      <c r="C62" s="2"/>
      <c r="D62" s="446"/>
      <c r="E62" s="250"/>
    </row>
    <row r="63" spans="1:5" ht="15" customHeight="1" thickBot="1" x14ac:dyDescent="0.3">
      <c r="A63" s="499"/>
      <c r="B63" s="19" t="s">
        <v>293</v>
      </c>
      <c r="C63" s="89"/>
      <c r="D63" s="458"/>
      <c r="E63" s="405"/>
    </row>
    <row r="64" spans="1:5" ht="15" customHeight="1" x14ac:dyDescent="0.25">
      <c r="A64" s="506" t="s">
        <v>395</v>
      </c>
      <c r="B64" s="46" t="s">
        <v>280</v>
      </c>
      <c r="C64" s="1"/>
      <c r="D64" s="444"/>
      <c r="E64" s="249"/>
    </row>
    <row r="65" spans="1:5" ht="15" customHeight="1" x14ac:dyDescent="0.25">
      <c r="A65" s="498"/>
      <c r="B65" s="18" t="s">
        <v>281</v>
      </c>
      <c r="C65" s="2"/>
      <c r="D65" s="446"/>
      <c r="E65" s="250"/>
    </row>
    <row r="66" spans="1:5" ht="15" customHeight="1" x14ac:dyDescent="0.25">
      <c r="A66" s="498"/>
      <c r="B66" s="18" t="s">
        <v>282</v>
      </c>
      <c r="C66" s="2"/>
      <c r="D66" s="446"/>
      <c r="E66" s="250"/>
    </row>
    <row r="67" spans="1:5" ht="15" customHeight="1" x14ac:dyDescent="0.25">
      <c r="A67" s="498"/>
      <c r="B67" s="18" t="s">
        <v>283</v>
      </c>
      <c r="C67" s="2"/>
      <c r="D67" s="446"/>
      <c r="E67" s="250"/>
    </row>
    <row r="68" spans="1:5" ht="15" customHeight="1" x14ac:dyDescent="0.25">
      <c r="A68" s="498"/>
      <c r="B68" s="18" t="s">
        <v>284</v>
      </c>
      <c r="C68" s="2"/>
      <c r="D68" s="446"/>
      <c r="E68" s="250"/>
    </row>
    <row r="69" spans="1:5" ht="15" customHeight="1" x14ac:dyDescent="0.25">
      <c r="A69" s="498"/>
      <c r="B69" s="18" t="s">
        <v>285</v>
      </c>
      <c r="C69" s="2"/>
      <c r="D69" s="446"/>
      <c r="E69" s="250"/>
    </row>
    <row r="70" spans="1:5" ht="15" customHeight="1" x14ac:dyDescent="0.25">
      <c r="A70" s="498"/>
      <c r="B70" s="18" t="s">
        <v>286</v>
      </c>
      <c r="C70" s="2"/>
      <c r="D70" s="446"/>
      <c r="E70" s="250"/>
    </row>
    <row r="71" spans="1:5" ht="15" customHeight="1" x14ac:dyDescent="0.25">
      <c r="A71" s="498"/>
      <c r="B71" s="18" t="s">
        <v>287</v>
      </c>
      <c r="C71" s="2"/>
      <c r="D71" s="446"/>
      <c r="E71" s="250"/>
    </row>
    <row r="72" spans="1:5" ht="15" customHeight="1" x14ac:dyDescent="0.25">
      <c r="A72" s="498"/>
      <c r="B72" s="18" t="s">
        <v>294</v>
      </c>
      <c r="C72" s="2"/>
      <c r="D72" s="446"/>
      <c r="E72" s="250"/>
    </row>
    <row r="73" spans="1:5" ht="15" customHeight="1" x14ac:dyDescent="0.25">
      <c r="A73" s="498"/>
      <c r="B73" s="18" t="s">
        <v>288</v>
      </c>
      <c r="C73" s="2"/>
      <c r="D73" s="446"/>
      <c r="E73" s="250"/>
    </row>
    <row r="74" spans="1:5" x14ac:dyDescent="0.25">
      <c r="A74" s="498"/>
      <c r="B74" s="18" t="s">
        <v>289</v>
      </c>
      <c r="C74" s="2"/>
      <c r="D74" s="446"/>
      <c r="E74" s="454"/>
    </row>
    <row r="75" spans="1:5" ht="15" customHeight="1" x14ac:dyDescent="0.25">
      <c r="A75" s="498"/>
      <c r="B75" s="18" t="s">
        <v>373</v>
      </c>
      <c r="C75" s="2"/>
      <c r="D75" s="446"/>
      <c r="E75" s="250"/>
    </row>
    <row r="76" spans="1:5" ht="15" customHeight="1" x14ac:dyDescent="0.25">
      <c r="A76" s="498"/>
      <c r="B76" s="18" t="s">
        <v>290</v>
      </c>
      <c r="C76" s="2"/>
      <c r="D76" s="446"/>
      <c r="E76" s="250"/>
    </row>
    <row r="77" spans="1:5" ht="15" customHeight="1" x14ac:dyDescent="0.25">
      <c r="A77" s="498"/>
      <c r="B77" s="18" t="s">
        <v>291</v>
      </c>
      <c r="C77" s="2"/>
      <c r="D77" s="446"/>
      <c r="E77" s="250"/>
    </row>
    <row r="78" spans="1:5" ht="15" customHeight="1" x14ac:dyDescent="0.25">
      <c r="A78" s="498"/>
      <c r="B78" s="18" t="s">
        <v>292</v>
      </c>
      <c r="C78" s="2"/>
      <c r="D78" s="446"/>
      <c r="E78" s="250"/>
    </row>
    <row r="79" spans="1:5" ht="14.5" x14ac:dyDescent="0.25">
      <c r="A79" s="498"/>
      <c r="B79" s="18" t="s">
        <v>374</v>
      </c>
      <c r="C79" s="2"/>
      <c r="D79" s="446"/>
      <c r="E79" s="250"/>
    </row>
    <row r="80" spans="1:5" ht="15" customHeight="1" x14ac:dyDescent="0.25">
      <c r="A80" s="498"/>
      <c r="B80" s="18" t="s">
        <v>58</v>
      </c>
      <c r="C80" s="2"/>
      <c r="D80" s="446"/>
      <c r="E80" s="250"/>
    </row>
    <row r="81" spans="1:5" ht="15" customHeight="1" x14ac:dyDescent="0.25">
      <c r="A81" s="498"/>
      <c r="B81" s="18" t="s">
        <v>59</v>
      </c>
      <c r="C81" s="2"/>
      <c r="D81" s="447"/>
      <c r="E81" s="250"/>
    </row>
    <row r="82" spans="1:5" ht="15" customHeight="1" thickBot="1" x14ac:dyDescent="0.3">
      <c r="A82" s="499"/>
      <c r="B82" s="19" t="s">
        <v>293</v>
      </c>
      <c r="C82" s="89"/>
      <c r="D82" s="458"/>
      <c r="E82" s="405"/>
    </row>
    <row r="83" spans="1:5" ht="15" customHeight="1" x14ac:dyDescent="0.25">
      <c r="A83" s="497" t="s">
        <v>396</v>
      </c>
      <c r="B83" s="25" t="s">
        <v>109</v>
      </c>
      <c r="C83" s="87"/>
      <c r="D83" s="459"/>
      <c r="E83" s="366"/>
    </row>
    <row r="84" spans="1:5" ht="15" customHeight="1" x14ac:dyDescent="0.25">
      <c r="A84" s="498"/>
      <c r="B84" s="18" t="s">
        <v>280</v>
      </c>
      <c r="C84" s="2"/>
      <c r="D84" s="446"/>
      <c r="E84" s="250"/>
    </row>
    <row r="85" spans="1:5" ht="15" customHeight="1" x14ac:dyDescent="0.25">
      <c r="A85" s="498"/>
      <c r="B85" s="18" t="s">
        <v>281</v>
      </c>
      <c r="C85" s="2"/>
      <c r="D85" s="446"/>
      <c r="E85" s="250"/>
    </row>
    <row r="86" spans="1:5" ht="15" customHeight="1" x14ac:dyDescent="0.25">
      <c r="A86" s="498"/>
      <c r="B86" s="18" t="s">
        <v>282</v>
      </c>
      <c r="C86" s="2"/>
      <c r="D86" s="446"/>
      <c r="E86" s="250"/>
    </row>
    <row r="87" spans="1:5" ht="15" customHeight="1" x14ac:dyDescent="0.25">
      <c r="A87" s="498"/>
      <c r="B87" s="18" t="s">
        <v>283</v>
      </c>
      <c r="C87" s="2"/>
      <c r="D87" s="446"/>
      <c r="E87" s="250"/>
    </row>
    <row r="88" spans="1:5" ht="15" customHeight="1" x14ac:dyDescent="0.25">
      <c r="A88" s="498"/>
      <c r="B88" s="18" t="s">
        <v>284</v>
      </c>
      <c r="C88" s="2"/>
      <c r="D88" s="446"/>
      <c r="E88" s="250"/>
    </row>
    <row r="89" spans="1:5" ht="15" customHeight="1" x14ac:dyDescent="0.25">
      <c r="A89" s="498"/>
      <c r="B89" s="18" t="s">
        <v>285</v>
      </c>
      <c r="C89" s="2"/>
      <c r="D89" s="446"/>
      <c r="E89" s="250"/>
    </row>
    <row r="90" spans="1:5" ht="15" customHeight="1" x14ac:dyDescent="0.25">
      <c r="A90" s="498"/>
      <c r="B90" s="18" t="s">
        <v>286</v>
      </c>
      <c r="C90" s="2"/>
      <c r="D90" s="446"/>
      <c r="E90" s="250"/>
    </row>
    <row r="91" spans="1:5" ht="15" customHeight="1" x14ac:dyDescent="0.25">
      <c r="A91" s="498"/>
      <c r="B91" s="18" t="s">
        <v>287</v>
      </c>
      <c r="C91" s="2"/>
      <c r="D91" s="446"/>
      <c r="E91" s="250"/>
    </row>
    <row r="92" spans="1:5" ht="15" customHeight="1" x14ac:dyDescent="0.25">
      <c r="A92" s="498"/>
      <c r="B92" s="18" t="s">
        <v>294</v>
      </c>
      <c r="C92" s="2"/>
      <c r="D92" s="446"/>
      <c r="E92" s="250"/>
    </row>
    <row r="93" spans="1:5" ht="15" customHeight="1" x14ac:dyDescent="0.25">
      <c r="A93" s="498"/>
      <c r="B93" s="18" t="s">
        <v>288</v>
      </c>
      <c r="C93" s="2"/>
      <c r="D93" s="446"/>
      <c r="E93" s="250"/>
    </row>
    <row r="94" spans="1:5" x14ac:dyDescent="0.25">
      <c r="A94" s="498"/>
      <c r="B94" s="18" t="s">
        <v>289</v>
      </c>
      <c r="C94" s="2"/>
      <c r="D94" s="446"/>
      <c r="E94" s="454"/>
    </row>
    <row r="95" spans="1:5" ht="14.5" x14ac:dyDescent="0.25">
      <c r="A95" s="498"/>
      <c r="B95" s="18" t="s">
        <v>373</v>
      </c>
      <c r="C95" s="2"/>
      <c r="D95" s="446"/>
      <c r="E95" s="250"/>
    </row>
    <row r="96" spans="1:5" ht="15" customHeight="1" x14ac:dyDescent="0.25">
      <c r="A96" s="498"/>
      <c r="B96" s="18" t="s">
        <v>290</v>
      </c>
      <c r="C96" s="2"/>
      <c r="D96" s="446"/>
      <c r="E96" s="250"/>
    </row>
    <row r="97" spans="1:5" ht="15" customHeight="1" x14ac:dyDescent="0.25">
      <c r="A97" s="498"/>
      <c r="B97" s="18" t="s">
        <v>291</v>
      </c>
      <c r="C97" s="2"/>
      <c r="D97" s="446"/>
      <c r="E97" s="250"/>
    </row>
    <row r="98" spans="1:5" ht="15" customHeight="1" x14ac:dyDescent="0.25">
      <c r="A98" s="498"/>
      <c r="B98" s="18" t="s">
        <v>292</v>
      </c>
      <c r="C98" s="2"/>
      <c r="D98" s="446"/>
      <c r="E98" s="250"/>
    </row>
    <row r="99" spans="1:5" ht="14.5" x14ac:dyDescent="0.25">
      <c r="A99" s="498"/>
      <c r="B99" s="18" t="s">
        <v>374</v>
      </c>
      <c r="C99" s="2"/>
      <c r="D99" s="446"/>
      <c r="E99" s="250"/>
    </row>
    <row r="100" spans="1:5" ht="15" customHeight="1" x14ac:dyDescent="0.25">
      <c r="A100" s="498"/>
      <c r="B100" s="18" t="s">
        <v>58</v>
      </c>
      <c r="C100" s="2"/>
      <c r="D100" s="446"/>
      <c r="E100" s="250"/>
    </row>
    <row r="101" spans="1:5" ht="15" customHeight="1" x14ac:dyDescent="0.25">
      <c r="A101" s="498"/>
      <c r="B101" s="18" t="s">
        <v>59</v>
      </c>
      <c r="C101" s="2"/>
      <c r="D101" s="446"/>
      <c r="E101" s="250"/>
    </row>
    <row r="102" spans="1:5" ht="15" customHeight="1" thickBot="1" x14ac:dyDescent="0.3">
      <c r="A102" s="499"/>
      <c r="B102" s="19" t="s">
        <v>293</v>
      </c>
      <c r="C102" s="89"/>
      <c r="D102" s="458"/>
      <c r="E102" s="405"/>
    </row>
    <row r="103" spans="1:5" x14ac:dyDescent="0.25">
      <c r="A103" s="497" t="s">
        <v>346</v>
      </c>
      <c r="B103" s="25" t="s">
        <v>61</v>
      </c>
      <c r="C103" s="82" t="s">
        <v>419</v>
      </c>
      <c r="D103" s="48" t="s">
        <v>420</v>
      </c>
      <c r="E103" s="366"/>
    </row>
    <row r="104" spans="1:5" x14ac:dyDescent="0.25">
      <c r="A104" s="498"/>
      <c r="B104" s="18" t="s">
        <v>62</v>
      </c>
      <c r="C104" s="21" t="s">
        <v>419</v>
      </c>
      <c r="D104" s="44" t="s">
        <v>419</v>
      </c>
      <c r="E104" s="250"/>
    </row>
    <row r="105" spans="1:5" x14ac:dyDescent="0.25">
      <c r="A105" s="498"/>
      <c r="B105" s="18" t="s">
        <v>63</v>
      </c>
      <c r="C105" s="21" t="s">
        <v>420</v>
      </c>
      <c r="D105" s="44" t="s">
        <v>420</v>
      </c>
      <c r="E105" s="250"/>
    </row>
    <row r="106" spans="1:5" x14ac:dyDescent="0.25">
      <c r="A106" s="498"/>
      <c r="B106" s="18" t="s">
        <v>38</v>
      </c>
      <c r="C106" s="21" t="s">
        <v>420</v>
      </c>
      <c r="D106" s="44" t="s">
        <v>420</v>
      </c>
      <c r="E106" s="250"/>
    </row>
    <row r="107" spans="1:5" x14ac:dyDescent="0.25">
      <c r="A107" s="498"/>
      <c r="B107" s="18" t="s">
        <v>64</v>
      </c>
      <c r="C107" s="21" t="s">
        <v>420</v>
      </c>
      <c r="D107" s="44" t="s">
        <v>420</v>
      </c>
      <c r="E107" s="250"/>
    </row>
    <row r="108" spans="1:5" ht="13" thickBot="1" x14ac:dyDescent="0.3">
      <c r="A108" s="499"/>
      <c r="B108" s="19" t="s">
        <v>81</v>
      </c>
      <c r="C108" s="84" t="s">
        <v>421</v>
      </c>
      <c r="D108" s="51" t="s">
        <v>421</v>
      </c>
      <c r="E108" s="405"/>
    </row>
    <row r="109" spans="1:5" ht="25" x14ac:dyDescent="0.25">
      <c r="A109" s="497" t="s">
        <v>347</v>
      </c>
      <c r="B109" s="25" t="s">
        <v>65</v>
      </c>
      <c r="C109" s="82" t="s">
        <v>420</v>
      </c>
      <c r="D109" s="48" t="s">
        <v>421</v>
      </c>
      <c r="E109" s="366" t="s">
        <v>1126</v>
      </c>
    </row>
    <row r="110" spans="1:5" ht="12.65" customHeight="1" x14ac:dyDescent="0.25">
      <c r="A110" s="498"/>
      <c r="B110" s="18" t="s">
        <v>62</v>
      </c>
      <c r="C110" s="21" t="s">
        <v>420</v>
      </c>
      <c r="D110" s="44" t="s">
        <v>421</v>
      </c>
      <c r="E110" s="250"/>
    </row>
    <row r="111" spans="1:5" ht="12.65" customHeight="1" x14ac:dyDescent="0.25">
      <c r="A111" s="498"/>
      <c r="B111" s="18" t="s">
        <v>63</v>
      </c>
      <c r="C111" s="21" t="s">
        <v>419</v>
      </c>
      <c r="D111" s="44" t="s">
        <v>421</v>
      </c>
      <c r="E111" s="250"/>
    </row>
    <row r="112" spans="1:5" ht="12.65" customHeight="1" x14ac:dyDescent="0.25">
      <c r="A112" s="498"/>
      <c r="B112" s="18" t="s">
        <v>38</v>
      </c>
      <c r="C112" s="21" t="s">
        <v>419</v>
      </c>
      <c r="D112" s="44" t="s">
        <v>421</v>
      </c>
      <c r="E112" s="45"/>
    </row>
    <row r="113" spans="1:5" ht="13.4" customHeight="1" x14ac:dyDescent="0.25">
      <c r="A113" s="498"/>
      <c r="B113" s="18" t="s">
        <v>64</v>
      </c>
      <c r="C113" s="21" t="s">
        <v>420</v>
      </c>
      <c r="D113" s="44" t="s">
        <v>421</v>
      </c>
      <c r="E113" s="45"/>
    </row>
    <row r="114" spans="1:5" ht="12.65" customHeight="1" thickBot="1" x14ac:dyDescent="0.3">
      <c r="A114" s="499"/>
      <c r="B114" s="19" t="s">
        <v>81</v>
      </c>
      <c r="C114" s="84" t="s">
        <v>421</v>
      </c>
      <c r="D114" s="51"/>
      <c r="E114" s="52"/>
    </row>
    <row r="115" spans="1:5" ht="12.65" customHeight="1" x14ac:dyDescent="0.25">
      <c r="A115" s="497" t="s">
        <v>348</v>
      </c>
      <c r="B115" s="25" t="s">
        <v>43</v>
      </c>
      <c r="C115" s="82" t="s">
        <v>419</v>
      </c>
      <c r="D115" s="48" t="s">
        <v>419</v>
      </c>
      <c r="E115" s="49"/>
    </row>
    <row r="116" spans="1:5" ht="13.4" customHeight="1" x14ac:dyDescent="0.25">
      <c r="A116" s="498"/>
      <c r="B116" s="18" t="s">
        <v>66</v>
      </c>
      <c r="C116" s="21" t="s">
        <v>420</v>
      </c>
      <c r="D116" s="44" t="s">
        <v>420</v>
      </c>
      <c r="E116" s="45"/>
    </row>
    <row r="117" spans="1:5" ht="12.65" customHeight="1" x14ac:dyDescent="0.25">
      <c r="A117" s="498"/>
      <c r="B117" s="18" t="s">
        <v>67</v>
      </c>
      <c r="C117" s="21" t="s">
        <v>420</v>
      </c>
      <c r="D117" s="44" t="s">
        <v>420</v>
      </c>
      <c r="E117" s="45"/>
    </row>
    <row r="118" spans="1:5" ht="12.65" customHeight="1" x14ac:dyDescent="0.3">
      <c r="A118" s="498"/>
      <c r="B118" s="18" t="s">
        <v>68</v>
      </c>
      <c r="C118" s="21" t="s">
        <v>420</v>
      </c>
      <c r="D118" s="44" t="s">
        <v>420</v>
      </c>
      <c r="E118" s="247"/>
    </row>
    <row r="119" spans="1:5" ht="13.4" customHeight="1" thickBot="1" x14ac:dyDescent="0.3">
      <c r="A119" s="499"/>
      <c r="B119" s="19" t="s">
        <v>81</v>
      </c>
      <c r="C119" s="84" t="s">
        <v>421</v>
      </c>
      <c r="D119" s="51" t="s">
        <v>421</v>
      </c>
      <c r="E119" s="52"/>
    </row>
    <row r="120" spans="1:5" ht="41.25" customHeight="1" x14ac:dyDescent="0.25">
      <c r="A120" s="497" t="s">
        <v>397</v>
      </c>
      <c r="B120" s="25" t="s">
        <v>69</v>
      </c>
      <c r="C120" s="21" t="s">
        <v>419</v>
      </c>
      <c r="D120" s="48" t="s">
        <v>419</v>
      </c>
      <c r="E120" s="49"/>
    </row>
    <row r="121" spans="1:5" ht="20.149999999999999" customHeight="1" x14ac:dyDescent="0.25">
      <c r="A121" s="498"/>
      <c r="B121" s="18" t="s">
        <v>70</v>
      </c>
      <c r="C121" s="21" t="s">
        <v>420</v>
      </c>
      <c r="D121" s="44" t="s">
        <v>420</v>
      </c>
      <c r="E121" s="45"/>
    </row>
    <row r="122" spans="1:5" ht="20.149999999999999" customHeight="1" x14ac:dyDescent="0.25">
      <c r="A122" s="498"/>
      <c r="B122" s="18" t="s">
        <v>71</v>
      </c>
      <c r="C122" s="21" t="s">
        <v>419</v>
      </c>
      <c r="D122" s="44" t="s">
        <v>419</v>
      </c>
      <c r="E122" s="45"/>
    </row>
    <row r="123" spans="1:5" ht="20.149999999999999" customHeight="1" x14ac:dyDescent="0.25">
      <c r="A123" s="498"/>
      <c r="B123" s="18" t="s">
        <v>295</v>
      </c>
      <c r="C123" s="21" t="s">
        <v>420</v>
      </c>
      <c r="D123" s="44" t="s">
        <v>420</v>
      </c>
      <c r="E123" s="45"/>
    </row>
    <row r="124" spans="1:5" ht="25.5" customHeight="1" thickBot="1" x14ac:dyDescent="0.3">
      <c r="A124" s="499"/>
      <c r="B124" s="19" t="s">
        <v>81</v>
      </c>
      <c r="C124" s="84" t="s">
        <v>421</v>
      </c>
      <c r="D124" s="51" t="s">
        <v>421</v>
      </c>
      <c r="E124" s="52"/>
    </row>
    <row r="125" spans="1:5" ht="18.75" customHeight="1" thickBot="1" x14ac:dyDescent="0.3">
      <c r="A125" s="26" t="s">
        <v>398</v>
      </c>
      <c r="B125" s="27" t="s">
        <v>72</v>
      </c>
      <c r="C125" s="90"/>
      <c r="D125" s="65" t="s">
        <v>419</v>
      </c>
      <c r="E125" s="55"/>
    </row>
    <row r="126" spans="1:5" x14ac:dyDescent="0.25">
      <c r="A126" s="497" t="s">
        <v>399</v>
      </c>
      <c r="B126" s="25" t="s">
        <v>358</v>
      </c>
      <c r="C126" s="82"/>
      <c r="D126" s="48" t="s">
        <v>884</v>
      </c>
      <c r="E126" s="49"/>
    </row>
    <row r="127" spans="1:5" x14ac:dyDescent="0.25">
      <c r="A127" s="498"/>
      <c r="B127" s="18" t="s">
        <v>74</v>
      </c>
      <c r="C127" s="21"/>
      <c r="D127" s="44" t="s">
        <v>419</v>
      </c>
      <c r="E127" s="45"/>
    </row>
    <row r="128" spans="1:5" x14ac:dyDescent="0.25">
      <c r="A128" s="498"/>
      <c r="B128" s="18" t="s">
        <v>75</v>
      </c>
      <c r="C128" s="21"/>
      <c r="D128" s="44" t="s">
        <v>419</v>
      </c>
      <c r="E128" s="45"/>
    </row>
    <row r="129" spans="1:5" x14ac:dyDescent="0.25">
      <c r="A129" s="498"/>
      <c r="B129" s="18" t="s">
        <v>76</v>
      </c>
      <c r="C129" s="21"/>
      <c r="D129" s="44" t="s">
        <v>419</v>
      </c>
      <c r="E129" s="45"/>
    </row>
    <row r="130" spans="1:5" x14ac:dyDescent="0.25">
      <c r="A130" s="498"/>
      <c r="B130" s="18" t="s">
        <v>77</v>
      </c>
      <c r="C130" s="21"/>
      <c r="D130" s="44" t="s">
        <v>420</v>
      </c>
      <c r="E130" s="45"/>
    </row>
    <row r="131" spans="1:5" x14ac:dyDescent="0.25">
      <c r="A131" s="498"/>
      <c r="B131" s="18" t="s">
        <v>78</v>
      </c>
      <c r="C131" s="21"/>
      <c r="D131" s="44" t="s">
        <v>419</v>
      </c>
      <c r="E131" s="45"/>
    </row>
    <row r="132" spans="1:5" x14ac:dyDescent="0.25">
      <c r="A132" s="498"/>
      <c r="B132" s="18" t="s">
        <v>79</v>
      </c>
      <c r="C132" s="21"/>
      <c r="D132" s="44" t="s">
        <v>419</v>
      </c>
      <c r="E132" s="45"/>
    </row>
    <row r="133" spans="1:5" x14ac:dyDescent="0.25">
      <c r="A133" s="498"/>
      <c r="B133" s="18" t="s">
        <v>91</v>
      </c>
      <c r="C133" s="21"/>
      <c r="D133" s="44" t="s">
        <v>421</v>
      </c>
      <c r="E133" s="45"/>
    </row>
    <row r="134" spans="1:5" ht="25" x14ac:dyDescent="0.25">
      <c r="A134" s="498"/>
      <c r="B134" s="18" t="s">
        <v>80</v>
      </c>
      <c r="C134" s="21"/>
      <c r="D134" s="44" t="s">
        <v>419</v>
      </c>
      <c r="E134" s="250" t="s">
        <v>880</v>
      </c>
    </row>
    <row r="135" spans="1:5" x14ac:dyDescent="0.25">
      <c r="A135" s="498"/>
      <c r="B135" s="18" t="s">
        <v>296</v>
      </c>
      <c r="C135" s="21"/>
      <c r="D135" s="44" t="s">
        <v>420</v>
      </c>
      <c r="E135" s="45" t="s">
        <v>881</v>
      </c>
    </row>
    <row r="136" spans="1:5" ht="25" x14ac:dyDescent="0.25">
      <c r="A136" s="498"/>
      <c r="B136" s="18" t="s">
        <v>82</v>
      </c>
      <c r="C136" s="21"/>
      <c r="D136" s="44" t="s">
        <v>419</v>
      </c>
      <c r="E136" s="250" t="s">
        <v>882</v>
      </c>
    </row>
    <row r="137" spans="1:5" x14ac:dyDescent="0.25">
      <c r="A137" s="498"/>
      <c r="B137" s="18" t="s">
        <v>297</v>
      </c>
      <c r="C137" s="21"/>
      <c r="D137" s="44" t="s">
        <v>421</v>
      </c>
      <c r="E137" s="45"/>
    </row>
    <row r="138" spans="1:5" ht="13" thickBot="1" x14ac:dyDescent="0.3">
      <c r="A138" s="499"/>
      <c r="B138" s="19" t="s">
        <v>81</v>
      </c>
      <c r="C138" s="84"/>
      <c r="D138" s="51" t="s">
        <v>883</v>
      </c>
      <c r="E138" s="52"/>
    </row>
    <row r="139" spans="1:5" ht="18" customHeight="1" thickBot="1" x14ac:dyDescent="0.3">
      <c r="A139" s="26" t="s">
        <v>341</v>
      </c>
      <c r="B139" s="27" t="s">
        <v>298</v>
      </c>
      <c r="C139" s="90" t="s">
        <v>422</v>
      </c>
      <c r="D139" s="65" t="s">
        <v>422</v>
      </c>
      <c r="E139" s="55"/>
    </row>
    <row r="140" spans="1:5" ht="18.75" customHeight="1" thickBot="1" x14ac:dyDescent="0.3">
      <c r="A140" s="26" t="s">
        <v>343</v>
      </c>
      <c r="B140" s="27" t="s">
        <v>299</v>
      </c>
      <c r="C140" s="90" t="s">
        <v>421</v>
      </c>
      <c r="D140" s="65" t="s">
        <v>421</v>
      </c>
      <c r="E140" s="55"/>
    </row>
    <row r="141" spans="1:5" ht="26.5" thickBot="1" x14ac:dyDescent="0.3">
      <c r="A141" s="26" t="s">
        <v>400</v>
      </c>
      <c r="B141" s="27" t="s">
        <v>114</v>
      </c>
      <c r="C141" s="90"/>
      <c r="D141" s="65" t="s">
        <v>840</v>
      </c>
      <c r="E141" s="55"/>
    </row>
    <row r="142" spans="1:5" x14ac:dyDescent="0.25">
      <c r="A142" s="554" t="s">
        <v>412</v>
      </c>
      <c r="B142" s="555"/>
      <c r="C142" s="91"/>
      <c r="D142" s="91"/>
    </row>
    <row r="143" spans="1:5" x14ac:dyDescent="0.25">
      <c r="A143" s="556"/>
      <c r="B143" s="557"/>
      <c r="C143" s="91"/>
      <c r="D143" s="91"/>
    </row>
    <row r="144" spans="1:5" x14ac:dyDescent="0.25">
      <c r="A144" s="556"/>
      <c r="B144" s="557"/>
      <c r="C144" s="91"/>
      <c r="D144" s="91"/>
    </row>
    <row r="145" spans="1:4" x14ac:dyDescent="0.25">
      <c r="A145" s="556"/>
      <c r="B145" s="557"/>
      <c r="C145" s="91"/>
      <c r="D145" s="91"/>
    </row>
    <row r="146" spans="1:4" ht="13" thickBot="1" x14ac:dyDescent="0.3">
      <c r="A146" s="558"/>
      <c r="B146" s="559"/>
      <c r="C146" s="91"/>
      <c r="D146" s="91"/>
    </row>
    <row r="147" spans="1:4" x14ac:dyDescent="0.25">
      <c r="A147" s="70"/>
      <c r="B147" s="91"/>
      <c r="C147" s="91"/>
      <c r="D147" s="91"/>
    </row>
    <row r="148" spans="1:4" x14ac:dyDescent="0.25">
      <c r="A148" s="70"/>
      <c r="B148" s="91"/>
      <c r="C148" s="91"/>
      <c r="D148" s="91"/>
    </row>
    <row r="149" spans="1:4" x14ac:dyDescent="0.25">
      <c r="A149" s="70"/>
      <c r="B149" s="91"/>
      <c r="C149" s="91"/>
      <c r="D149" s="91"/>
    </row>
    <row r="150" spans="1:4" x14ac:dyDescent="0.25">
      <c r="A150" s="70"/>
      <c r="B150" s="91"/>
      <c r="C150" s="91"/>
      <c r="D150" s="91"/>
    </row>
    <row r="151" spans="1:4" x14ac:dyDescent="0.25">
      <c r="A151" s="70"/>
      <c r="B151" s="91"/>
      <c r="C151" s="91"/>
      <c r="D151" s="91"/>
    </row>
    <row r="152" spans="1:4" x14ac:dyDescent="0.25">
      <c r="A152" s="70"/>
      <c r="B152" s="91"/>
      <c r="C152" s="91"/>
      <c r="D152" s="91"/>
    </row>
    <row r="153" spans="1:4" x14ac:dyDescent="0.25">
      <c r="A153" s="70"/>
      <c r="B153" s="91"/>
      <c r="C153" s="91"/>
      <c r="D153" s="91"/>
    </row>
    <row r="154" spans="1:4" x14ac:dyDescent="0.25">
      <c r="A154" s="70"/>
      <c r="B154" s="91"/>
      <c r="C154" s="91"/>
      <c r="D154" s="91"/>
    </row>
    <row r="155" spans="1:4" x14ac:dyDescent="0.25">
      <c r="A155" s="70"/>
      <c r="B155" s="91"/>
      <c r="C155" s="91"/>
      <c r="D155" s="91"/>
    </row>
    <row r="156" spans="1:4" x14ac:dyDescent="0.25">
      <c r="A156" s="70"/>
      <c r="B156" s="91"/>
      <c r="C156" s="91"/>
      <c r="D156" s="91"/>
    </row>
  </sheetData>
  <mergeCells count="20">
    <mergeCell ref="A103:A108"/>
    <mergeCell ref="A1:E2"/>
    <mergeCell ref="A3:E3"/>
    <mergeCell ref="A4:B4"/>
    <mergeCell ref="A7:A12"/>
    <mergeCell ref="A13:A15"/>
    <mergeCell ref="A16:A19"/>
    <mergeCell ref="A20:A25"/>
    <mergeCell ref="A26:A44"/>
    <mergeCell ref="A45:A63"/>
    <mergeCell ref="A64:A82"/>
    <mergeCell ref="A83:A102"/>
    <mergeCell ref="B11:B12"/>
    <mergeCell ref="E9:E10"/>
    <mergeCell ref="E11:E12"/>
    <mergeCell ref="A109:A114"/>
    <mergeCell ref="A115:A119"/>
    <mergeCell ref="A120:A124"/>
    <mergeCell ref="A126:A138"/>
    <mergeCell ref="A142:B146"/>
  </mergeCells>
  <conditionalFormatting sqref="C126:C138">
    <cfRule type="expression" dxfId="573" priority="20">
      <formula>$C$125 &lt;&gt; "Yes"</formula>
    </cfRule>
  </conditionalFormatting>
  <conditionalFormatting sqref="D24:D25 D103:D107 D109:D113 D115:D118 D120 D122 D125">
    <cfRule type="containsBlanks" dxfId="572" priority="19">
      <formula>LEN(TRIM(D24))=0</formula>
    </cfRule>
  </conditionalFormatting>
  <conditionalFormatting sqref="D126:D138">
    <cfRule type="expression" priority="10">
      <formula>$D$125 &lt;&gt; "Yes"</formula>
    </cfRule>
  </conditionalFormatting>
  <conditionalFormatting sqref="D126:D138">
    <cfRule type="expression" dxfId="571" priority="9">
      <formula>$D$125 &lt;&gt; "Yes"</formula>
    </cfRule>
  </conditionalFormatting>
  <conditionalFormatting sqref="D127">
    <cfRule type="expression" dxfId="570" priority="8">
      <formula>AND($D$125 = "Yes", $D$127 = "")</formula>
    </cfRule>
  </conditionalFormatting>
  <conditionalFormatting sqref="D128">
    <cfRule type="expression" dxfId="569" priority="7">
      <formula>AND($D$125 = "Yes", $D$128 = "")</formula>
    </cfRule>
  </conditionalFormatting>
  <conditionalFormatting sqref="D129">
    <cfRule type="expression" dxfId="568" priority="6">
      <formula>AND($D$125 = "Yes", $D$129 = "")</formula>
    </cfRule>
  </conditionalFormatting>
  <conditionalFormatting sqref="D130">
    <cfRule type="expression" dxfId="567" priority="5">
      <formula>AND($D$125 = "Yes", $D$130 = "")</formula>
    </cfRule>
  </conditionalFormatting>
  <conditionalFormatting sqref="D131">
    <cfRule type="expression" dxfId="566" priority="4">
      <formula>AND($D$125 = "Yes", $D$131 = "")</formula>
    </cfRule>
  </conditionalFormatting>
  <conditionalFormatting sqref="D132">
    <cfRule type="expression" dxfId="565" priority="3">
      <formula>AND($D$125 = "Yes", $D$132 = "")</formula>
    </cfRule>
  </conditionalFormatting>
  <conditionalFormatting sqref="D134">
    <cfRule type="expression" dxfId="564" priority="2">
      <formula>AND($D$125 = "Yes", $D$134 = "")</formula>
    </cfRule>
  </conditionalFormatting>
  <conditionalFormatting sqref="D136">
    <cfRule type="expression" dxfId="563" priority="1">
      <formula>AND($D$125 = "Yes", $D$136 = "")</formula>
    </cfRule>
  </conditionalFormatting>
  <dataValidations count="4">
    <dataValidation type="list" allowBlank="1" showInputMessage="1" showErrorMessage="1" sqref="C24 C103:C107 C109:C113 C115:C118 C120 C122 C125" xr:uid="{BF9C2EDF-F3E0-45CE-A580-B36C3FF8ABFD}">
      <formula1>"Yes, No, N/A"</formula1>
    </dataValidation>
    <dataValidation type="list" allowBlank="1" showInputMessage="1" showErrorMessage="1" sqref="C25:D25" xr:uid="{B9065C23-D466-4091-9F3B-CB551C587E70}">
      <formula1>"Two-bell, Bell-less top, Other (Describe in Comments)"</formula1>
    </dataValidation>
    <dataValidation allowBlank="1" showInputMessage="1" showErrorMessage="1" promptTitle="Include 6 Decimal Points" prompt="Please enter coordinate locations in decimal degrees to precision of six (6) decimal places." sqref="D13:D14" xr:uid="{B3453B03-E177-454E-8AE5-26343532A4DB}"/>
    <dataValidation type="list" allowBlank="1" showInputMessage="1" showErrorMessage="1" errorTitle="Incorrect Input Value" error="Please enter 'Yes', 'No', or 'N/A'." sqref="D122 D125 D24 D115:D118 D109:D113 D103:D107 D120 D127:D132 D134 D136" xr:uid="{AF645EB8-63C8-4712-95D7-04990726EE3C}">
      <formula1>"Yes, No, N/A"</formula1>
    </dataValidation>
  </dataValidations>
  <pageMargins left="0.7" right="0.7" top="0.75" bottom="0.75" header="0.3" footer="0.3"/>
  <pageSetup paperSize="1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4FC601-B632-47D0-8F9E-A5079369AD05}">
  <sheetPr>
    <tabColor rgb="FF92D050"/>
  </sheetPr>
  <dimension ref="A1:G156"/>
  <sheetViews>
    <sheetView zoomScale="80" zoomScaleNormal="80" workbookViewId="0">
      <pane xSplit="2" ySplit="4" topLeftCell="C27" activePane="bottomRight" state="frozen"/>
      <selection pane="topRight" activeCell="C1" sqref="C1"/>
      <selection pane="bottomLeft" activeCell="A5" sqref="A5"/>
      <selection pane="bottomRight" activeCell="E55" sqref="E55"/>
    </sheetView>
  </sheetViews>
  <sheetFormatPr defaultColWidth="9.1796875" defaultRowHeight="12.5" x14ac:dyDescent="0.25"/>
  <cols>
    <col min="1" max="1" width="31.1796875" style="34" customWidth="1"/>
    <col min="2" max="2" width="57.453125" style="76" customWidth="1"/>
    <col min="3" max="4" width="35.54296875" style="76" customWidth="1"/>
    <col min="5" max="5" width="35.54296875" style="34" customWidth="1"/>
    <col min="6" max="6" width="9.1796875" style="34"/>
    <col min="7" max="7" width="29.453125" style="34" bestFit="1" customWidth="1"/>
    <col min="8" max="16384" width="9.1796875" style="34"/>
  </cols>
  <sheetData>
    <row r="1" spans="1:7" ht="14.9" customHeight="1" x14ac:dyDescent="0.25">
      <c r="A1" s="536" t="s">
        <v>47</v>
      </c>
      <c r="B1" s="537"/>
      <c r="C1" s="537"/>
      <c r="D1" s="537"/>
      <c r="E1" s="538"/>
    </row>
    <row r="2" spans="1:7" ht="14.9" customHeight="1" x14ac:dyDescent="0.25">
      <c r="A2" s="539"/>
      <c r="B2" s="540"/>
      <c r="C2" s="540"/>
      <c r="D2" s="540"/>
      <c r="E2" s="541"/>
    </row>
    <row r="3" spans="1:7" ht="54" customHeight="1" thickBot="1" x14ac:dyDescent="0.4">
      <c r="A3" s="521" t="s">
        <v>300</v>
      </c>
      <c r="B3" s="522"/>
      <c r="C3" s="523"/>
      <c r="D3" s="523"/>
      <c r="E3" s="524"/>
      <c r="G3" s="433"/>
    </row>
    <row r="4" spans="1:7" ht="24.75" customHeight="1" thickBot="1" x14ac:dyDescent="0.4">
      <c r="A4" s="517"/>
      <c r="B4" s="518"/>
      <c r="C4" s="16" t="s">
        <v>243</v>
      </c>
      <c r="D4" s="17" t="s">
        <v>241</v>
      </c>
      <c r="E4" s="17" t="s">
        <v>245</v>
      </c>
      <c r="G4" s="460"/>
    </row>
    <row r="5" spans="1:7" ht="14.9" customHeight="1" thickBot="1" x14ac:dyDescent="0.3">
      <c r="A5" s="113" t="s">
        <v>340</v>
      </c>
      <c r="B5" s="77" t="s">
        <v>48</v>
      </c>
      <c r="C5" s="430">
        <v>4</v>
      </c>
      <c r="D5" s="79">
        <v>1</v>
      </c>
      <c r="E5" s="230" t="s">
        <v>851</v>
      </c>
    </row>
    <row r="6" spans="1:7" ht="12.65" customHeight="1" thickBot="1" x14ac:dyDescent="0.3">
      <c r="A6" s="80" t="s">
        <v>342</v>
      </c>
      <c r="B6" s="27" t="s">
        <v>49</v>
      </c>
      <c r="C6" s="81" t="s">
        <v>435</v>
      </c>
      <c r="D6" s="65" t="s">
        <v>435</v>
      </c>
      <c r="E6" s="55"/>
    </row>
    <row r="7" spans="1:7" x14ac:dyDescent="0.25">
      <c r="A7" s="542" t="s">
        <v>344</v>
      </c>
      <c r="B7" s="25" t="s">
        <v>50</v>
      </c>
      <c r="C7" s="82"/>
      <c r="D7" s="48">
        <v>56.4</v>
      </c>
      <c r="E7" s="49"/>
    </row>
    <row r="8" spans="1:7" x14ac:dyDescent="0.25">
      <c r="A8" s="543"/>
      <c r="B8" s="18" t="s">
        <v>279</v>
      </c>
      <c r="C8" s="21"/>
      <c r="D8" s="44">
        <v>162</v>
      </c>
      <c r="E8" s="45"/>
    </row>
    <row r="9" spans="1:7" x14ac:dyDescent="0.25">
      <c r="A9" s="543"/>
      <c r="B9" s="83" t="s">
        <v>51</v>
      </c>
      <c r="C9" s="69"/>
      <c r="D9" s="44">
        <v>229</v>
      </c>
      <c r="E9" s="552" t="s">
        <v>1164</v>
      </c>
    </row>
    <row r="10" spans="1:7" x14ac:dyDescent="0.25">
      <c r="A10" s="543"/>
      <c r="B10" s="18" t="s">
        <v>52</v>
      </c>
      <c r="C10" s="21"/>
      <c r="D10" s="44">
        <v>229</v>
      </c>
      <c r="E10" s="553"/>
    </row>
    <row r="11" spans="1:7" ht="28.5" customHeight="1" x14ac:dyDescent="0.25">
      <c r="A11" s="544"/>
      <c r="B11" s="548" t="s">
        <v>53</v>
      </c>
      <c r="C11" s="24"/>
      <c r="D11" s="66" t="s">
        <v>1166</v>
      </c>
      <c r="E11" s="550" t="s">
        <v>1165</v>
      </c>
    </row>
    <row r="12" spans="1:7" ht="28.5" customHeight="1" thickBot="1" x14ac:dyDescent="0.3">
      <c r="A12" s="545"/>
      <c r="B12" s="549"/>
      <c r="C12" s="84"/>
      <c r="D12" s="51" t="s">
        <v>1168</v>
      </c>
      <c r="E12" s="551"/>
    </row>
    <row r="13" spans="1:7" ht="12.75" customHeight="1" x14ac:dyDescent="0.25">
      <c r="A13" s="519" t="s">
        <v>366</v>
      </c>
      <c r="B13" s="85" t="s">
        <v>268</v>
      </c>
      <c r="C13" s="97">
        <v>41.616455999999999</v>
      </c>
      <c r="D13" s="48">
        <v>41.616455999999999</v>
      </c>
      <c r="E13" s="49"/>
    </row>
    <row r="14" spans="1:7" ht="14.9" customHeight="1" x14ac:dyDescent="0.25">
      <c r="A14" s="527"/>
      <c r="B14" s="86" t="s">
        <v>269</v>
      </c>
      <c r="C14" s="21">
        <v>-87.327725999999998</v>
      </c>
      <c r="D14" s="44">
        <v>-87.327725999999998</v>
      </c>
      <c r="E14" s="45"/>
    </row>
    <row r="15" spans="1:7" ht="25.5" customHeight="1" x14ac:dyDescent="0.25">
      <c r="A15" s="547"/>
      <c r="B15" s="86" t="s">
        <v>356</v>
      </c>
      <c r="C15" s="21" t="s">
        <v>454</v>
      </c>
      <c r="D15" s="246" t="s">
        <v>454</v>
      </c>
      <c r="E15" s="45"/>
    </row>
    <row r="16" spans="1:7" ht="18" customHeight="1" x14ac:dyDescent="0.25">
      <c r="A16" s="526" t="s">
        <v>393</v>
      </c>
      <c r="B16" s="86" t="s">
        <v>55</v>
      </c>
      <c r="C16" s="21">
        <v>100</v>
      </c>
      <c r="D16" s="44">
        <v>78.599999999999994</v>
      </c>
      <c r="E16" s="45" t="s">
        <v>1134</v>
      </c>
    </row>
    <row r="17" spans="1:5" ht="18" customHeight="1" x14ac:dyDescent="0.25">
      <c r="A17" s="527"/>
      <c r="B17" s="18" t="s">
        <v>123</v>
      </c>
      <c r="C17" s="21">
        <v>12</v>
      </c>
      <c r="D17" s="44" t="s">
        <v>421</v>
      </c>
      <c r="E17" s="45" t="s">
        <v>1135</v>
      </c>
    </row>
    <row r="18" spans="1:5" ht="18" customHeight="1" x14ac:dyDescent="0.25">
      <c r="A18" s="527"/>
      <c r="B18" s="18" t="s">
        <v>54</v>
      </c>
      <c r="C18" s="21">
        <v>50</v>
      </c>
      <c r="D18" s="44" t="s">
        <v>936</v>
      </c>
      <c r="E18" s="45"/>
    </row>
    <row r="19" spans="1:5" ht="45" customHeight="1" thickBot="1" x14ac:dyDescent="0.3">
      <c r="A19" s="528"/>
      <c r="B19" s="19" t="s">
        <v>411</v>
      </c>
      <c r="C19" s="84">
        <v>120</v>
      </c>
      <c r="D19" s="51" t="s">
        <v>936</v>
      </c>
      <c r="E19" s="52"/>
    </row>
    <row r="20" spans="1:5" x14ac:dyDescent="0.25">
      <c r="A20" s="542" t="s">
        <v>345</v>
      </c>
      <c r="B20" s="25" t="s">
        <v>367</v>
      </c>
      <c r="C20" s="82">
        <v>325</v>
      </c>
      <c r="D20" s="48">
        <v>325</v>
      </c>
      <c r="E20" s="49"/>
    </row>
    <row r="21" spans="1:5" x14ac:dyDescent="0.25">
      <c r="A21" s="543"/>
      <c r="B21" s="18" t="s">
        <v>368</v>
      </c>
      <c r="C21" s="21">
        <v>4392</v>
      </c>
      <c r="D21" s="44">
        <f>183*24</f>
        <v>4392</v>
      </c>
      <c r="E21" s="45"/>
    </row>
    <row r="22" spans="1:5" x14ac:dyDescent="0.25">
      <c r="A22" s="543"/>
      <c r="B22" s="18" t="s">
        <v>369</v>
      </c>
      <c r="C22" s="21">
        <v>1910</v>
      </c>
      <c r="D22" s="44">
        <v>1908</v>
      </c>
      <c r="E22" s="45" t="s">
        <v>891</v>
      </c>
    </row>
    <row r="23" spans="1:5" x14ac:dyDescent="0.25">
      <c r="A23" s="543"/>
      <c r="B23" s="18" t="s">
        <v>370</v>
      </c>
      <c r="C23" s="21">
        <v>8200</v>
      </c>
      <c r="D23" s="44">
        <v>8200</v>
      </c>
      <c r="E23" s="45"/>
    </row>
    <row r="24" spans="1:5" ht="25" x14ac:dyDescent="0.25">
      <c r="A24" s="543"/>
      <c r="B24" s="18" t="s">
        <v>371</v>
      </c>
      <c r="C24" s="21"/>
      <c r="D24" s="48" t="s">
        <v>419</v>
      </c>
      <c r="E24" s="45"/>
    </row>
    <row r="25" spans="1:5" ht="25.5" thickBot="1" x14ac:dyDescent="0.3">
      <c r="A25" s="544"/>
      <c r="B25" s="20" t="s">
        <v>372</v>
      </c>
      <c r="C25" s="24"/>
      <c r="D25" s="66" t="s">
        <v>870</v>
      </c>
      <c r="E25" s="67"/>
    </row>
    <row r="26" spans="1:5" ht="15" customHeight="1" thickBot="1" x14ac:dyDescent="0.3">
      <c r="A26" s="506" t="s">
        <v>381</v>
      </c>
      <c r="B26" s="46" t="s">
        <v>280</v>
      </c>
      <c r="C26" s="449"/>
      <c r="D26" s="444"/>
      <c r="E26" s="41" t="s">
        <v>1173</v>
      </c>
    </row>
    <row r="27" spans="1:5" ht="15" customHeight="1" x14ac:dyDescent="0.25">
      <c r="A27" s="498"/>
      <c r="B27" s="18" t="s">
        <v>281</v>
      </c>
      <c r="C27" s="448"/>
      <c r="D27" s="446"/>
      <c r="E27" s="41" t="s">
        <v>1173</v>
      </c>
    </row>
    <row r="28" spans="1:5" ht="15" customHeight="1" thickBot="1" x14ac:dyDescent="0.3">
      <c r="A28" s="498"/>
      <c r="B28" s="18" t="s">
        <v>282</v>
      </c>
      <c r="C28" s="448"/>
      <c r="D28" s="446"/>
      <c r="E28" s="45"/>
    </row>
    <row r="29" spans="1:5" ht="15" customHeight="1" x14ac:dyDescent="0.25">
      <c r="A29" s="498"/>
      <c r="B29" s="18" t="s">
        <v>283</v>
      </c>
      <c r="C29" s="448"/>
      <c r="D29" s="446"/>
      <c r="E29" s="41" t="s">
        <v>1173</v>
      </c>
    </row>
    <row r="30" spans="1:5" ht="15" customHeight="1" thickBot="1" x14ac:dyDescent="0.3">
      <c r="A30" s="498"/>
      <c r="B30" s="18" t="s">
        <v>284</v>
      </c>
      <c r="C30" s="448"/>
      <c r="D30" s="446"/>
      <c r="E30" s="45"/>
    </row>
    <row r="31" spans="1:5" ht="15" customHeight="1" thickBot="1" x14ac:dyDescent="0.3">
      <c r="A31" s="498"/>
      <c r="B31" s="18" t="s">
        <v>285</v>
      </c>
      <c r="C31" s="448"/>
      <c r="D31" s="446"/>
      <c r="E31" s="41" t="s">
        <v>1173</v>
      </c>
    </row>
    <row r="32" spans="1:5" ht="15" customHeight="1" thickBot="1" x14ac:dyDescent="0.3">
      <c r="A32" s="498"/>
      <c r="B32" s="18" t="s">
        <v>286</v>
      </c>
      <c r="C32" s="448"/>
      <c r="D32" s="446"/>
      <c r="E32" s="41" t="s">
        <v>1173</v>
      </c>
    </row>
    <row r="33" spans="1:5" ht="15" customHeight="1" thickBot="1" x14ac:dyDescent="0.3">
      <c r="A33" s="498"/>
      <c r="B33" s="18" t="s">
        <v>287</v>
      </c>
      <c r="C33" s="448"/>
      <c r="D33" s="446"/>
      <c r="E33" s="41" t="s">
        <v>1173</v>
      </c>
    </row>
    <row r="34" spans="1:5" ht="15" customHeight="1" x14ac:dyDescent="0.25">
      <c r="A34" s="498"/>
      <c r="B34" s="18" t="s">
        <v>294</v>
      </c>
      <c r="C34" s="448"/>
      <c r="D34" s="446"/>
      <c r="E34" s="41" t="s">
        <v>1173</v>
      </c>
    </row>
    <row r="35" spans="1:5" ht="15" customHeight="1" x14ac:dyDescent="0.25">
      <c r="A35" s="498"/>
      <c r="B35" s="18" t="s">
        <v>288</v>
      </c>
      <c r="C35" s="448"/>
      <c r="D35" s="446"/>
      <c r="E35" s="45"/>
    </row>
    <row r="36" spans="1:5" ht="13" thickBot="1" x14ac:dyDescent="0.3">
      <c r="A36" s="498"/>
      <c r="B36" s="18" t="s">
        <v>289</v>
      </c>
      <c r="C36" s="448"/>
      <c r="D36" s="446"/>
      <c r="E36" s="454"/>
    </row>
    <row r="37" spans="1:5" ht="15" customHeight="1" thickBot="1" x14ac:dyDescent="0.3">
      <c r="A37" s="498"/>
      <c r="B37" s="18" t="s">
        <v>373</v>
      </c>
      <c r="C37" s="448"/>
      <c r="D37" s="446"/>
      <c r="E37" s="41" t="s">
        <v>1173</v>
      </c>
    </row>
    <row r="38" spans="1:5" ht="15" customHeight="1" thickBot="1" x14ac:dyDescent="0.3">
      <c r="A38" s="498"/>
      <c r="B38" s="18" t="s">
        <v>290</v>
      </c>
      <c r="C38" s="448"/>
      <c r="D38" s="446"/>
      <c r="E38" s="41" t="s">
        <v>1173</v>
      </c>
    </row>
    <row r="39" spans="1:5" ht="15" customHeight="1" thickBot="1" x14ac:dyDescent="0.3">
      <c r="A39" s="498"/>
      <c r="B39" s="18" t="s">
        <v>291</v>
      </c>
      <c r="C39" s="448"/>
      <c r="D39" s="446"/>
      <c r="E39" s="41" t="s">
        <v>1173</v>
      </c>
    </row>
    <row r="40" spans="1:5" ht="15" customHeight="1" thickBot="1" x14ac:dyDescent="0.3">
      <c r="A40" s="498"/>
      <c r="B40" s="18" t="s">
        <v>292</v>
      </c>
      <c r="C40" s="448"/>
      <c r="D40" s="446"/>
      <c r="E40" s="41" t="s">
        <v>1173</v>
      </c>
    </row>
    <row r="41" spans="1:5" ht="14.5" x14ac:dyDescent="0.25">
      <c r="A41" s="498"/>
      <c r="B41" s="18" t="s">
        <v>374</v>
      </c>
      <c r="C41" s="448"/>
      <c r="D41" s="446"/>
      <c r="E41" s="41" t="s">
        <v>1173</v>
      </c>
    </row>
    <row r="42" spans="1:5" ht="15" customHeight="1" x14ac:dyDescent="0.25">
      <c r="A42" s="498"/>
      <c r="B42" s="18" t="s">
        <v>58</v>
      </c>
      <c r="C42" s="448"/>
      <c r="D42" s="446"/>
      <c r="E42" s="45"/>
    </row>
    <row r="43" spans="1:5" ht="15" customHeight="1" thickBot="1" x14ac:dyDescent="0.3">
      <c r="A43" s="498"/>
      <c r="B43" s="18" t="s">
        <v>59</v>
      </c>
      <c r="C43" s="448"/>
      <c r="D43" s="447"/>
      <c r="E43" s="45"/>
    </row>
    <row r="44" spans="1:5" ht="15" customHeight="1" thickBot="1" x14ac:dyDescent="0.3">
      <c r="A44" s="499"/>
      <c r="B44" s="19" t="s">
        <v>293</v>
      </c>
      <c r="C44" s="457"/>
      <c r="D44" s="458"/>
      <c r="E44" s="41" t="s">
        <v>1173</v>
      </c>
    </row>
    <row r="45" spans="1:5" ht="15" customHeight="1" x14ac:dyDescent="0.25">
      <c r="A45" s="497" t="s">
        <v>394</v>
      </c>
      <c r="B45" s="25" t="s">
        <v>280</v>
      </c>
      <c r="C45" s="87"/>
      <c r="D45" s="459"/>
      <c r="E45" s="49"/>
    </row>
    <row r="46" spans="1:5" ht="15" customHeight="1" x14ac:dyDescent="0.25">
      <c r="A46" s="498"/>
      <c r="B46" s="18" t="s">
        <v>281</v>
      </c>
      <c r="C46" s="2"/>
      <c r="D46" s="446"/>
      <c r="E46" s="45"/>
    </row>
    <row r="47" spans="1:5" ht="15" customHeight="1" x14ac:dyDescent="0.25">
      <c r="A47" s="498"/>
      <c r="B47" s="18" t="s">
        <v>282</v>
      </c>
      <c r="C47" s="2"/>
      <c r="D47" s="446"/>
      <c r="E47" s="45"/>
    </row>
    <row r="48" spans="1:5" ht="15" customHeight="1" x14ac:dyDescent="0.25">
      <c r="A48" s="498"/>
      <c r="B48" s="18" t="s">
        <v>283</v>
      </c>
      <c r="C48" s="2"/>
      <c r="D48" s="446"/>
      <c r="E48" s="45"/>
    </row>
    <row r="49" spans="1:5" ht="15" customHeight="1" x14ac:dyDescent="0.25">
      <c r="A49" s="498"/>
      <c r="B49" s="18" t="s">
        <v>284</v>
      </c>
      <c r="C49" s="2"/>
      <c r="D49" s="446"/>
      <c r="E49" s="45"/>
    </row>
    <row r="50" spans="1:5" ht="15" customHeight="1" x14ac:dyDescent="0.25">
      <c r="A50" s="498"/>
      <c r="B50" s="18" t="s">
        <v>285</v>
      </c>
      <c r="C50" s="2"/>
      <c r="D50" s="446"/>
      <c r="E50" s="45"/>
    </row>
    <row r="51" spans="1:5" ht="15" customHeight="1" x14ac:dyDescent="0.25">
      <c r="A51" s="498"/>
      <c r="B51" s="18" t="s">
        <v>286</v>
      </c>
      <c r="C51" s="2"/>
      <c r="D51" s="446"/>
      <c r="E51" s="45"/>
    </row>
    <row r="52" spans="1:5" ht="15" customHeight="1" x14ac:dyDescent="0.25">
      <c r="A52" s="498"/>
      <c r="B52" s="18" t="s">
        <v>287</v>
      </c>
      <c r="C52" s="2"/>
      <c r="D52" s="446"/>
      <c r="E52" s="45"/>
    </row>
    <row r="53" spans="1:5" ht="15" customHeight="1" x14ac:dyDescent="0.3">
      <c r="A53" s="498"/>
      <c r="B53" s="18" t="s">
        <v>294</v>
      </c>
      <c r="C53" s="88"/>
      <c r="D53" s="446"/>
      <c r="E53" s="45"/>
    </row>
    <row r="54" spans="1:5" ht="15" customHeight="1" x14ac:dyDescent="0.25">
      <c r="A54" s="498"/>
      <c r="B54" s="18" t="s">
        <v>288</v>
      </c>
      <c r="C54" s="2"/>
      <c r="D54" s="446"/>
      <c r="E54" s="45"/>
    </row>
    <row r="55" spans="1:5" x14ac:dyDescent="0.25">
      <c r="A55" s="498"/>
      <c r="B55" s="18" t="s">
        <v>289</v>
      </c>
      <c r="C55" s="2"/>
      <c r="D55" s="446"/>
      <c r="E55" s="454"/>
    </row>
    <row r="56" spans="1:5" ht="15" customHeight="1" x14ac:dyDescent="0.25">
      <c r="A56" s="498"/>
      <c r="B56" s="18" t="s">
        <v>373</v>
      </c>
      <c r="C56" s="2"/>
      <c r="D56" s="446"/>
      <c r="E56" s="45"/>
    </row>
    <row r="57" spans="1:5" ht="15" customHeight="1" x14ac:dyDescent="0.25">
      <c r="A57" s="498"/>
      <c r="B57" s="18" t="s">
        <v>290</v>
      </c>
      <c r="C57" s="2"/>
      <c r="D57" s="446"/>
      <c r="E57" s="45"/>
    </row>
    <row r="58" spans="1:5" ht="15" customHeight="1" x14ac:dyDescent="0.25">
      <c r="A58" s="498"/>
      <c r="B58" s="18" t="s">
        <v>291</v>
      </c>
      <c r="C58" s="2"/>
      <c r="D58" s="446"/>
      <c r="E58" s="45"/>
    </row>
    <row r="59" spans="1:5" ht="15" customHeight="1" x14ac:dyDescent="0.25">
      <c r="A59" s="498"/>
      <c r="B59" s="18" t="s">
        <v>292</v>
      </c>
      <c r="C59" s="2"/>
      <c r="D59" s="446"/>
      <c r="E59" s="45"/>
    </row>
    <row r="60" spans="1:5" ht="14.5" x14ac:dyDescent="0.25">
      <c r="A60" s="498"/>
      <c r="B60" s="18" t="s">
        <v>375</v>
      </c>
      <c r="C60" s="2"/>
      <c r="D60" s="446"/>
      <c r="E60" s="45"/>
    </row>
    <row r="61" spans="1:5" ht="15" customHeight="1" x14ac:dyDescent="0.25">
      <c r="A61" s="498"/>
      <c r="B61" s="18" t="s">
        <v>58</v>
      </c>
      <c r="C61" s="2"/>
      <c r="D61" s="446"/>
      <c r="E61" s="45"/>
    </row>
    <row r="62" spans="1:5" ht="15" customHeight="1" x14ac:dyDescent="0.25">
      <c r="A62" s="498"/>
      <c r="B62" s="18" t="s">
        <v>59</v>
      </c>
      <c r="C62" s="2"/>
      <c r="D62" s="446"/>
      <c r="E62" s="45"/>
    </row>
    <row r="63" spans="1:5" ht="15" customHeight="1" thickBot="1" x14ac:dyDescent="0.3">
      <c r="A63" s="499"/>
      <c r="B63" s="19" t="s">
        <v>293</v>
      </c>
      <c r="C63" s="89"/>
      <c r="D63" s="458"/>
      <c r="E63" s="52"/>
    </row>
    <row r="64" spans="1:5" ht="15" customHeight="1" x14ac:dyDescent="0.25">
      <c r="A64" s="497" t="s">
        <v>395</v>
      </c>
      <c r="B64" s="25" t="s">
        <v>280</v>
      </c>
      <c r="C64" s="87"/>
      <c r="D64" s="459"/>
      <c r="E64" s="49"/>
    </row>
    <row r="65" spans="1:5" ht="15" customHeight="1" x14ac:dyDescent="0.25">
      <c r="A65" s="498"/>
      <c r="B65" s="18" t="s">
        <v>281</v>
      </c>
      <c r="C65" s="2"/>
      <c r="D65" s="446"/>
      <c r="E65" s="45"/>
    </row>
    <row r="66" spans="1:5" ht="15" customHeight="1" x14ac:dyDescent="0.25">
      <c r="A66" s="498"/>
      <c r="B66" s="18" t="s">
        <v>282</v>
      </c>
      <c r="C66" s="2"/>
      <c r="D66" s="446"/>
      <c r="E66" s="45"/>
    </row>
    <row r="67" spans="1:5" ht="15" customHeight="1" x14ac:dyDescent="0.25">
      <c r="A67" s="498"/>
      <c r="B67" s="18" t="s">
        <v>283</v>
      </c>
      <c r="C67" s="2"/>
      <c r="D67" s="446"/>
      <c r="E67" s="45"/>
    </row>
    <row r="68" spans="1:5" ht="15" customHeight="1" x14ac:dyDescent="0.25">
      <c r="A68" s="498"/>
      <c r="B68" s="18" t="s">
        <v>284</v>
      </c>
      <c r="C68" s="2"/>
      <c r="D68" s="446"/>
      <c r="E68" s="45"/>
    </row>
    <row r="69" spans="1:5" ht="15" customHeight="1" x14ac:dyDescent="0.25">
      <c r="A69" s="498"/>
      <c r="B69" s="18" t="s">
        <v>285</v>
      </c>
      <c r="C69" s="2"/>
      <c r="D69" s="446"/>
      <c r="E69" s="45"/>
    </row>
    <row r="70" spans="1:5" ht="15" customHeight="1" x14ac:dyDescent="0.25">
      <c r="A70" s="498"/>
      <c r="B70" s="18" t="s">
        <v>286</v>
      </c>
      <c r="C70" s="2"/>
      <c r="D70" s="446"/>
      <c r="E70" s="45"/>
    </row>
    <row r="71" spans="1:5" x14ac:dyDescent="0.25">
      <c r="A71" s="498"/>
      <c r="B71" s="18" t="s">
        <v>287</v>
      </c>
      <c r="C71" s="2"/>
      <c r="D71" s="446"/>
      <c r="E71" s="250"/>
    </row>
    <row r="72" spans="1:5" ht="15" customHeight="1" x14ac:dyDescent="0.25">
      <c r="A72" s="498"/>
      <c r="B72" s="18" t="s">
        <v>294</v>
      </c>
      <c r="C72" s="2"/>
      <c r="D72" s="446"/>
      <c r="E72" s="45"/>
    </row>
    <row r="73" spans="1:5" ht="15" customHeight="1" x14ac:dyDescent="0.25">
      <c r="A73" s="498"/>
      <c r="B73" s="18" t="s">
        <v>288</v>
      </c>
      <c r="C73" s="2"/>
      <c r="D73" s="446"/>
      <c r="E73" s="45"/>
    </row>
    <row r="74" spans="1:5" x14ac:dyDescent="0.25">
      <c r="A74" s="498"/>
      <c r="B74" s="18" t="s">
        <v>289</v>
      </c>
      <c r="C74" s="2"/>
      <c r="D74" s="446"/>
      <c r="E74" s="454"/>
    </row>
    <row r="75" spans="1:5" ht="15" customHeight="1" x14ac:dyDescent="0.25">
      <c r="A75" s="498"/>
      <c r="B75" s="18" t="s">
        <v>373</v>
      </c>
      <c r="C75" s="2"/>
      <c r="D75" s="446"/>
      <c r="E75" s="45"/>
    </row>
    <row r="76" spans="1:5" ht="15" customHeight="1" x14ac:dyDescent="0.25">
      <c r="A76" s="498"/>
      <c r="B76" s="18" t="s">
        <v>290</v>
      </c>
      <c r="C76" s="2"/>
      <c r="D76" s="446"/>
      <c r="E76" s="45"/>
    </row>
    <row r="77" spans="1:5" ht="15" customHeight="1" x14ac:dyDescent="0.25">
      <c r="A77" s="498"/>
      <c r="B77" s="18" t="s">
        <v>291</v>
      </c>
      <c r="C77" s="2"/>
      <c r="D77" s="446"/>
      <c r="E77" s="45"/>
    </row>
    <row r="78" spans="1:5" ht="15" customHeight="1" x14ac:dyDescent="0.25">
      <c r="A78" s="498"/>
      <c r="B78" s="18" t="s">
        <v>292</v>
      </c>
      <c r="C78" s="2"/>
      <c r="D78" s="446"/>
      <c r="E78" s="45"/>
    </row>
    <row r="79" spans="1:5" ht="14.5" x14ac:dyDescent="0.25">
      <c r="A79" s="498"/>
      <c r="B79" s="18" t="s">
        <v>374</v>
      </c>
      <c r="C79" s="2"/>
      <c r="D79" s="446"/>
      <c r="E79" s="45"/>
    </row>
    <row r="80" spans="1:5" ht="15" customHeight="1" x14ac:dyDescent="0.25">
      <c r="A80" s="498"/>
      <c r="B80" s="18" t="s">
        <v>58</v>
      </c>
      <c r="C80" s="2"/>
      <c r="D80" s="446"/>
      <c r="E80" s="45"/>
    </row>
    <row r="81" spans="1:5" ht="15" customHeight="1" x14ac:dyDescent="0.25">
      <c r="A81" s="498"/>
      <c r="B81" s="18" t="s">
        <v>59</v>
      </c>
      <c r="C81" s="2"/>
      <c r="D81" s="447"/>
      <c r="E81" s="45"/>
    </row>
    <row r="82" spans="1:5" ht="15" customHeight="1" thickBot="1" x14ac:dyDescent="0.3">
      <c r="A82" s="499"/>
      <c r="B82" s="19" t="s">
        <v>293</v>
      </c>
      <c r="C82" s="89"/>
      <c r="D82" s="458"/>
      <c r="E82" s="52"/>
    </row>
    <row r="83" spans="1:5" ht="15" customHeight="1" x14ac:dyDescent="0.25">
      <c r="A83" s="497" t="s">
        <v>396</v>
      </c>
      <c r="B83" s="25" t="s">
        <v>109</v>
      </c>
      <c r="C83" s="87"/>
      <c r="D83" s="459"/>
      <c r="E83" s="49"/>
    </row>
    <row r="84" spans="1:5" ht="15" customHeight="1" x14ac:dyDescent="0.25">
      <c r="A84" s="498"/>
      <c r="B84" s="18" t="s">
        <v>280</v>
      </c>
      <c r="C84" s="2"/>
      <c r="D84" s="446"/>
      <c r="E84" s="45"/>
    </row>
    <row r="85" spans="1:5" ht="15" customHeight="1" x14ac:dyDescent="0.25">
      <c r="A85" s="498"/>
      <c r="B85" s="18" t="s">
        <v>281</v>
      </c>
      <c r="C85" s="2"/>
      <c r="D85" s="446"/>
      <c r="E85" s="45"/>
    </row>
    <row r="86" spans="1:5" ht="15" customHeight="1" x14ac:dyDescent="0.25">
      <c r="A86" s="498"/>
      <c r="B86" s="18" t="s">
        <v>282</v>
      </c>
      <c r="C86" s="2"/>
      <c r="D86" s="446"/>
      <c r="E86" s="45"/>
    </row>
    <row r="87" spans="1:5" ht="15" customHeight="1" x14ac:dyDescent="0.25">
      <c r="A87" s="498"/>
      <c r="B87" s="18" t="s">
        <v>283</v>
      </c>
      <c r="C87" s="2"/>
      <c r="D87" s="446"/>
      <c r="E87" s="45"/>
    </row>
    <row r="88" spans="1:5" ht="15" customHeight="1" x14ac:dyDescent="0.25">
      <c r="A88" s="498"/>
      <c r="B88" s="18" t="s">
        <v>284</v>
      </c>
      <c r="C88" s="2"/>
      <c r="D88" s="446"/>
      <c r="E88" s="45"/>
    </row>
    <row r="89" spans="1:5" ht="15" customHeight="1" x14ac:dyDescent="0.25">
      <c r="A89" s="498"/>
      <c r="B89" s="18" t="s">
        <v>285</v>
      </c>
      <c r="C89" s="2"/>
      <c r="D89" s="446"/>
      <c r="E89" s="45"/>
    </row>
    <row r="90" spans="1:5" ht="15" customHeight="1" x14ac:dyDescent="0.25">
      <c r="A90" s="498"/>
      <c r="B90" s="18" t="s">
        <v>286</v>
      </c>
      <c r="C90" s="2"/>
      <c r="D90" s="446"/>
      <c r="E90" s="45"/>
    </row>
    <row r="91" spans="1:5" ht="15" customHeight="1" x14ac:dyDescent="0.25">
      <c r="A91" s="498"/>
      <c r="B91" s="18" t="s">
        <v>287</v>
      </c>
      <c r="C91" s="2"/>
      <c r="D91" s="446"/>
      <c r="E91" s="45"/>
    </row>
    <row r="92" spans="1:5" ht="15" customHeight="1" x14ac:dyDescent="0.25">
      <c r="A92" s="498"/>
      <c r="B92" s="18" t="s">
        <v>294</v>
      </c>
      <c r="C92" s="2"/>
      <c r="D92" s="446"/>
      <c r="E92" s="45"/>
    </row>
    <row r="93" spans="1:5" ht="15" customHeight="1" x14ac:dyDescent="0.25">
      <c r="A93" s="498"/>
      <c r="B93" s="18" t="s">
        <v>288</v>
      </c>
      <c r="C93" s="2"/>
      <c r="D93" s="446"/>
      <c r="E93" s="45"/>
    </row>
    <row r="94" spans="1:5" x14ac:dyDescent="0.25">
      <c r="A94" s="498"/>
      <c r="B94" s="18" t="s">
        <v>289</v>
      </c>
      <c r="C94" s="2"/>
      <c r="D94" s="446"/>
      <c r="E94" s="454"/>
    </row>
    <row r="95" spans="1:5" ht="15" customHeight="1" x14ac:dyDescent="0.25">
      <c r="A95" s="498"/>
      <c r="B95" s="18" t="s">
        <v>373</v>
      </c>
      <c r="C95" s="2"/>
      <c r="D95" s="446"/>
      <c r="E95" s="45"/>
    </row>
    <row r="96" spans="1:5" ht="15" customHeight="1" x14ac:dyDescent="0.25">
      <c r="A96" s="498"/>
      <c r="B96" s="18" t="s">
        <v>290</v>
      </c>
      <c r="C96" s="2"/>
      <c r="D96" s="446"/>
      <c r="E96" s="45"/>
    </row>
    <row r="97" spans="1:5" ht="15" customHeight="1" x14ac:dyDescent="0.25">
      <c r="A97" s="498"/>
      <c r="B97" s="18" t="s">
        <v>291</v>
      </c>
      <c r="C97" s="2"/>
      <c r="D97" s="446"/>
      <c r="E97" s="45"/>
    </row>
    <row r="98" spans="1:5" ht="15" customHeight="1" x14ac:dyDescent="0.25">
      <c r="A98" s="498"/>
      <c r="B98" s="18" t="s">
        <v>292</v>
      </c>
      <c r="C98" s="2"/>
      <c r="D98" s="446"/>
      <c r="E98" s="45"/>
    </row>
    <row r="99" spans="1:5" ht="14.5" x14ac:dyDescent="0.25">
      <c r="A99" s="498"/>
      <c r="B99" s="18" t="s">
        <v>374</v>
      </c>
      <c r="C99" s="2"/>
      <c r="D99" s="446"/>
      <c r="E99" s="45"/>
    </row>
    <row r="100" spans="1:5" ht="15" customHeight="1" x14ac:dyDescent="0.25">
      <c r="A100" s="498"/>
      <c r="B100" s="18" t="s">
        <v>58</v>
      </c>
      <c r="C100" s="2"/>
      <c r="D100" s="446"/>
      <c r="E100" s="45"/>
    </row>
    <row r="101" spans="1:5" ht="15" customHeight="1" x14ac:dyDescent="0.25">
      <c r="A101" s="498"/>
      <c r="B101" s="18" t="s">
        <v>59</v>
      </c>
      <c r="C101" s="2"/>
      <c r="D101" s="447"/>
      <c r="E101" s="45"/>
    </row>
    <row r="102" spans="1:5" ht="15" customHeight="1" thickBot="1" x14ac:dyDescent="0.3">
      <c r="A102" s="499"/>
      <c r="B102" s="19" t="s">
        <v>293</v>
      </c>
      <c r="C102" s="89"/>
      <c r="D102" s="458"/>
      <c r="E102" s="52"/>
    </row>
    <row r="103" spans="1:5" x14ac:dyDescent="0.25">
      <c r="A103" s="497" t="s">
        <v>346</v>
      </c>
      <c r="B103" s="25" t="s">
        <v>61</v>
      </c>
      <c r="C103" s="82" t="s">
        <v>419</v>
      </c>
      <c r="D103" s="48" t="s">
        <v>420</v>
      </c>
      <c r="E103" s="49"/>
    </row>
    <row r="104" spans="1:5" x14ac:dyDescent="0.25">
      <c r="A104" s="498"/>
      <c r="B104" s="18" t="s">
        <v>62</v>
      </c>
      <c r="C104" s="21" t="s">
        <v>419</v>
      </c>
      <c r="D104" s="44" t="s">
        <v>419</v>
      </c>
      <c r="E104" s="45"/>
    </row>
    <row r="105" spans="1:5" x14ac:dyDescent="0.25">
      <c r="A105" s="498"/>
      <c r="B105" s="18" t="s">
        <v>63</v>
      </c>
      <c r="C105" s="21" t="s">
        <v>420</v>
      </c>
      <c r="D105" s="44" t="s">
        <v>420</v>
      </c>
      <c r="E105" s="45"/>
    </row>
    <row r="106" spans="1:5" x14ac:dyDescent="0.25">
      <c r="A106" s="498"/>
      <c r="B106" s="18" t="s">
        <v>38</v>
      </c>
      <c r="C106" s="21" t="s">
        <v>420</v>
      </c>
      <c r="D106" s="44" t="s">
        <v>420</v>
      </c>
      <c r="E106" s="45"/>
    </row>
    <row r="107" spans="1:5" x14ac:dyDescent="0.25">
      <c r="A107" s="498"/>
      <c r="B107" s="18" t="s">
        <v>64</v>
      </c>
      <c r="C107" s="21" t="s">
        <v>420</v>
      </c>
      <c r="D107" s="44" t="s">
        <v>420</v>
      </c>
      <c r="E107" s="45"/>
    </row>
    <row r="108" spans="1:5" ht="13" thickBot="1" x14ac:dyDescent="0.3">
      <c r="A108" s="499"/>
      <c r="B108" s="19" t="s">
        <v>81</v>
      </c>
      <c r="C108" s="84" t="s">
        <v>421</v>
      </c>
      <c r="D108" s="51" t="s">
        <v>421</v>
      </c>
      <c r="E108" s="52"/>
    </row>
    <row r="109" spans="1:5" ht="25" x14ac:dyDescent="0.25">
      <c r="A109" s="497" t="s">
        <v>347</v>
      </c>
      <c r="B109" s="25" t="s">
        <v>65</v>
      </c>
      <c r="C109" s="82" t="s">
        <v>420</v>
      </c>
      <c r="D109" s="48" t="s">
        <v>420</v>
      </c>
      <c r="E109" s="366" t="s">
        <v>1126</v>
      </c>
    </row>
    <row r="110" spans="1:5" ht="12.65" customHeight="1" x14ac:dyDescent="0.25">
      <c r="A110" s="498"/>
      <c r="B110" s="18" t="s">
        <v>62</v>
      </c>
      <c r="C110" s="21" t="s">
        <v>420</v>
      </c>
      <c r="D110" s="44" t="s">
        <v>420</v>
      </c>
      <c r="E110" s="45"/>
    </row>
    <row r="111" spans="1:5" ht="12.65" customHeight="1" x14ac:dyDescent="0.25">
      <c r="A111" s="498"/>
      <c r="B111" s="18" t="s">
        <v>63</v>
      </c>
      <c r="C111" s="21" t="s">
        <v>419</v>
      </c>
      <c r="D111" s="44" t="s">
        <v>420</v>
      </c>
      <c r="E111" s="45"/>
    </row>
    <row r="112" spans="1:5" ht="12.65" customHeight="1" x14ac:dyDescent="0.25">
      <c r="A112" s="498"/>
      <c r="B112" s="18" t="s">
        <v>38</v>
      </c>
      <c r="C112" s="21" t="s">
        <v>419</v>
      </c>
      <c r="D112" s="44" t="s">
        <v>420</v>
      </c>
      <c r="E112" s="45"/>
    </row>
    <row r="113" spans="1:5" ht="13.4" customHeight="1" x14ac:dyDescent="0.25">
      <c r="A113" s="498"/>
      <c r="B113" s="18" t="s">
        <v>64</v>
      </c>
      <c r="C113" s="21" t="s">
        <v>420</v>
      </c>
      <c r="D113" s="44" t="s">
        <v>420</v>
      </c>
      <c r="E113" s="45"/>
    </row>
    <row r="114" spans="1:5" ht="12.65" customHeight="1" thickBot="1" x14ac:dyDescent="0.3">
      <c r="A114" s="499"/>
      <c r="B114" s="19" t="s">
        <v>81</v>
      </c>
      <c r="C114" s="84" t="s">
        <v>421</v>
      </c>
      <c r="D114" s="51" t="s">
        <v>421</v>
      </c>
      <c r="E114" s="52"/>
    </row>
    <row r="115" spans="1:5" ht="12.65" customHeight="1" x14ac:dyDescent="0.25">
      <c r="A115" s="497" t="s">
        <v>348</v>
      </c>
      <c r="B115" s="25" t="s">
        <v>43</v>
      </c>
      <c r="C115" s="82" t="s">
        <v>419</v>
      </c>
      <c r="D115" s="48" t="s">
        <v>419</v>
      </c>
      <c r="E115" s="49"/>
    </row>
    <row r="116" spans="1:5" ht="13.4" customHeight="1" x14ac:dyDescent="0.25">
      <c r="A116" s="498"/>
      <c r="B116" s="18" t="s">
        <v>66</v>
      </c>
      <c r="C116" s="21" t="s">
        <v>420</v>
      </c>
      <c r="D116" s="44" t="s">
        <v>420</v>
      </c>
      <c r="E116" s="45"/>
    </row>
    <row r="117" spans="1:5" ht="12.65" customHeight="1" x14ac:dyDescent="0.25">
      <c r="A117" s="498"/>
      <c r="B117" s="18" t="s">
        <v>67</v>
      </c>
      <c r="C117" s="21" t="s">
        <v>420</v>
      </c>
      <c r="D117" s="44" t="s">
        <v>420</v>
      </c>
      <c r="E117" s="45"/>
    </row>
    <row r="118" spans="1:5" ht="12.65" customHeight="1" x14ac:dyDescent="0.3">
      <c r="A118" s="498"/>
      <c r="B118" s="18" t="s">
        <v>68</v>
      </c>
      <c r="C118" s="21" t="s">
        <v>420</v>
      </c>
      <c r="D118" s="44" t="s">
        <v>420</v>
      </c>
      <c r="E118" s="247"/>
    </row>
    <row r="119" spans="1:5" ht="13.4" customHeight="1" thickBot="1" x14ac:dyDescent="0.3">
      <c r="A119" s="499"/>
      <c r="B119" s="19" t="s">
        <v>81</v>
      </c>
      <c r="C119" s="84" t="s">
        <v>421</v>
      </c>
      <c r="D119" s="51" t="s">
        <v>421</v>
      </c>
      <c r="E119" s="52"/>
    </row>
    <row r="120" spans="1:5" ht="41.25" customHeight="1" x14ac:dyDescent="0.25">
      <c r="A120" s="497" t="s">
        <v>397</v>
      </c>
      <c r="B120" s="25" t="s">
        <v>69</v>
      </c>
      <c r="C120" s="21" t="s">
        <v>419</v>
      </c>
      <c r="D120" s="48" t="s">
        <v>419</v>
      </c>
      <c r="E120" s="49"/>
    </row>
    <row r="121" spans="1:5" ht="20.149999999999999" customHeight="1" x14ac:dyDescent="0.25">
      <c r="A121" s="498"/>
      <c r="B121" s="18" t="s">
        <v>70</v>
      </c>
      <c r="C121" s="21" t="s">
        <v>420</v>
      </c>
      <c r="D121" s="44" t="s">
        <v>420</v>
      </c>
      <c r="E121" s="45"/>
    </row>
    <row r="122" spans="1:5" ht="20.149999999999999" customHeight="1" x14ac:dyDescent="0.25">
      <c r="A122" s="498"/>
      <c r="B122" s="18" t="s">
        <v>71</v>
      </c>
      <c r="C122" s="21" t="s">
        <v>419</v>
      </c>
      <c r="D122" s="44" t="s">
        <v>419</v>
      </c>
      <c r="E122" s="45"/>
    </row>
    <row r="123" spans="1:5" ht="20.149999999999999" customHeight="1" x14ac:dyDescent="0.25">
      <c r="A123" s="498"/>
      <c r="B123" s="18" t="s">
        <v>295</v>
      </c>
      <c r="C123" s="21" t="s">
        <v>420</v>
      </c>
      <c r="D123" s="44" t="s">
        <v>420</v>
      </c>
      <c r="E123" s="45"/>
    </row>
    <row r="124" spans="1:5" ht="25.5" customHeight="1" thickBot="1" x14ac:dyDescent="0.3">
      <c r="A124" s="499"/>
      <c r="B124" s="19" t="s">
        <v>81</v>
      </c>
      <c r="C124" s="84" t="s">
        <v>421</v>
      </c>
      <c r="D124" s="51" t="s">
        <v>421</v>
      </c>
      <c r="E124" s="52"/>
    </row>
    <row r="125" spans="1:5" ht="18.75" customHeight="1" thickBot="1" x14ac:dyDescent="0.3">
      <c r="A125" s="26" t="s">
        <v>398</v>
      </c>
      <c r="B125" s="27" t="s">
        <v>72</v>
      </c>
      <c r="C125" s="90"/>
      <c r="D125" s="65" t="s">
        <v>419</v>
      </c>
      <c r="E125" s="55"/>
    </row>
    <row r="126" spans="1:5" x14ac:dyDescent="0.25">
      <c r="A126" s="497" t="s">
        <v>399</v>
      </c>
      <c r="B126" s="25" t="s">
        <v>358</v>
      </c>
      <c r="C126" s="82"/>
      <c r="D126" s="48" t="s">
        <v>884</v>
      </c>
      <c r="E126" s="49"/>
    </row>
    <row r="127" spans="1:5" x14ac:dyDescent="0.25">
      <c r="A127" s="498"/>
      <c r="B127" s="18" t="s">
        <v>74</v>
      </c>
      <c r="C127" s="21"/>
      <c r="D127" s="44" t="s">
        <v>419</v>
      </c>
      <c r="E127" s="45"/>
    </row>
    <row r="128" spans="1:5" x14ac:dyDescent="0.25">
      <c r="A128" s="498"/>
      <c r="B128" s="18" t="s">
        <v>75</v>
      </c>
      <c r="C128" s="21"/>
      <c r="D128" s="44" t="s">
        <v>419</v>
      </c>
      <c r="E128" s="45"/>
    </row>
    <row r="129" spans="1:5" x14ac:dyDescent="0.25">
      <c r="A129" s="498"/>
      <c r="B129" s="18" t="s">
        <v>76</v>
      </c>
      <c r="C129" s="21"/>
      <c r="D129" s="44" t="s">
        <v>419</v>
      </c>
      <c r="E129" s="45"/>
    </row>
    <row r="130" spans="1:5" x14ac:dyDescent="0.25">
      <c r="A130" s="498"/>
      <c r="B130" s="18" t="s">
        <v>77</v>
      </c>
      <c r="C130" s="21"/>
      <c r="D130" s="44" t="s">
        <v>420</v>
      </c>
      <c r="E130" s="45"/>
    </row>
    <row r="131" spans="1:5" x14ac:dyDescent="0.25">
      <c r="A131" s="498"/>
      <c r="B131" s="18" t="s">
        <v>78</v>
      </c>
      <c r="C131" s="21"/>
      <c r="D131" s="44" t="s">
        <v>419</v>
      </c>
      <c r="E131" s="45"/>
    </row>
    <row r="132" spans="1:5" x14ac:dyDescent="0.25">
      <c r="A132" s="498"/>
      <c r="B132" s="18" t="s">
        <v>79</v>
      </c>
      <c r="C132" s="21"/>
      <c r="D132" s="44" t="s">
        <v>419</v>
      </c>
      <c r="E132" s="45"/>
    </row>
    <row r="133" spans="1:5" x14ac:dyDescent="0.25">
      <c r="A133" s="498"/>
      <c r="B133" s="18" t="s">
        <v>91</v>
      </c>
      <c r="C133" s="21"/>
      <c r="D133" s="44" t="s">
        <v>421</v>
      </c>
      <c r="E133" s="45"/>
    </row>
    <row r="134" spans="1:5" ht="25" x14ac:dyDescent="0.25">
      <c r="A134" s="498"/>
      <c r="B134" s="18" t="s">
        <v>80</v>
      </c>
      <c r="C134" s="21"/>
      <c r="D134" s="44" t="s">
        <v>419</v>
      </c>
      <c r="E134" s="250" t="s">
        <v>880</v>
      </c>
    </row>
    <row r="135" spans="1:5" x14ac:dyDescent="0.25">
      <c r="A135" s="498"/>
      <c r="B135" s="18" t="s">
        <v>296</v>
      </c>
      <c r="C135" s="21"/>
      <c r="D135" s="44" t="s">
        <v>420</v>
      </c>
      <c r="E135" s="45" t="s">
        <v>881</v>
      </c>
    </row>
    <row r="136" spans="1:5" ht="25" x14ac:dyDescent="0.25">
      <c r="A136" s="498"/>
      <c r="B136" s="18" t="s">
        <v>82</v>
      </c>
      <c r="C136" s="21"/>
      <c r="D136" s="44" t="s">
        <v>419</v>
      </c>
      <c r="E136" s="250" t="s">
        <v>882</v>
      </c>
    </row>
    <row r="137" spans="1:5" x14ac:dyDescent="0.25">
      <c r="A137" s="498"/>
      <c r="B137" s="18" t="s">
        <v>297</v>
      </c>
      <c r="C137" s="21"/>
      <c r="D137" s="44" t="s">
        <v>421</v>
      </c>
      <c r="E137" s="45"/>
    </row>
    <row r="138" spans="1:5" ht="13" thickBot="1" x14ac:dyDescent="0.3">
      <c r="A138" s="499"/>
      <c r="B138" s="19" t="s">
        <v>81</v>
      </c>
      <c r="C138" s="84"/>
      <c r="D138" s="51" t="s">
        <v>883</v>
      </c>
      <c r="E138" s="52"/>
    </row>
    <row r="139" spans="1:5" ht="18" customHeight="1" thickBot="1" x14ac:dyDescent="0.3">
      <c r="A139" s="26" t="s">
        <v>341</v>
      </c>
      <c r="B139" s="27" t="s">
        <v>298</v>
      </c>
      <c r="C139" s="90" t="s">
        <v>422</v>
      </c>
      <c r="D139" s="65" t="s">
        <v>422</v>
      </c>
      <c r="E139" s="55"/>
    </row>
    <row r="140" spans="1:5" ht="18.75" customHeight="1" thickBot="1" x14ac:dyDescent="0.3">
      <c r="A140" s="26" t="s">
        <v>343</v>
      </c>
      <c r="B140" s="27" t="s">
        <v>299</v>
      </c>
      <c r="C140" s="90" t="s">
        <v>421</v>
      </c>
      <c r="D140" s="65" t="s">
        <v>421</v>
      </c>
      <c r="E140" s="55"/>
    </row>
    <row r="141" spans="1:5" ht="26.5" thickBot="1" x14ac:dyDescent="0.3">
      <c r="A141" s="26" t="s">
        <v>400</v>
      </c>
      <c r="B141" s="27" t="s">
        <v>114</v>
      </c>
      <c r="C141" s="90"/>
      <c r="D141" s="65" t="s">
        <v>840</v>
      </c>
      <c r="E141" s="55"/>
    </row>
    <row r="142" spans="1:5" x14ac:dyDescent="0.25">
      <c r="A142" s="554" t="s">
        <v>412</v>
      </c>
      <c r="B142" s="555"/>
      <c r="C142" s="91"/>
      <c r="D142" s="91"/>
    </row>
    <row r="143" spans="1:5" x14ac:dyDescent="0.25">
      <c r="A143" s="556"/>
      <c r="B143" s="557"/>
      <c r="C143" s="91"/>
      <c r="D143" s="91"/>
    </row>
    <row r="144" spans="1:5" x14ac:dyDescent="0.25">
      <c r="A144" s="556"/>
      <c r="B144" s="557"/>
      <c r="C144" s="91"/>
      <c r="D144" s="91"/>
    </row>
    <row r="145" spans="1:4" x14ac:dyDescent="0.25">
      <c r="A145" s="556"/>
      <c r="B145" s="557"/>
      <c r="C145" s="91"/>
      <c r="D145" s="91"/>
    </row>
    <row r="146" spans="1:4" ht="13" thickBot="1" x14ac:dyDescent="0.3">
      <c r="A146" s="558"/>
      <c r="B146" s="559"/>
      <c r="C146" s="91"/>
      <c r="D146" s="91"/>
    </row>
    <row r="147" spans="1:4" x14ac:dyDescent="0.25">
      <c r="A147" s="70"/>
      <c r="B147" s="91"/>
      <c r="C147" s="91"/>
      <c r="D147" s="91"/>
    </row>
    <row r="148" spans="1:4" x14ac:dyDescent="0.25">
      <c r="A148" s="70"/>
      <c r="B148" s="91"/>
      <c r="C148" s="91"/>
      <c r="D148" s="91"/>
    </row>
    <row r="149" spans="1:4" x14ac:dyDescent="0.25">
      <c r="A149" s="70"/>
      <c r="B149" s="91"/>
      <c r="C149" s="91"/>
      <c r="D149" s="91"/>
    </row>
    <row r="150" spans="1:4" x14ac:dyDescent="0.25">
      <c r="A150" s="70"/>
      <c r="B150" s="91"/>
      <c r="C150" s="91"/>
      <c r="D150" s="91"/>
    </row>
    <row r="151" spans="1:4" x14ac:dyDescent="0.25">
      <c r="A151" s="70"/>
      <c r="B151" s="91"/>
      <c r="C151" s="91"/>
      <c r="D151" s="91"/>
    </row>
    <row r="152" spans="1:4" x14ac:dyDescent="0.25">
      <c r="A152" s="70"/>
      <c r="B152" s="91"/>
      <c r="C152" s="91"/>
      <c r="D152" s="91"/>
    </row>
    <row r="153" spans="1:4" x14ac:dyDescent="0.25">
      <c r="A153" s="70"/>
      <c r="B153" s="91"/>
      <c r="C153" s="91"/>
      <c r="D153" s="91"/>
    </row>
    <row r="154" spans="1:4" x14ac:dyDescent="0.25">
      <c r="A154" s="70"/>
      <c r="B154" s="91"/>
      <c r="C154" s="91"/>
      <c r="D154" s="91"/>
    </row>
    <row r="155" spans="1:4" x14ac:dyDescent="0.25">
      <c r="A155" s="70"/>
      <c r="B155" s="91"/>
      <c r="C155" s="91"/>
      <c r="D155" s="91"/>
    </row>
    <row r="156" spans="1:4" x14ac:dyDescent="0.25">
      <c r="A156" s="70"/>
      <c r="B156" s="91"/>
      <c r="C156" s="91"/>
      <c r="D156" s="91"/>
    </row>
  </sheetData>
  <mergeCells count="20">
    <mergeCell ref="A103:A108"/>
    <mergeCell ref="A1:E2"/>
    <mergeCell ref="A3:E3"/>
    <mergeCell ref="A4:B4"/>
    <mergeCell ref="A7:A12"/>
    <mergeCell ref="A13:A15"/>
    <mergeCell ref="A16:A19"/>
    <mergeCell ref="A20:A25"/>
    <mergeCell ref="A26:A44"/>
    <mergeCell ref="A45:A63"/>
    <mergeCell ref="A64:A82"/>
    <mergeCell ref="A83:A102"/>
    <mergeCell ref="B11:B12"/>
    <mergeCell ref="E11:E12"/>
    <mergeCell ref="E9:E10"/>
    <mergeCell ref="A109:A114"/>
    <mergeCell ref="A115:A119"/>
    <mergeCell ref="A120:A124"/>
    <mergeCell ref="A126:A138"/>
    <mergeCell ref="A142:B146"/>
  </mergeCells>
  <conditionalFormatting sqref="C126:C138">
    <cfRule type="expression" dxfId="562" priority="20">
      <formula>$C$125 &lt;&gt; "Yes"</formula>
    </cfRule>
  </conditionalFormatting>
  <conditionalFormatting sqref="D24:D25 D103:D107 D109:D113 D115:D118 D120 D122 D125">
    <cfRule type="containsBlanks" dxfId="561" priority="19">
      <formula>LEN(TRIM(D24))=0</formula>
    </cfRule>
  </conditionalFormatting>
  <conditionalFormatting sqref="D126:D138">
    <cfRule type="expression" priority="10">
      <formula>$D$125 &lt;&gt; "Yes"</formula>
    </cfRule>
  </conditionalFormatting>
  <conditionalFormatting sqref="D126:D138">
    <cfRule type="expression" dxfId="560" priority="9">
      <formula>$D$125 &lt;&gt; "Yes"</formula>
    </cfRule>
  </conditionalFormatting>
  <conditionalFormatting sqref="D127">
    <cfRule type="expression" dxfId="559" priority="8">
      <formula>AND($D$125 = "Yes", $D$127 = "")</formula>
    </cfRule>
  </conditionalFormatting>
  <conditionalFormatting sqref="D128">
    <cfRule type="expression" dxfId="558" priority="7">
      <formula>AND($D$125 = "Yes", $D$128 = "")</formula>
    </cfRule>
  </conditionalFormatting>
  <conditionalFormatting sqref="D129">
    <cfRule type="expression" dxfId="557" priority="6">
      <formula>AND($D$125 = "Yes", $D$129 = "")</formula>
    </cfRule>
  </conditionalFormatting>
  <conditionalFormatting sqref="D130">
    <cfRule type="expression" dxfId="556" priority="5">
      <formula>AND($D$125 = "Yes", $D$130 = "")</formula>
    </cfRule>
  </conditionalFormatting>
  <conditionalFormatting sqref="D131">
    <cfRule type="expression" dxfId="555" priority="4">
      <formula>AND($D$125 = "Yes", $D$131 = "")</formula>
    </cfRule>
  </conditionalFormatting>
  <conditionalFormatting sqref="D132">
    <cfRule type="expression" dxfId="554" priority="3">
      <formula>AND($D$125 = "Yes", $D$132 = "")</formula>
    </cfRule>
  </conditionalFormatting>
  <conditionalFormatting sqref="D134">
    <cfRule type="expression" dxfId="553" priority="2">
      <formula>AND($D$125 = "Yes", $D$134 = "")</formula>
    </cfRule>
  </conditionalFormatting>
  <conditionalFormatting sqref="D136">
    <cfRule type="expression" dxfId="552" priority="1">
      <formula>AND($D$125 = "Yes", $D$136 = "")</formula>
    </cfRule>
  </conditionalFormatting>
  <dataValidations count="4">
    <dataValidation type="list" allowBlank="1" showInputMessage="1" showErrorMessage="1" errorTitle="Incorrect Input Value" error="Please enter 'Yes', 'No', or 'N/A'." sqref="D122 D125 D24 D115:D118 D109:D113 D103:D107 D120 D127:D132 D134 D136" xr:uid="{C2EFCBF4-12DA-4AF9-97E2-70EC23792978}">
      <formula1>"Yes, No, N/A"</formula1>
    </dataValidation>
    <dataValidation allowBlank="1" showInputMessage="1" showErrorMessage="1" promptTitle="Include 6 Decimal Points" prompt="Please enter coordinate locations in decimal degrees to precision of six (6) decimal places." sqref="D13:D14" xr:uid="{52B0A455-AA13-4EA9-9715-4E1E917B54AA}"/>
    <dataValidation type="list" allowBlank="1" showInputMessage="1" showErrorMessage="1" sqref="C25:D25" xr:uid="{6919BE2A-CDFC-4554-B8E2-163AB931E0AE}">
      <formula1>"Two-bell, Bell-less top, Other (Describe in Comments)"</formula1>
    </dataValidation>
    <dataValidation type="list" allowBlank="1" showInputMessage="1" showErrorMessage="1" sqref="C24 C103:C107 C109:C113 C115:C118 C120 C122 C125" xr:uid="{4CDC19A8-ECCD-4F47-9860-7BB23AB6615A}">
      <formula1>"Yes, No, N/A"</formula1>
    </dataValidation>
  </dataValidations>
  <pageMargins left="0.7" right="0.7" top="0.75" bottom="0.75" header="0.3" footer="0.3"/>
  <pageSetup paperSize="1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AD912-344D-495F-A81D-13BABECE4EDE}">
  <sheetPr>
    <tabColor rgb="FF92D050"/>
  </sheetPr>
  <dimension ref="A1:G156"/>
  <sheetViews>
    <sheetView zoomScale="80" zoomScaleNormal="80" workbookViewId="0">
      <pane xSplit="2" ySplit="4" topLeftCell="C78" activePane="bottomRight" state="frozen"/>
      <selection pane="topRight" activeCell="C1" sqref="C1"/>
      <selection pane="bottomLeft" activeCell="A5" sqref="A5"/>
      <selection pane="bottomRight" activeCell="E94" sqref="E94"/>
    </sheetView>
  </sheetViews>
  <sheetFormatPr defaultColWidth="9.1796875" defaultRowHeight="12.5" x14ac:dyDescent="0.25"/>
  <cols>
    <col min="1" max="1" width="31.1796875" style="34" customWidth="1"/>
    <col min="2" max="2" width="57.453125" style="76" customWidth="1"/>
    <col min="3" max="4" width="35.54296875" style="76" customWidth="1"/>
    <col min="5" max="5" width="35.54296875" style="34" customWidth="1"/>
    <col min="6" max="6" width="9.1796875" style="34"/>
    <col min="7" max="7" width="29.453125" style="34" bestFit="1" customWidth="1"/>
    <col min="8" max="16384" width="9.1796875" style="34"/>
  </cols>
  <sheetData>
    <row r="1" spans="1:7" ht="14.9" customHeight="1" x14ac:dyDescent="0.25">
      <c r="A1" s="536" t="s">
        <v>47</v>
      </c>
      <c r="B1" s="537"/>
      <c r="C1" s="537"/>
      <c r="D1" s="537"/>
      <c r="E1" s="538"/>
    </row>
    <row r="2" spans="1:7" ht="14.9" customHeight="1" x14ac:dyDescent="0.25">
      <c r="A2" s="539"/>
      <c r="B2" s="540"/>
      <c r="C2" s="540"/>
      <c r="D2" s="540"/>
      <c r="E2" s="541"/>
    </row>
    <row r="3" spans="1:7" ht="54" customHeight="1" thickBot="1" x14ac:dyDescent="0.4">
      <c r="A3" s="521" t="s">
        <v>300</v>
      </c>
      <c r="B3" s="522"/>
      <c r="C3" s="523"/>
      <c r="D3" s="523"/>
      <c r="E3" s="524"/>
      <c r="G3" s="461"/>
    </row>
    <row r="4" spans="1:7" ht="24.75" customHeight="1" thickBot="1" x14ac:dyDescent="0.4">
      <c r="A4" s="517"/>
      <c r="B4" s="518"/>
      <c r="C4" s="16" t="s">
        <v>243</v>
      </c>
      <c r="D4" s="17" t="s">
        <v>241</v>
      </c>
      <c r="E4" s="17" t="s">
        <v>245</v>
      </c>
      <c r="G4" s="445"/>
    </row>
    <row r="5" spans="1:7" ht="14.9" customHeight="1" thickBot="1" x14ac:dyDescent="0.3">
      <c r="A5" s="113" t="s">
        <v>340</v>
      </c>
      <c r="B5" s="77" t="s">
        <v>48</v>
      </c>
      <c r="C5" s="430">
        <v>4</v>
      </c>
      <c r="D5" s="231">
        <v>1</v>
      </c>
      <c r="E5" s="230" t="s">
        <v>851</v>
      </c>
    </row>
    <row r="6" spans="1:7" ht="12.65" customHeight="1" thickBot="1" x14ac:dyDescent="0.3">
      <c r="A6" s="80" t="s">
        <v>342</v>
      </c>
      <c r="B6" s="27" t="s">
        <v>49</v>
      </c>
      <c r="C6" s="81" t="s">
        <v>436</v>
      </c>
      <c r="D6" s="65" t="s">
        <v>436</v>
      </c>
      <c r="E6" s="55"/>
    </row>
    <row r="7" spans="1:7" x14ac:dyDescent="0.25">
      <c r="A7" s="542" t="s">
        <v>344</v>
      </c>
      <c r="B7" s="25" t="s">
        <v>50</v>
      </c>
      <c r="C7" s="82"/>
      <c r="D7" s="48">
        <v>112.9</v>
      </c>
      <c r="E7" s="49"/>
    </row>
    <row r="8" spans="1:7" x14ac:dyDescent="0.25">
      <c r="A8" s="543"/>
      <c r="B8" s="18" t="s">
        <v>279</v>
      </c>
      <c r="C8" s="21"/>
      <c r="D8" s="44">
        <v>232.5</v>
      </c>
      <c r="E8" s="45"/>
    </row>
    <row r="9" spans="1:7" x14ac:dyDescent="0.25">
      <c r="A9" s="543"/>
      <c r="B9" s="83" t="s">
        <v>51</v>
      </c>
      <c r="C9" s="69"/>
      <c r="D9" s="44">
        <v>300</v>
      </c>
      <c r="E9" s="552" t="s">
        <v>1164</v>
      </c>
    </row>
    <row r="10" spans="1:7" x14ac:dyDescent="0.25">
      <c r="A10" s="543"/>
      <c r="B10" s="18" t="s">
        <v>52</v>
      </c>
      <c r="C10" s="21"/>
      <c r="D10" s="66">
        <v>300</v>
      </c>
      <c r="E10" s="553"/>
    </row>
    <row r="11" spans="1:7" ht="25.5" customHeight="1" x14ac:dyDescent="0.25">
      <c r="A11" s="544"/>
      <c r="B11" s="548" t="s">
        <v>53</v>
      </c>
      <c r="C11" s="24"/>
      <c r="D11" s="66" t="s">
        <v>1163</v>
      </c>
      <c r="E11" s="550" t="s">
        <v>1165</v>
      </c>
    </row>
    <row r="12" spans="1:7" ht="25.5" customHeight="1" thickBot="1" x14ac:dyDescent="0.3">
      <c r="A12" s="545"/>
      <c r="B12" s="549"/>
      <c r="C12" s="84"/>
      <c r="D12" s="51" t="s">
        <v>1161</v>
      </c>
      <c r="E12" s="551"/>
    </row>
    <row r="13" spans="1:7" ht="12.75" customHeight="1" x14ac:dyDescent="0.25">
      <c r="A13" s="519" t="s">
        <v>366</v>
      </c>
      <c r="B13" s="85" t="s">
        <v>268</v>
      </c>
      <c r="C13" s="97">
        <v>41.621822000000002</v>
      </c>
      <c r="D13" s="48">
        <v>41.621822000000002</v>
      </c>
      <c r="E13" s="49"/>
    </row>
    <row r="14" spans="1:7" ht="14.9" customHeight="1" x14ac:dyDescent="0.25">
      <c r="A14" s="527"/>
      <c r="B14" s="86" t="s">
        <v>269</v>
      </c>
      <c r="C14" s="21">
        <v>-87.328395</v>
      </c>
      <c r="D14" s="44">
        <v>-87.328395</v>
      </c>
      <c r="E14" s="45"/>
    </row>
    <row r="15" spans="1:7" ht="25.5" customHeight="1" x14ac:dyDescent="0.25">
      <c r="A15" s="547"/>
      <c r="B15" s="86" t="s">
        <v>356</v>
      </c>
      <c r="C15" s="21" t="s">
        <v>455</v>
      </c>
      <c r="D15" s="246" t="s">
        <v>455</v>
      </c>
      <c r="E15" s="45"/>
    </row>
    <row r="16" spans="1:7" ht="18" customHeight="1" x14ac:dyDescent="0.25">
      <c r="A16" s="526" t="s">
        <v>393</v>
      </c>
      <c r="B16" s="86" t="s">
        <v>55</v>
      </c>
      <c r="C16" s="21">
        <v>165</v>
      </c>
      <c r="D16" s="44">
        <v>165</v>
      </c>
      <c r="E16" s="45"/>
    </row>
    <row r="17" spans="1:5" ht="18" customHeight="1" x14ac:dyDescent="0.25">
      <c r="A17" s="527"/>
      <c r="B17" s="18" t="s">
        <v>123</v>
      </c>
      <c r="C17" s="21">
        <v>13</v>
      </c>
      <c r="D17" s="44">
        <v>13</v>
      </c>
      <c r="E17" s="45"/>
    </row>
    <row r="18" spans="1:5" ht="18" customHeight="1" x14ac:dyDescent="0.25">
      <c r="A18" s="527"/>
      <c r="B18" s="18" t="s">
        <v>54</v>
      </c>
      <c r="C18" s="21">
        <v>67</v>
      </c>
      <c r="D18" s="44">
        <v>72</v>
      </c>
      <c r="E18" s="45"/>
    </row>
    <row r="19" spans="1:5" ht="45" customHeight="1" thickBot="1" x14ac:dyDescent="0.3">
      <c r="A19" s="528"/>
      <c r="B19" s="19" t="s">
        <v>411</v>
      </c>
      <c r="C19" s="84">
        <v>134</v>
      </c>
      <c r="D19" s="51">
        <v>131</v>
      </c>
      <c r="E19" s="52"/>
    </row>
    <row r="20" spans="1:5" x14ac:dyDescent="0.25">
      <c r="A20" s="542" t="s">
        <v>345</v>
      </c>
      <c r="B20" s="25" t="s">
        <v>367</v>
      </c>
      <c r="C20" s="82">
        <v>700</v>
      </c>
      <c r="D20" s="48">
        <v>700</v>
      </c>
      <c r="E20" s="49"/>
    </row>
    <row r="21" spans="1:5" x14ac:dyDescent="0.25">
      <c r="A21" s="543"/>
      <c r="B21" s="18" t="s">
        <v>368</v>
      </c>
      <c r="C21" s="21">
        <v>10800</v>
      </c>
      <c r="D21" s="44">
        <f>450*24</f>
        <v>10800</v>
      </c>
      <c r="E21" s="45"/>
    </row>
    <row r="22" spans="1:5" x14ac:dyDescent="0.25">
      <c r="A22" s="543"/>
      <c r="B22" s="18" t="s">
        <v>369</v>
      </c>
      <c r="C22" s="21">
        <v>1974</v>
      </c>
      <c r="D22" s="44">
        <v>1974</v>
      </c>
      <c r="E22" s="45" t="s">
        <v>892</v>
      </c>
    </row>
    <row r="23" spans="1:5" x14ac:dyDescent="0.25">
      <c r="A23" s="543"/>
      <c r="B23" s="18" t="s">
        <v>370</v>
      </c>
      <c r="C23" s="21">
        <v>8200</v>
      </c>
      <c r="D23" s="44">
        <v>8200</v>
      </c>
      <c r="E23" s="45"/>
    </row>
    <row r="24" spans="1:5" ht="25" x14ac:dyDescent="0.25">
      <c r="A24" s="543"/>
      <c r="B24" s="18" t="s">
        <v>371</v>
      </c>
      <c r="C24" s="21"/>
      <c r="D24" s="48" t="s">
        <v>420</v>
      </c>
      <c r="E24" s="250" t="s">
        <v>893</v>
      </c>
    </row>
    <row r="25" spans="1:5" ht="25" x14ac:dyDescent="0.25">
      <c r="A25" s="543"/>
      <c r="B25" s="18" t="s">
        <v>372</v>
      </c>
      <c r="C25" s="21"/>
      <c r="D25" s="44" t="s">
        <v>838</v>
      </c>
      <c r="E25" s="45"/>
    </row>
    <row r="26" spans="1:5" ht="15" customHeight="1" x14ac:dyDescent="0.25">
      <c r="A26" s="497" t="s">
        <v>381</v>
      </c>
      <c r="B26" s="25" t="s">
        <v>280</v>
      </c>
      <c r="C26" s="462"/>
      <c r="D26" s="459"/>
      <c r="E26" s="49" t="s">
        <v>1173</v>
      </c>
    </row>
    <row r="27" spans="1:5" ht="15" customHeight="1" x14ac:dyDescent="0.25">
      <c r="A27" s="498"/>
      <c r="B27" s="18" t="s">
        <v>281</v>
      </c>
      <c r="C27" s="448"/>
      <c r="D27" s="446"/>
      <c r="E27" s="49" t="s">
        <v>1173</v>
      </c>
    </row>
    <row r="28" spans="1:5" ht="15" customHeight="1" x14ac:dyDescent="0.25">
      <c r="A28" s="498"/>
      <c r="B28" s="18" t="s">
        <v>282</v>
      </c>
      <c r="C28" s="448"/>
      <c r="D28" s="446"/>
      <c r="E28" s="45"/>
    </row>
    <row r="29" spans="1:5" ht="15" customHeight="1" x14ac:dyDescent="0.25">
      <c r="A29" s="498"/>
      <c r="B29" s="18" t="s">
        <v>283</v>
      </c>
      <c r="C29" s="448"/>
      <c r="D29" s="446"/>
      <c r="E29" s="45"/>
    </row>
    <row r="30" spans="1:5" ht="15" customHeight="1" x14ac:dyDescent="0.25">
      <c r="A30" s="498"/>
      <c r="B30" s="18" t="s">
        <v>284</v>
      </c>
      <c r="C30" s="448"/>
      <c r="D30" s="446"/>
      <c r="E30" s="45"/>
    </row>
    <row r="31" spans="1:5" ht="15" customHeight="1" x14ac:dyDescent="0.25">
      <c r="A31" s="498"/>
      <c r="B31" s="18" t="s">
        <v>285</v>
      </c>
      <c r="C31" s="448"/>
      <c r="D31" s="446"/>
      <c r="E31" s="49" t="s">
        <v>1173</v>
      </c>
    </row>
    <row r="32" spans="1:5" ht="15" customHeight="1" x14ac:dyDescent="0.25">
      <c r="A32" s="498"/>
      <c r="B32" s="18" t="s">
        <v>286</v>
      </c>
      <c r="C32" s="448"/>
      <c r="D32" s="446"/>
      <c r="E32" s="49" t="s">
        <v>1173</v>
      </c>
    </row>
    <row r="33" spans="1:5" ht="15" customHeight="1" x14ac:dyDescent="0.25">
      <c r="A33" s="498"/>
      <c r="B33" s="18" t="s">
        <v>287</v>
      </c>
      <c r="C33" s="448"/>
      <c r="D33" s="446"/>
      <c r="E33" s="49" t="s">
        <v>1173</v>
      </c>
    </row>
    <row r="34" spans="1:5" ht="15" customHeight="1" x14ac:dyDescent="0.25">
      <c r="A34" s="498"/>
      <c r="B34" s="18" t="s">
        <v>294</v>
      </c>
      <c r="C34" s="448"/>
      <c r="D34" s="446"/>
      <c r="E34" s="49" t="s">
        <v>1173</v>
      </c>
    </row>
    <row r="35" spans="1:5" ht="15" customHeight="1" x14ac:dyDescent="0.25">
      <c r="A35" s="498"/>
      <c r="B35" s="18" t="s">
        <v>288</v>
      </c>
      <c r="C35" s="448"/>
      <c r="D35" s="446"/>
      <c r="E35" s="45"/>
    </row>
    <row r="36" spans="1:5" x14ac:dyDescent="0.25">
      <c r="A36" s="498"/>
      <c r="B36" s="18" t="s">
        <v>289</v>
      </c>
      <c r="C36" s="448"/>
      <c r="D36" s="446"/>
      <c r="E36" s="454"/>
    </row>
    <row r="37" spans="1:5" ht="15" customHeight="1" x14ac:dyDescent="0.25">
      <c r="A37" s="498"/>
      <c r="B37" s="18" t="s">
        <v>373</v>
      </c>
      <c r="C37" s="448"/>
      <c r="D37" s="446"/>
      <c r="E37" s="45"/>
    </row>
    <row r="38" spans="1:5" ht="15" customHeight="1" x14ac:dyDescent="0.25">
      <c r="A38" s="498"/>
      <c r="B38" s="18" t="s">
        <v>290</v>
      </c>
      <c r="C38" s="448"/>
      <c r="D38" s="446"/>
      <c r="E38" s="45"/>
    </row>
    <row r="39" spans="1:5" ht="15" customHeight="1" x14ac:dyDescent="0.25">
      <c r="A39" s="498"/>
      <c r="B39" s="18" t="s">
        <v>291</v>
      </c>
      <c r="C39" s="448"/>
      <c r="D39" s="446"/>
      <c r="E39" s="45"/>
    </row>
    <row r="40" spans="1:5" ht="15" customHeight="1" x14ac:dyDescent="0.25">
      <c r="A40" s="498"/>
      <c r="B40" s="18" t="s">
        <v>292</v>
      </c>
      <c r="C40" s="448"/>
      <c r="D40" s="446"/>
      <c r="E40" s="45"/>
    </row>
    <row r="41" spans="1:5" ht="14.5" x14ac:dyDescent="0.25">
      <c r="A41" s="498"/>
      <c r="B41" s="18" t="s">
        <v>374</v>
      </c>
      <c r="C41" s="448"/>
      <c r="D41" s="446"/>
      <c r="E41" s="45"/>
    </row>
    <row r="42" spans="1:5" ht="15" customHeight="1" x14ac:dyDescent="0.25">
      <c r="A42" s="498"/>
      <c r="B42" s="18" t="s">
        <v>58</v>
      </c>
      <c r="C42" s="448"/>
      <c r="D42" s="446"/>
      <c r="E42" s="45"/>
    </row>
    <row r="43" spans="1:5" ht="15" customHeight="1" x14ac:dyDescent="0.25">
      <c r="A43" s="498"/>
      <c r="B43" s="18" t="s">
        <v>59</v>
      </c>
      <c r="C43" s="448"/>
      <c r="D43" s="447"/>
      <c r="E43" s="45"/>
    </row>
    <row r="44" spans="1:5" ht="15" customHeight="1" thickBot="1" x14ac:dyDescent="0.3">
      <c r="A44" s="499"/>
      <c r="B44" s="19" t="s">
        <v>293</v>
      </c>
      <c r="C44" s="457"/>
      <c r="D44" s="458"/>
      <c r="E44" s="49" t="s">
        <v>1173</v>
      </c>
    </row>
    <row r="45" spans="1:5" ht="15" customHeight="1" x14ac:dyDescent="0.25">
      <c r="A45" s="497" t="s">
        <v>394</v>
      </c>
      <c r="B45" s="25" t="s">
        <v>280</v>
      </c>
      <c r="C45" s="87"/>
      <c r="D45" s="459"/>
      <c r="E45" s="49"/>
    </row>
    <row r="46" spans="1:5" ht="15" customHeight="1" x14ac:dyDescent="0.25">
      <c r="A46" s="498"/>
      <c r="B46" s="18" t="s">
        <v>281</v>
      </c>
      <c r="C46" s="2"/>
      <c r="D46" s="446"/>
      <c r="E46" s="45"/>
    </row>
    <row r="47" spans="1:5" ht="15" customHeight="1" x14ac:dyDescent="0.25">
      <c r="A47" s="498"/>
      <c r="B47" s="18" t="s">
        <v>282</v>
      </c>
      <c r="C47" s="2"/>
      <c r="D47" s="446"/>
      <c r="E47" s="45"/>
    </row>
    <row r="48" spans="1:5" ht="15" customHeight="1" x14ac:dyDescent="0.25">
      <c r="A48" s="498"/>
      <c r="B48" s="18" t="s">
        <v>283</v>
      </c>
      <c r="C48" s="2"/>
      <c r="D48" s="446"/>
      <c r="E48" s="45"/>
    </row>
    <row r="49" spans="1:5" ht="15" customHeight="1" x14ac:dyDescent="0.25">
      <c r="A49" s="498"/>
      <c r="B49" s="18" t="s">
        <v>284</v>
      </c>
      <c r="C49" s="2"/>
      <c r="D49" s="446"/>
      <c r="E49" s="45"/>
    </row>
    <row r="50" spans="1:5" ht="15" customHeight="1" x14ac:dyDescent="0.25">
      <c r="A50" s="498"/>
      <c r="B50" s="18" t="s">
        <v>285</v>
      </c>
      <c r="C50" s="2"/>
      <c r="D50" s="446"/>
      <c r="E50" s="45"/>
    </row>
    <row r="51" spans="1:5" ht="15" customHeight="1" x14ac:dyDescent="0.25">
      <c r="A51" s="498"/>
      <c r="B51" s="18" t="s">
        <v>286</v>
      </c>
      <c r="C51" s="2"/>
      <c r="D51" s="446"/>
      <c r="E51" s="45"/>
    </row>
    <row r="52" spans="1:5" ht="15" customHeight="1" x14ac:dyDescent="0.25">
      <c r="A52" s="498"/>
      <c r="B52" s="18" t="s">
        <v>287</v>
      </c>
      <c r="C52" s="2"/>
      <c r="D52" s="446"/>
      <c r="E52" s="45"/>
    </row>
    <row r="53" spans="1:5" ht="15" customHeight="1" x14ac:dyDescent="0.3">
      <c r="A53" s="498"/>
      <c r="B53" s="18" t="s">
        <v>294</v>
      </c>
      <c r="C53" s="88"/>
      <c r="D53" s="446"/>
      <c r="E53" s="45"/>
    </row>
    <row r="54" spans="1:5" ht="15" customHeight="1" x14ac:dyDescent="0.25">
      <c r="A54" s="498"/>
      <c r="B54" s="18" t="s">
        <v>288</v>
      </c>
      <c r="C54" s="2"/>
      <c r="D54" s="446"/>
      <c r="E54" s="45"/>
    </row>
    <row r="55" spans="1:5" x14ac:dyDescent="0.25">
      <c r="A55" s="498"/>
      <c r="B55" s="18" t="s">
        <v>289</v>
      </c>
      <c r="C55" s="2"/>
      <c r="D55" s="446"/>
      <c r="E55" s="454"/>
    </row>
    <row r="56" spans="1:5" ht="15" customHeight="1" x14ac:dyDescent="0.25">
      <c r="A56" s="498"/>
      <c r="B56" s="18" t="s">
        <v>373</v>
      </c>
      <c r="C56" s="2"/>
      <c r="D56" s="446"/>
      <c r="E56" s="45"/>
    </row>
    <row r="57" spans="1:5" ht="15" customHeight="1" x14ac:dyDescent="0.25">
      <c r="A57" s="498"/>
      <c r="B57" s="18" t="s">
        <v>290</v>
      </c>
      <c r="C57" s="2"/>
      <c r="D57" s="446"/>
      <c r="E57" s="45"/>
    </row>
    <row r="58" spans="1:5" ht="15" customHeight="1" x14ac:dyDescent="0.25">
      <c r="A58" s="498"/>
      <c r="B58" s="18" t="s">
        <v>291</v>
      </c>
      <c r="C58" s="2"/>
      <c r="D58" s="446"/>
      <c r="E58" s="45"/>
    </row>
    <row r="59" spans="1:5" ht="15" customHeight="1" x14ac:dyDescent="0.25">
      <c r="A59" s="498"/>
      <c r="B59" s="18" t="s">
        <v>292</v>
      </c>
      <c r="C59" s="2"/>
      <c r="D59" s="446"/>
      <c r="E59" s="45"/>
    </row>
    <row r="60" spans="1:5" ht="14.5" x14ac:dyDescent="0.25">
      <c r="A60" s="498"/>
      <c r="B60" s="18" t="s">
        <v>375</v>
      </c>
      <c r="C60" s="2"/>
      <c r="D60" s="446"/>
      <c r="E60" s="45"/>
    </row>
    <row r="61" spans="1:5" ht="15" customHeight="1" x14ac:dyDescent="0.25">
      <c r="A61" s="498"/>
      <c r="B61" s="18" t="s">
        <v>58</v>
      </c>
      <c r="C61" s="2"/>
      <c r="D61" s="446"/>
      <c r="E61" s="45"/>
    </row>
    <row r="62" spans="1:5" ht="15" customHeight="1" x14ac:dyDescent="0.25">
      <c r="A62" s="498"/>
      <c r="B62" s="18" t="s">
        <v>59</v>
      </c>
      <c r="C62" s="2"/>
      <c r="D62" s="447"/>
      <c r="E62" s="45"/>
    </row>
    <row r="63" spans="1:5" ht="15" customHeight="1" thickBot="1" x14ac:dyDescent="0.3">
      <c r="A63" s="499"/>
      <c r="B63" s="19" t="s">
        <v>293</v>
      </c>
      <c r="C63" s="89"/>
      <c r="D63" s="458"/>
      <c r="E63" s="52"/>
    </row>
    <row r="64" spans="1:5" ht="15" customHeight="1" x14ac:dyDescent="0.25">
      <c r="A64" s="497" t="s">
        <v>395</v>
      </c>
      <c r="B64" s="25" t="s">
        <v>280</v>
      </c>
      <c r="C64" s="87"/>
      <c r="D64" s="459"/>
      <c r="E64" s="49"/>
    </row>
    <row r="65" spans="1:5" ht="15" customHeight="1" x14ac:dyDescent="0.25">
      <c r="A65" s="498"/>
      <c r="B65" s="18" t="s">
        <v>281</v>
      </c>
      <c r="C65" s="2"/>
      <c r="D65" s="446"/>
      <c r="E65" s="45"/>
    </row>
    <row r="66" spans="1:5" ht="15" customHeight="1" x14ac:dyDescent="0.25">
      <c r="A66" s="498"/>
      <c r="B66" s="18" t="s">
        <v>282</v>
      </c>
      <c r="C66" s="2"/>
      <c r="D66" s="446"/>
      <c r="E66" s="45"/>
    </row>
    <row r="67" spans="1:5" ht="15" customHeight="1" x14ac:dyDescent="0.25">
      <c r="A67" s="498"/>
      <c r="B67" s="18" t="s">
        <v>283</v>
      </c>
      <c r="C67" s="2"/>
      <c r="D67" s="446"/>
      <c r="E67" s="45"/>
    </row>
    <row r="68" spans="1:5" ht="15" customHeight="1" x14ac:dyDescent="0.25">
      <c r="A68" s="498"/>
      <c r="B68" s="18" t="s">
        <v>284</v>
      </c>
      <c r="C68" s="2"/>
      <c r="D68" s="446"/>
      <c r="E68" s="45"/>
    </row>
    <row r="69" spans="1:5" ht="15" customHeight="1" x14ac:dyDescent="0.25">
      <c r="A69" s="498"/>
      <c r="B69" s="18" t="s">
        <v>285</v>
      </c>
      <c r="C69" s="2"/>
      <c r="D69" s="446"/>
      <c r="E69" s="45"/>
    </row>
    <row r="70" spans="1:5" ht="15" customHeight="1" x14ac:dyDescent="0.25">
      <c r="A70" s="498"/>
      <c r="B70" s="18" t="s">
        <v>286</v>
      </c>
      <c r="C70" s="2"/>
      <c r="D70" s="446"/>
      <c r="E70" s="45"/>
    </row>
    <row r="71" spans="1:5" ht="15" customHeight="1" x14ac:dyDescent="0.25">
      <c r="A71" s="498"/>
      <c r="B71" s="18" t="s">
        <v>287</v>
      </c>
      <c r="C71" s="2"/>
      <c r="D71" s="446"/>
      <c r="E71" s="45"/>
    </row>
    <row r="72" spans="1:5" ht="15" customHeight="1" x14ac:dyDescent="0.25">
      <c r="A72" s="498"/>
      <c r="B72" s="18" t="s">
        <v>294</v>
      </c>
      <c r="C72" s="2"/>
      <c r="D72" s="446"/>
      <c r="E72" s="45"/>
    </row>
    <row r="73" spans="1:5" ht="15" customHeight="1" x14ac:dyDescent="0.25">
      <c r="A73" s="498"/>
      <c r="B73" s="18" t="s">
        <v>288</v>
      </c>
      <c r="C73" s="2"/>
      <c r="D73" s="446"/>
      <c r="E73" s="45"/>
    </row>
    <row r="74" spans="1:5" x14ac:dyDescent="0.25">
      <c r="A74" s="498"/>
      <c r="B74" s="18" t="s">
        <v>289</v>
      </c>
      <c r="C74" s="2"/>
      <c r="D74" s="446"/>
      <c r="E74" s="454"/>
    </row>
    <row r="75" spans="1:5" ht="15" customHeight="1" x14ac:dyDescent="0.25">
      <c r="A75" s="498"/>
      <c r="B75" s="18" t="s">
        <v>373</v>
      </c>
      <c r="C75" s="2"/>
      <c r="D75" s="446"/>
      <c r="E75" s="45"/>
    </row>
    <row r="76" spans="1:5" ht="15" customHeight="1" x14ac:dyDescent="0.25">
      <c r="A76" s="498"/>
      <c r="B76" s="18" t="s">
        <v>290</v>
      </c>
      <c r="C76" s="2"/>
      <c r="D76" s="446"/>
      <c r="E76" s="45"/>
    </row>
    <row r="77" spans="1:5" ht="15" customHeight="1" x14ac:dyDescent="0.25">
      <c r="A77" s="498"/>
      <c r="B77" s="18" t="s">
        <v>291</v>
      </c>
      <c r="C77" s="2"/>
      <c r="D77" s="446"/>
      <c r="E77" s="45"/>
    </row>
    <row r="78" spans="1:5" ht="15" customHeight="1" x14ac:dyDescent="0.25">
      <c r="A78" s="498"/>
      <c r="B78" s="18" t="s">
        <v>292</v>
      </c>
      <c r="C78" s="2"/>
      <c r="D78" s="446"/>
      <c r="E78" s="45"/>
    </row>
    <row r="79" spans="1:5" ht="14.5" x14ac:dyDescent="0.25">
      <c r="A79" s="498"/>
      <c r="B79" s="18" t="s">
        <v>374</v>
      </c>
      <c r="C79" s="2"/>
      <c r="D79" s="446"/>
      <c r="E79" s="45"/>
    </row>
    <row r="80" spans="1:5" ht="15" customHeight="1" x14ac:dyDescent="0.25">
      <c r="A80" s="498"/>
      <c r="B80" s="18" t="s">
        <v>58</v>
      </c>
      <c r="C80" s="2"/>
      <c r="D80" s="446"/>
      <c r="E80" s="45"/>
    </row>
    <row r="81" spans="1:5" ht="15" customHeight="1" x14ac:dyDescent="0.25">
      <c r="A81" s="498"/>
      <c r="B81" s="18" t="s">
        <v>59</v>
      </c>
      <c r="C81" s="2"/>
      <c r="D81" s="446"/>
      <c r="E81" s="45"/>
    </row>
    <row r="82" spans="1:5" ht="15" customHeight="1" thickBot="1" x14ac:dyDescent="0.3">
      <c r="A82" s="499"/>
      <c r="B82" s="19" t="s">
        <v>293</v>
      </c>
      <c r="C82" s="89"/>
      <c r="D82" s="458"/>
      <c r="E82" s="52"/>
    </row>
    <row r="83" spans="1:5" ht="15" customHeight="1" x14ac:dyDescent="0.25">
      <c r="A83" s="497" t="s">
        <v>396</v>
      </c>
      <c r="B83" s="25" t="s">
        <v>109</v>
      </c>
      <c r="C83" s="87"/>
      <c r="D83" s="459"/>
      <c r="E83" s="49"/>
    </row>
    <row r="84" spans="1:5" ht="15" customHeight="1" x14ac:dyDescent="0.25">
      <c r="A84" s="498"/>
      <c r="B84" s="18" t="s">
        <v>280</v>
      </c>
      <c r="C84" s="2"/>
      <c r="D84" s="446"/>
      <c r="E84" s="45"/>
    </row>
    <row r="85" spans="1:5" ht="15" customHeight="1" x14ac:dyDescent="0.25">
      <c r="A85" s="498"/>
      <c r="B85" s="18" t="s">
        <v>281</v>
      </c>
      <c r="C85" s="2"/>
      <c r="D85" s="446"/>
      <c r="E85" s="45"/>
    </row>
    <row r="86" spans="1:5" ht="15" customHeight="1" x14ac:dyDescent="0.25">
      <c r="A86" s="498"/>
      <c r="B86" s="18" t="s">
        <v>282</v>
      </c>
      <c r="C86" s="2"/>
      <c r="D86" s="446"/>
      <c r="E86" s="45"/>
    </row>
    <row r="87" spans="1:5" ht="15" customHeight="1" x14ac:dyDescent="0.25">
      <c r="A87" s="498"/>
      <c r="B87" s="18" t="s">
        <v>283</v>
      </c>
      <c r="C87" s="2"/>
      <c r="D87" s="446"/>
      <c r="E87" s="45"/>
    </row>
    <row r="88" spans="1:5" ht="15" customHeight="1" x14ac:dyDescent="0.25">
      <c r="A88" s="498"/>
      <c r="B88" s="18" t="s">
        <v>284</v>
      </c>
      <c r="C88" s="2"/>
      <c r="D88" s="446"/>
      <c r="E88" s="45"/>
    </row>
    <row r="89" spans="1:5" ht="15" customHeight="1" x14ac:dyDescent="0.25">
      <c r="A89" s="498"/>
      <c r="B89" s="18" t="s">
        <v>285</v>
      </c>
      <c r="C89" s="2"/>
      <c r="D89" s="446"/>
      <c r="E89" s="45"/>
    </row>
    <row r="90" spans="1:5" ht="15" customHeight="1" x14ac:dyDescent="0.25">
      <c r="A90" s="498"/>
      <c r="B90" s="18" t="s">
        <v>286</v>
      </c>
      <c r="C90" s="2"/>
      <c r="D90" s="446"/>
      <c r="E90" s="45"/>
    </row>
    <row r="91" spans="1:5" ht="15" customHeight="1" x14ac:dyDescent="0.25">
      <c r="A91" s="498"/>
      <c r="B91" s="18" t="s">
        <v>287</v>
      </c>
      <c r="C91" s="2"/>
      <c r="D91" s="446"/>
      <c r="E91" s="45"/>
    </row>
    <row r="92" spans="1:5" ht="15" customHeight="1" x14ac:dyDescent="0.25">
      <c r="A92" s="498"/>
      <c r="B92" s="18" t="s">
        <v>294</v>
      </c>
      <c r="C92" s="2"/>
      <c r="D92" s="446"/>
      <c r="E92" s="45"/>
    </row>
    <row r="93" spans="1:5" ht="15" customHeight="1" x14ac:dyDescent="0.25">
      <c r="A93" s="498"/>
      <c r="B93" s="18" t="s">
        <v>288</v>
      </c>
      <c r="C93" s="2"/>
      <c r="D93" s="446"/>
      <c r="E93" s="45"/>
    </row>
    <row r="94" spans="1:5" x14ac:dyDescent="0.25">
      <c r="A94" s="498"/>
      <c r="B94" s="18" t="s">
        <v>289</v>
      </c>
      <c r="C94" s="2"/>
      <c r="D94" s="446"/>
      <c r="E94" s="454"/>
    </row>
    <row r="95" spans="1:5" ht="15" customHeight="1" x14ac:dyDescent="0.25">
      <c r="A95" s="498"/>
      <c r="B95" s="18" t="s">
        <v>373</v>
      </c>
      <c r="C95" s="2"/>
      <c r="D95" s="446"/>
      <c r="E95" s="45"/>
    </row>
    <row r="96" spans="1:5" ht="15" customHeight="1" x14ac:dyDescent="0.25">
      <c r="A96" s="498"/>
      <c r="B96" s="18" t="s">
        <v>290</v>
      </c>
      <c r="C96" s="2"/>
      <c r="D96" s="446"/>
      <c r="E96" s="45"/>
    </row>
    <row r="97" spans="1:5" ht="15" customHeight="1" x14ac:dyDescent="0.25">
      <c r="A97" s="498"/>
      <c r="B97" s="18" t="s">
        <v>291</v>
      </c>
      <c r="C97" s="2"/>
      <c r="D97" s="446"/>
      <c r="E97" s="45"/>
    </row>
    <row r="98" spans="1:5" ht="15" customHeight="1" x14ac:dyDescent="0.25">
      <c r="A98" s="498"/>
      <c r="B98" s="18" t="s">
        <v>292</v>
      </c>
      <c r="C98" s="2"/>
      <c r="D98" s="446"/>
      <c r="E98" s="45"/>
    </row>
    <row r="99" spans="1:5" ht="15" customHeight="1" x14ac:dyDescent="0.25">
      <c r="A99" s="498"/>
      <c r="B99" s="18" t="s">
        <v>374</v>
      </c>
      <c r="C99" s="2"/>
      <c r="D99" s="446"/>
      <c r="E99" s="45"/>
    </row>
    <row r="100" spans="1:5" ht="15" customHeight="1" x14ac:dyDescent="0.25">
      <c r="A100" s="498"/>
      <c r="B100" s="18" t="s">
        <v>58</v>
      </c>
      <c r="C100" s="2"/>
      <c r="D100" s="446"/>
      <c r="E100" s="45"/>
    </row>
    <row r="101" spans="1:5" ht="15" customHeight="1" x14ac:dyDescent="0.25">
      <c r="A101" s="498"/>
      <c r="B101" s="18" t="s">
        <v>59</v>
      </c>
      <c r="C101" s="2"/>
      <c r="D101" s="447"/>
      <c r="E101" s="45"/>
    </row>
    <row r="102" spans="1:5" ht="15" customHeight="1" thickBot="1" x14ac:dyDescent="0.3">
      <c r="A102" s="499"/>
      <c r="B102" s="19" t="s">
        <v>293</v>
      </c>
      <c r="C102" s="89"/>
      <c r="D102" s="458"/>
      <c r="E102" s="52"/>
    </row>
    <row r="103" spans="1:5" x14ac:dyDescent="0.25">
      <c r="A103" s="497" t="s">
        <v>346</v>
      </c>
      <c r="B103" s="25" t="s">
        <v>61</v>
      </c>
      <c r="C103" s="82" t="s">
        <v>419</v>
      </c>
      <c r="D103" s="48" t="s">
        <v>419</v>
      </c>
      <c r="E103" s="49"/>
    </row>
    <row r="104" spans="1:5" x14ac:dyDescent="0.25">
      <c r="A104" s="498"/>
      <c r="B104" s="18" t="s">
        <v>62</v>
      </c>
      <c r="C104" s="21" t="s">
        <v>419</v>
      </c>
      <c r="D104" s="44" t="s">
        <v>419</v>
      </c>
      <c r="E104" s="45"/>
    </row>
    <row r="105" spans="1:5" x14ac:dyDescent="0.25">
      <c r="A105" s="498"/>
      <c r="B105" s="18" t="s">
        <v>63</v>
      </c>
      <c r="C105" s="21" t="s">
        <v>419</v>
      </c>
      <c r="D105" s="44" t="s">
        <v>419</v>
      </c>
      <c r="E105" s="45"/>
    </row>
    <row r="106" spans="1:5" x14ac:dyDescent="0.25">
      <c r="A106" s="498"/>
      <c r="B106" s="18" t="s">
        <v>38</v>
      </c>
      <c r="C106" s="21" t="s">
        <v>419</v>
      </c>
      <c r="D106" s="44" t="s">
        <v>419</v>
      </c>
      <c r="E106" s="45"/>
    </row>
    <row r="107" spans="1:5" x14ac:dyDescent="0.25">
      <c r="A107" s="498"/>
      <c r="B107" s="18" t="s">
        <v>64</v>
      </c>
      <c r="C107" s="21" t="s">
        <v>420</v>
      </c>
      <c r="D107" s="44" t="s">
        <v>420</v>
      </c>
      <c r="E107" s="45"/>
    </row>
    <row r="108" spans="1:5" ht="13" thickBot="1" x14ac:dyDescent="0.3">
      <c r="A108" s="499"/>
      <c r="B108" s="19" t="s">
        <v>81</v>
      </c>
      <c r="C108" s="84" t="s">
        <v>421</v>
      </c>
      <c r="D108" s="51" t="s">
        <v>421</v>
      </c>
      <c r="E108" s="52"/>
    </row>
    <row r="109" spans="1:5" ht="25" x14ac:dyDescent="0.25">
      <c r="A109" s="497" t="s">
        <v>347</v>
      </c>
      <c r="B109" s="25" t="s">
        <v>65</v>
      </c>
      <c r="C109" s="82" t="s">
        <v>420</v>
      </c>
      <c r="D109" s="48" t="s">
        <v>421</v>
      </c>
      <c r="E109" s="366" t="s">
        <v>1126</v>
      </c>
    </row>
    <row r="110" spans="1:5" ht="12.65" customHeight="1" x14ac:dyDescent="0.25">
      <c r="A110" s="498"/>
      <c r="B110" s="18" t="s">
        <v>62</v>
      </c>
      <c r="C110" s="21" t="s">
        <v>420</v>
      </c>
      <c r="D110" s="44" t="s">
        <v>421</v>
      </c>
      <c r="E110" s="45"/>
    </row>
    <row r="111" spans="1:5" ht="12.65" customHeight="1" x14ac:dyDescent="0.25">
      <c r="A111" s="498"/>
      <c r="B111" s="18" t="s">
        <v>63</v>
      </c>
      <c r="C111" s="21" t="s">
        <v>419</v>
      </c>
      <c r="D111" s="44" t="s">
        <v>421</v>
      </c>
      <c r="E111" s="45"/>
    </row>
    <row r="112" spans="1:5" ht="12.65" customHeight="1" x14ac:dyDescent="0.25">
      <c r="A112" s="498"/>
      <c r="B112" s="18" t="s">
        <v>38</v>
      </c>
      <c r="C112" s="21" t="s">
        <v>419</v>
      </c>
      <c r="D112" s="44" t="s">
        <v>421</v>
      </c>
      <c r="E112" s="45"/>
    </row>
    <row r="113" spans="1:5" ht="13.4" customHeight="1" x14ac:dyDescent="0.25">
      <c r="A113" s="498"/>
      <c r="B113" s="18" t="s">
        <v>64</v>
      </c>
      <c r="C113" s="21" t="s">
        <v>420</v>
      </c>
      <c r="D113" s="44" t="s">
        <v>421</v>
      </c>
      <c r="E113" s="45"/>
    </row>
    <row r="114" spans="1:5" ht="12.65" customHeight="1" thickBot="1" x14ac:dyDescent="0.3">
      <c r="A114" s="499"/>
      <c r="B114" s="19" t="s">
        <v>81</v>
      </c>
      <c r="C114" s="84" t="s">
        <v>421</v>
      </c>
      <c r="D114" s="51" t="s">
        <v>421</v>
      </c>
      <c r="E114" s="52"/>
    </row>
    <row r="115" spans="1:5" ht="12.65" customHeight="1" x14ac:dyDescent="0.25">
      <c r="A115" s="497" t="s">
        <v>348</v>
      </c>
      <c r="B115" s="25" t="s">
        <v>43</v>
      </c>
      <c r="C115" s="82" t="s">
        <v>419</v>
      </c>
      <c r="D115" s="48" t="s">
        <v>419</v>
      </c>
      <c r="E115" s="49"/>
    </row>
    <row r="116" spans="1:5" ht="13.4" customHeight="1" x14ac:dyDescent="0.25">
      <c r="A116" s="498"/>
      <c r="B116" s="18" t="s">
        <v>66</v>
      </c>
      <c r="C116" s="21" t="s">
        <v>420</v>
      </c>
      <c r="D116" s="44" t="s">
        <v>420</v>
      </c>
      <c r="E116" s="45"/>
    </row>
    <row r="117" spans="1:5" ht="12.65" customHeight="1" x14ac:dyDescent="0.3">
      <c r="A117" s="498"/>
      <c r="B117" s="18" t="s">
        <v>67</v>
      </c>
      <c r="C117" s="21" t="s">
        <v>420</v>
      </c>
      <c r="D117" s="44" t="s">
        <v>419</v>
      </c>
      <c r="E117" s="247"/>
    </row>
    <row r="118" spans="1:5" ht="12.65" customHeight="1" x14ac:dyDescent="0.3">
      <c r="A118" s="498"/>
      <c r="B118" s="18" t="s">
        <v>68</v>
      </c>
      <c r="C118" s="21" t="s">
        <v>420</v>
      </c>
      <c r="D118" s="44" t="s">
        <v>420</v>
      </c>
      <c r="E118" s="247"/>
    </row>
    <row r="119" spans="1:5" ht="13.4" customHeight="1" thickBot="1" x14ac:dyDescent="0.3">
      <c r="A119" s="499"/>
      <c r="B119" s="19" t="s">
        <v>81</v>
      </c>
      <c r="C119" s="84" t="s">
        <v>421</v>
      </c>
      <c r="D119" s="51"/>
      <c r="E119" s="52"/>
    </row>
    <row r="120" spans="1:5" ht="41.25" customHeight="1" x14ac:dyDescent="0.25">
      <c r="A120" s="497" t="s">
        <v>397</v>
      </c>
      <c r="B120" s="25" t="s">
        <v>69</v>
      </c>
      <c r="C120" s="21" t="s">
        <v>419</v>
      </c>
      <c r="D120" s="48" t="s">
        <v>419</v>
      </c>
      <c r="E120" s="49"/>
    </row>
    <row r="121" spans="1:5" ht="20.149999999999999" customHeight="1" x14ac:dyDescent="0.25">
      <c r="A121" s="498"/>
      <c r="B121" s="18" t="s">
        <v>70</v>
      </c>
      <c r="C121" s="21" t="s">
        <v>420</v>
      </c>
      <c r="D121" s="44" t="s">
        <v>420</v>
      </c>
      <c r="E121" s="45"/>
    </row>
    <row r="122" spans="1:5" ht="20.149999999999999" customHeight="1" x14ac:dyDescent="0.25">
      <c r="A122" s="498"/>
      <c r="B122" s="18" t="s">
        <v>71</v>
      </c>
      <c r="C122" s="21" t="s">
        <v>419</v>
      </c>
      <c r="D122" s="44" t="s">
        <v>419</v>
      </c>
      <c r="E122" s="45"/>
    </row>
    <row r="123" spans="1:5" ht="20.149999999999999" customHeight="1" x14ac:dyDescent="0.25">
      <c r="A123" s="498"/>
      <c r="B123" s="18" t="s">
        <v>295</v>
      </c>
      <c r="C123" s="21" t="s">
        <v>420</v>
      </c>
      <c r="D123" s="44" t="s">
        <v>420</v>
      </c>
      <c r="E123" s="45"/>
    </row>
    <row r="124" spans="1:5" ht="25.5" customHeight="1" thickBot="1" x14ac:dyDescent="0.3">
      <c r="A124" s="499"/>
      <c r="B124" s="19" t="s">
        <v>81</v>
      </c>
      <c r="C124" s="84" t="s">
        <v>437</v>
      </c>
      <c r="D124" s="51" t="s">
        <v>885</v>
      </c>
      <c r="E124" s="52"/>
    </row>
    <row r="125" spans="1:5" ht="25.5" thickBot="1" x14ac:dyDescent="0.3">
      <c r="A125" s="26" t="s">
        <v>398</v>
      </c>
      <c r="B125" s="27" t="s">
        <v>72</v>
      </c>
      <c r="C125" s="90"/>
      <c r="D125" s="65" t="s">
        <v>420</v>
      </c>
      <c r="E125" s="251" t="s">
        <v>886</v>
      </c>
    </row>
    <row r="126" spans="1:5" x14ac:dyDescent="0.25">
      <c r="A126" s="497" t="s">
        <v>399</v>
      </c>
      <c r="B126" s="25" t="s">
        <v>358</v>
      </c>
      <c r="C126" s="82"/>
      <c r="D126" s="48"/>
      <c r="E126" s="49"/>
    </row>
    <row r="127" spans="1:5" x14ac:dyDescent="0.25">
      <c r="A127" s="498"/>
      <c r="B127" s="18" t="s">
        <v>74</v>
      </c>
      <c r="C127" s="21"/>
      <c r="D127" s="44"/>
      <c r="E127" s="45"/>
    </row>
    <row r="128" spans="1:5" x14ac:dyDescent="0.25">
      <c r="A128" s="498"/>
      <c r="B128" s="18" t="s">
        <v>75</v>
      </c>
      <c r="C128" s="21"/>
      <c r="D128" s="44"/>
      <c r="E128" s="45"/>
    </row>
    <row r="129" spans="1:5" x14ac:dyDescent="0.25">
      <c r="A129" s="498"/>
      <c r="B129" s="18" t="s">
        <v>76</v>
      </c>
      <c r="C129" s="21"/>
      <c r="D129" s="44"/>
      <c r="E129" s="45"/>
    </row>
    <row r="130" spans="1:5" x14ac:dyDescent="0.25">
      <c r="A130" s="498"/>
      <c r="B130" s="18" t="s">
        <v>77</v>
      </c>
      <c r="C130" s="21"/>
      <c r="D130" s="44"/>
      <c r="E130" s="45"/>
    </row>
    <row r="131" spans="1:5" x14ac:dyDescent="0.25">
      <c r="A131" s="498"/>
      <c r="B131" s="18" t="s">
        <v>78</v>
      </c>
      <c r="C131" s="21"/>
      <c r="D131" s="44"/>
      <c r="E131" s="45"/>
    </row>
    <row r="132" spans="1:5" x14ac:dyDescent="0.25">
      <c r="A132" s="498"/>
      <c r="B132" s="18" t="s">
        <v>79</v>
      </c>
      <c r="C132" s="21"/>
      <c r="D132" s="44"/>
      <c r="E132" s="45"/>
    </row>
    <row r="133" spans="1:5" x14ac:dyDescent="0.25">
      <c r="A133" s="498"/>
      <c r="B133" s="18" t="s">
        <v>91</v>
      </c>
      <c r="C133" s="21"/>
      <c r="D133" s="44"/>
      <c r="E133" s="45"/>
    </row>
    <row r="134" spans="1:5" x14ac:dyDescent="0.25">
      <c r="A134" s="498"/>
      <c r="B134" s="18" t="s">
        <v>80</v>
      </c>
      <c r="C134" s="21"/>
      <c r="D134" s="44"/>
      <c r="E134" s="45"/>
    </row>
    <row r="135" spans="1:5" x14ac:dyDescent="0.25">
      <c r="A135" s="498"/>
      <c r="B135" s="18" t="s">
        <v>296</v>
      </c>
      <c r="C135" s="21"/>
      <c r="D135" s="44"/>
      <c r="E135" s="45"/>
    </row>
    <row r="136" spans="1:5" x14ac:dyDescent="0.25">
      <c r="A136" s="498"/>
      <c r="B136" s="18" t="s">
        <v>82</v>
      </c>
      <c r="C136" s="21"/>
      <c r="D136" s="44"/>
      <c r="E136" s="45"/>
    </row>
    <row r="137" spans="1:5" x14ac:dyDescent="0.25">
      <c r="A137" s="498"/>
      <c r="B137" s="18" t="s">
        <v>297</v>
      </c>
      <c r="C137" s="21"/>
      <c r="D137" s="44"/>
      <c r="E137" s="45"/>
    </row>
    <row r="138" spans="1:5" ht="13" thickBot="1" x14ac:dyDescent="0.3">
      <c r="A138" s="499"/>
      <c r="B138" s="19" t="s">
        <v>81</v>
      </c>
      <c r="C138" s="84"/>
      <c r="D138" s="51"/>
      <c r="E138" s="52"/>
    </row>
    <row r="139" spans="1:5" ht="18" customHeight="1" thickBot="1" x14ac:dyDescent="0.3">
      <c r="A139" s="26" t="s">
        <v>341</v>
      </c>
      <c r="B139" s="27" t="s">
        <v>298</v>
      </c>
      <c r="C139" s="90" t="s">
        <v>422</v>
      </c>
      <c r="D139" s="65" t="s">
        <v>422</v>
      </c>
      <c r="E139" s="55"/>
    </row>
    <row r="140" spans="1:5" ht="18.75" customHeight="1" thickBot="1" x14ac:dyDescent="0.3">
      <c r="A140" s="26" t="s">
        <v>343</v>
      </c>
      <c r="B140" s="27" t="s">
        <v>299</v>
      </c>
      <c r="C140" s="90" t="s">
        <v>421</v>
      </c>
      <c r="D140" s="65" t="s">
        <v>421</v>
      </c>
      <c r="E140" s="55"/>
    </row>
    <row r="141" spans="1:5" ht="26.5" thickBot="1" x14ac:dyDescent="0.3">
      <c r="A141" s="26" t="s">
        <v>400</v>
      </c>
      <c r="B141" s="27" t="s">
        <v>114</v>
      </c>
      <c r="C141" s="90"/>
      <c r="D141" s="65" t="s">
        <v>840</v>
      </c>
      <c r="E141" s="55"/>
    </row>
    <row r="142" spans="1:5" x14ac:dyDescent="0.25">
      <c r="A142" s="554" t="s">
        <v>412</v>
      </c>
      <c r="B142" s="555"/>
      <c r="C142" s="91"/>
      <c r="D142" s="91"/>
    </row>
    <row r="143" spans="1:5" x14ac:dyDescent="0.25">
      <c r="A143" s="556"/>
      <c r="B143" s="557"/>
      <c r="C143" s="91"/>
      <c r="D143" s="91"/>
    </row>
    <row r="144" spans="1:5" x14ac:dyDescent="0.25">
      <c r="A144" s="556"/>
      <c r="B144" s="557"/>
      <c r="C144" s="91"/>
      <c r="D144" s="91"/>
    </row>
    <row r="145" spans="1:4" x14ac:dyDescent="0.25">
      <c r="A145" s="556"/>
      <c r="B145" s="557"/>
      <c r="C145" s="91"/>
      <c r="D145" s="91"/>
    </row>
    <row r="146" spans="1:4" ht="13" thickBot="1" x14ac:dyDescent="0.3">
      <c r="A146" s="558"/>
      <c r="B146" s="559"/>
      <c r="C146" s="91"/>
      <c r="D146" s="91"/>
    </row>
    <row r="147" spans="1:4" x14ac:dyDescent="0.25">
      <c r="A147" s="70"/>
      <c r="B147" s="91"/>
      <c r="C147" s="91"/>
      <c r="D147" s="91"/>
    </row>
    <row r="148" spans="1:4" x14ac:dyDescent="0.25">
      <c r="A148" s="70"/>
      <c r="B148" s="91"/>
      <c r="C148" s="91"/>
      <c r="D148" s="91"/>
    </row>
    <row r="149" spans="1:4" x14ac:dyDescent="0.25">
      <c r="A149" s="70"/>
      <c r="B149" s="91"/>
      <c r="C149" s="91"/>
      <c r="D149" s="91"/>
    </row>
    <row r="150" spans="1:4" x14ac:dyDescent="0.25">
      <c r="A150" s="70"/>
      <c r="B150" s="91"/>
      <c r="C150" s="91"/>
      <c r="D150" s="91"/>
    </row>
    <row r="151" spans="1:4" x14ac:dyDescent="0.25">
      <c r="A151" s="70"/>
      <c r="B151" s="91"/>
      <c r="C151" s="91"/>
      <c r="D151" s="91"/>
    </row>
    <row r="152" spans="1:4" x14ac:dyDescent="0.25">
      <c r="A152" s="70"/>
      <c r="B152" s="91"/>
      <c r="C152" s="91"/>
      <c r="D152" s="91"/>
    </row>
    <row r="153" spans="1:4" x14ac:dyDescent="0.25">
      <c r="A153" s="70"/>
      <c r="B153" s="91"/>
      <c r="C153" s="91"/>
      <c r="D153" s="91"/>
    </row>
    <row r="154" spans="1:4" x14ac:dyDescent="0.25">
      <c r="A154" s="70"/>
      <c r="B154" s="91"/>
      <c r="C154" s="91"/>
      <c r="D154" s="91"/>
    </row>
    <row r="155" spans="1:4" x14ac:dyDescent="0.25">
      <c r="A155" s="70"/>
      <c r="B155" s="91"/>
      <c r="C155" s="91"/>
      <c r="D155" s="91"/>
    </row>
    <row r="156" spans="1:4" x14ac:dyDescent="0.25">
      <c r="A156" s="70"/>
      <c r="B156" s="91"/>
      <c r="C156" s="91"/>
      <c r="D156" s="91"/>
    </row>
  </sheetData>
  <mergeCells count="20">
    <mergeCell ref="A103:A108"/>
    <mergeCell ref="A1:E2"/>
    <mergeCell ref="A3:E3"/>
    <mergeCell ref="A4:B4"/>
    <mergeCell ref="A7:A12"/>
    <mergeCell ref="A13:A15"/>
    <mergeCell ref="A16:A19"/>
    <mergeCell ref="A20:A25"/>
    <mergeCell ref="A26:A44"/>
    <mergeCell ref="A45:A63"/>
    <mergeCell ref="A64:A82"/>
    <mergeCell ref="A83:A102"/>
    <mergeCell ref="B11:B12"/>
    <mergeCell ref="E9:E10"/>
    <mergeCell ref="E11:E12"/>
    <mergeCell ref="A109:A114"/>
    <mergeCell ref="A115:A119"/>
    <mergeCell ref="A120:A124"/>
    <mergeCell ref="A126:A138"/>
    <mergeCell ref="A142:B146"/>
  </mergeCells>
  <conditionalFormatting sqref="D126:D138">
    <cfRule type="expression" priority="12">
      <formula>$D$125 &lt;&gt; "Yes"</formula>
    </cfRule>
  </conditionalFormatting>
  <conditionalFormatting sqref="D126:D138">
    <cfRule type="expression" dxfId="551" priority="11">
      <formula>$D$125 &lt;&gt; "Yes"</formula>
    </cfRule>
  </conditionalFormatting>
  <conditionalFormatting sqref="C126:C138">
    <cfRule type="expression" dxfId="550" priority="10">
      <formula>$C$125 &lt;&gt; "Yes"</formula>
    </cfRule>
  </conditionalFormatting>
  <conditionalFormatting sqref="D24:D25 D103:D107 D109:D113 D115:D118 D120 D122 D125">
    <cfRule type="containsBlanks" dxfId="549" priority="9">
      <formula>LEN(TRIM(D24))=0</formula>
    </cfRule>
  </conditionalFormatting>
  <conditionalFormatting sqref="D127">
    <cfRule type="expression" dxfId="548" priority="8">
      <formula>AND($D$125 = "Yes", $D$127 = "")</formula>
    </cfRule>
  </conditionalFormatting>
  <conditionalFormatting sqref="D128">
    <cfRule type="expression" dxfId="547" priority="7">
      <formula>AND($D$125 = "Yes", $D$128 = "")</formula>
    </cfRule>
  </conditionalFormatting>
  <conditionalFormatting sqref="D129">
    <cfRule type="expression" dxfId="546" priority="6">
      <formula>AND($D$125 = "Yes", $D$129 = "")</formula>
    </cfRule>
  </conditionalFormatting>
  <conditionalFormatting sqref="D130">
    <cfRule type="expression" dxfId="545" priority="5">
      <formula>AND($D$125 = "Yes", $D$130 = "")</formula>
    </cfRule>
  </conditionalFormatting>
  <conditionalFormatting sqref="D131">
    <cfRule type="expression" dxfId="544" priority="4">
      <formula>AND($D$125 = "Yes", $D$131 = "")</formula>
    </cfRule>
  </conditionalFormatting>
  <conditionalFormatting sqref="D132">
    <cfRule type="expression" dxfId="543" priority="3">
      <formula>AND($D$125 = "Yes", $D$132 = "")</formula>
    </cfRule>
  </conditionalFormatting>
  <conditionalFormatting sqref="D134">
    <cfRule type="expression" dxfId="542" priority="2">
      <formula>AND($D$125 = "Yes", $D$134 = "")</formula>
    </cfRule>
  </conditionalFormatting>
  <conditionalFormatting sqref="D136">
    <cfRule type="expression" dxfId="541" priority="1">
      <formula>AND($D$125 = "Yes", $D$136 = "")</formula>
    </cfRule>
  </conditionalFormatting>
  <dataValidations count="4">
    <dataValidation type="list" allowBlank="1" showInputMessage="1" showErrorMessage="1" sqref="C24 C103:C107 C109:C113 C115:C118 C120 C122 C125" xr:uid="{DE8C64C7-73D7-4574-8148-D86A33876BE3}">
      <formula1>"Yes, No, N/A"</formula1>
    </dataValidation>
    <dataValidation type="list" allowBlank="1" showInputMessage="1" showErrorMessage="1" sqref="C25:D25" xr:uid="{C47DB1FB-5456-4EA8-97EF-2856E78C7D03}">
      <formula1>"Two-bell, Bell-less top, Other (Describe in Comments)"</formula1>
    </dataValidation>
    <dataValidation allowBlank="1" showInputMessage="1" showErrorMessage="1" promptTitle="Include 6 Decimal Points" prompt="Please enter coordinate locations in decimal degrees to precision of six (6) decimal places." sqref="D13:D14" xr:uid="{E509D1AA-3202-49B2-BF5A-144B734AF13F}"/>
    <dataValidation type="list" allowBlank="1" showInputMessage="1" showErrorMessage="1" errorTitle="Incorrect Input Value" error="Please enter 'Yes', 'No', or 'N/A'." sqref="D122 D125 D127:D132 D115:D118 D109:D113 D103:D107 D120 D134 D136 D24" xr:uid="{DBC42A88-E52A-4E12-8D77-DA891976A837}">
      <formula1>"Yes, No, N/A"</formula1>
    </dataValidation>
  </dataValidations>
  <pageMargins left="0.7" right="0.7" top="0.75" bottom="0.75" header="0.3" footer="0.3"/>
  <pageSetup paperSize="1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A3AFF-9B1F-4BAA-95AA-D8191A2D248D}">
  <sheetPr codeName="Sheet51">
    <tabColor rgb="FF92D050"/>
  </sheetPr>
  <dimension ref="A1:G113"/>
  <sheetViews>
    <sheetView zoomScale="80" zoomScaleNormal="80" workbookViewId="0">
      <pane xSplit="2" ySplit="4" topLeftCell="C95" activePane="bottomRight" state="frozen"/>
      <selection pane="topRight" activeCell="C1" sqref="C1"/>
      <selection pane="bottomLeft" activeCell="A5" sqref="A5"/>
      <selection pane="bottomRight" activeCell="D39" sqref="D39:D69"/>
    </sheetView>
  </sheetViews>
  <sheetFormatPr defaultColWidth="9.1796875" defaultRowHeight="12.5" x14ac:dyDescent="0.25"/>
  <cols>
    <col min="1" max="1" width="31.1796875" style="34" customWidth="1"/>
    <col min="2" max="2" width="57.54296875" style="76" customWidth="1"/>
    <col min="3" max="4" width="35.54296875" style="76" customWidth="1"/>
    <col min="5" max="5" width="35.54296875" style="34" customWidth="1"/>
    <col min="6" max="6" width="9.1796875" style="34"/>
    <col min="7" max="7" width="29.453125" style="34" bestFit="1" customWidth="1"/>
    <col min="8" max="16384" width="9.1796875" style="34"/>
  </cols>
  <sheetData>
    <row r="1" spans="1:7" ht="14.9" customHeight="1" x14ac:dyDescent="0.25">
      <c r="A1" s="536" t="s">
        <v>83</v>
      </c>
      <c r="B1" s="537"/>
      <c r="C1" s="537"/>
      <c r="D1" s="537"/>
      <c r="E1" s="538"/>
    </row>
    <row r="2" spans="1:7" ht="14.9" customHeight="1" x14ac:dyDescent="0.25">
      <c r="A2" s="539"/>
      <c r="B2" s="540"/>
      <c r="C2" s="540"/>
      <c r="D2" s="540"/>
      <c r="E2" s="541"/>
    </row>
    <row r="3" spans="1:7" ht="54" customHeight="1" thickBot="1" x14ac:dyDescent="0.4">
      <c r="A3" s="521" t="s">
        <v>300</v>
      </c>
      <c r="B3" s="522"/>
      <c r="C3" s="523"/>
      <c r="D3" s="523"/>
      <c r="E3" s="524"/>
      <c r="G3" s="461"/>
    </row>
    <row r="4" spans="1:7" ht="33.75" customHeight="1" thickBot="1" x14ac:dyDescent="0.4">
      <c r="A4" s="517"/>
      <c r="B4" s="518"/>
      <c r="C4" s="16" t="s">
        <v>243</v>
      </c>
      <c r="D4" s="17" t="s">
        <v>241</v>
      </c>
      <c r="E4" s="17" t="s">
        <v>245</v>
      </c>
      <c r="G4" s="460"/>
    </row>
    <row r="5" spans="1:7" ht="18" customHeight="1" thickBot="1" x14ac:dyDescent="0.3">
      <c r="A5" s="28" t="s">
        <v>354</v>
      </c>
      <c r="B5" s="116" t="s">
        <v>301</v>
      </c>
      <c r="C5" s="431">
        <v>2</v>
      </c>
      <c r="D5" s="35">
        <v>1</v>
      </c>
      <c r="E5" s="36" t="s">
        <v>851</v>
      </c>
    </row>
    <row r="6" spans="1:7" ht="35.5" customHeight="1" thickBot="1" x14ac:dyDescent="0.3">
      <c r="A6" s="28" t="s">
        <v>353</v>
      </c>
      <c r="B6" s="116" t="s">
        <v>302</v>
      </c>
      <c r="C6" s="92" t="s">
        <v>438</v>
      </c>
      <c r="D6" s="248" t="s">
        <v>438</v>
      </c>
      <c r="E6" s="36"/>
    </row>
    <row r="7" spans="1:7" ht="27" customHeight="1" x14ac:dyDescent="0.25">
      <c r="A7" s="506" t="s">
        <v>352</v>
      </c>
      <c r="B7" s="46" t="s">
        <v>268</v>
      </c>
      <c r="C7" s="117">
        <v>41.612122999999997</v>
      </c>
      <c r="D7" s="40">
        <v>41.612122999999997</v>
      </c>
      <c r="E7" s="41"/>
    </row>
    <row r="8" spans="1:7" ht="14.9" customHeight="1" x14ac:dyDescent="0.25">
      <c r="A8" s="498"/>
      <c r="B8" s="86" t="s">
        <v>269</v>
      </c>
      <c r="C8" s="21">
        <v>-87.333873999999994</v>
      </c>
      <c r="D8" s="44">
        <v>-87.333873999999994</v>
      </c>
      <c r="E8" s="45"/>
    </row>
    <row r="9" spans="1:7" ht="30" customHeight="1" x14ac:dyDescent="0.25">
      <c r="A9" s="498"/>
      <c r="B9" s="86" t="s">
        <v>356</v>
      </c>
      <c r="C9" s="21" t="s">
        <v>447</v>
      </c>
      <c r="D9" s="44" t="s">
        <v>447</v>
      </c>
      <c r="E9" s="45"/>
    </row>
    <row r="10" spans="1:7" ht="12.65" customHeight="1" x14ac:dyDescent="0.25">
      <c r="A10" s="498"/>
      <c r="B10" s="86" t="s">
        <v>55</v>
      </c>
      <c r="C10" s="21">
        <v>152</v>
      </c>
      <c r="D10" s="44">
        <v>152</v>
      </c>
      <c r="E10" s="45"/>
    </row>
    <row r="11" spans="1:7" ht="12.65" customHeight="1" x14ac:dyDescent="0.25">
      <c r="A11" s="498"/>
      <c r="B11" s="18" t="s">
        <v>56</v>
      </c>
      <c r="C11" s="21">
        <v>11</v>
      </c>
      <c r="D11" s="44">
        <v>11</v>
      </c>
      <c r="E11" s="45"/>
    </row>
    <row r="12" spans="1:7" ht="12.65" customHeight="1" x14ac:dyDescent="0.25">
      <c r="A12" s="498"/>
      <c r="B12" s="18" t="s">
        <v>54</v>
      </c>
      <c r="C12" s="21">
        <v>56</v>
      </c>
      <c r="D12" s="44">
        <v>56</v>
      </c>
      <c r="E12" s="45"/>
    </row>
    <row r="13" spans="1:7" ht="15" thickBot="1" x14ac:dyDescent="0.3">
      <c r="A13" s="525"/>
      <c r="B13" s="20" t="s">
        <v>411</v>
      </c>
      <c r="C13" s="24">
        <v>147</v>
      </c>
      <c r="D13" s="66">
        <v>147</v>
      </c>
      <c r="E13" s="67"/>
    </row>
    <row r="14" spans="1:7" ht="27" customHeight="1" x14ac:dyDescent="0.25">
      <c r="A14" s="506" t="s">
        <v>352</v>
      </c>
      <c r="B14" s="46" t="s">
        <v>268</v>
      </c>
      <c r="C14" s="117">
        <v>41.611978000000001</v>
      </c>
      <c r="D14" s="40">
        <v>41.611978000000001</v>
      </c>
      <c r="E14" s="41"/>
    </row>
    <row r="15" spans="1:7" ht="14.9" customHeight="1" x14ac:dyDescent="0.25">
      <c r="A15" s="498"/>
      <c r="B15" s="86" t="s">
        <v>269</v>
      </c>
      <c r="C15" s="21">
        <v>-87.334040999999999</v>
      </c>
      <c r="D15" s="44">
        <v>-87.334040999999999</v>
      </c>
      <c r="E15" s="45"/>
    </row>
    <row r="16" spans="1:7" ht="30" customHeight="1" x14ac:dyDescent="0.25">
      <c r="A16" s="498"/>
      <c r="B16" s="86" t="s">
        <v>356</v>
      </c>
      <c r="C16" s="21" t="s">
        <v>448</v>
      </c>
      <c r="D16" s="44" t="s">
        <v>448</v>
      </c>
      <c r="E16" s="45"/>
    </row>
    <row r="17" spans="1:5" ht="12.65" customHeight="1" x14ac:dyDescent="0.25">
      <c r="A17" s="498"/>
      <c r="B17" s="86" t="s">
        <v>55</v>
      </c>
      <c r="C17" s="21">
        <v>152</v>
      </c>
      <c r="D17" s="44">
        <v>152</v>
      </c>
      <c r="E17" s="45"/>
    </row>
    <row r="18" spans="1:5" ht="12.65" customHeight="1" x14ac:dyDescent="0.25">
      <c r="A18" s="498"/>
      <c r="B18" s="18" t="s">
        <v>56</v>
      </c>
      <c r="C18" s="21">
        <v>11</v>
      </c>
      <c r="D18" s="44">
        <v>11</v>
      </c>
      <c r="E18" s="45"/>
    </row>
    <row r="19" spans="1:5" ht="12.65" customHeight="1" x14ac:dyDescent="0.3">
      <c r="A19" s="498"/>
      <c r="B19" s="18" t="s">
        <v>54</v>
      </c>
      <c r="C19" s="21">
        <v>50</v>
      </c>
      <c r="D19" s="44">
        <v>56</v>
      </c>
      <c r="E19" s="247"/>
    </row>
    <row r="20" spans="1:5" ht="15" thickBot="1" x14ac:dyDescent="0.3">
      <c r="A20" s="525"/>
      <c r="B20" s="20" t="s">
        <v>411</v>
      </c>
      <c r="C20" s="24">
        <v>147</v>
      </c>
      <c r="D20" s="66">
        <v>147</v>
      </c>
      <c r="E20" s="67"/>
    </row>
    <row r="21" spans="1:5" x14ac:dyDescent="0.25">
      <c r="A21" s="506" t="s">
        <v>351</v>
      </c>
      <c r="B21" s="46" t="s">
        <v>309</v>
      </c>
      <c r="C21" s="22">
        <v>18000</v>
      </c>
      <c r="D21" s="40">
        <v>18000</v>
      </c>
      <c r="E21" s="41"/>
    </row>
    <row r="22" spans="1:5" ht="27.75" customHeight="1" x14ac:dyDescent="0.25">
      <c r="A22" s="498"/>
      <c r="B22" s="18" t="s">
        <v>310</v>
      </c>
      <c r="C22" s="21" t="s">
        <v>442</v>
      </c>
      <c r="D22" s="44" t="s">
        <v>871</v>
      </c>
      <c r="E22" s="45" t="s">
        <v>442</v>
      </c>
    </row>
    <row r="23" spans="1:5" x14ac:dyDescent="0.25">
      <c r="A23" s="498"/>
      <c r="B23" s="18" t="s">
        <v>303</v>
      </c>
      <c r="C23" s="21" t="s">
        <v>421</v>
      </c>
      <c r="D23" s="44" t="s">
        <v>420</v>
      </c>
      <c r="E23" s="45"/>
    </row>
    <row r="24" spans="1:5" x14ac:dyDescent="0.25">
      <c r="A24" s="498"/>
      <c r="B24" s="18" t="s">
        <v>304</v>
      </c>
      <c r="C24" s="21" t="s">
        <v>421</v>
      </c>
      <c r="D24" s="44" t="s">
        <v>419</v>
      </c>
      <c r="E24" s="45"/>
    </row>
    <row r="25" spans="1:5" x14ac:dyDescent="0.25">
      <c r="A25" s="498"/>
      <c r="B25" s="18" t="s">
        <v>305</v>
      </c>
      <c r="C25" s="21" t="s">
        <v>421</v>
      </c>
      <c r="D25" s="44" t="s">
        <v>421</v>
      </c>
      <c r="E25" s="45"/>
    </row>
    <row r="26" spans="1:5" x14ac:dyDescent="0.25">
      <c r="A26" s="498"/>
      <c r="B26" s="18" t="s">
        <v>306</v>
      </c>
      <c r="C26" s="21"/>
      <c r="D26" s="44" t="s">
        <v>421</v>
      </c>
      <c r="E26" s="45"/>
    </row>
    <row r="27" spans="1:5" ht="14.25" customHeight="1" x14ac:dyDescent="0.25">
      <c r="A27" s="498"/>
      <c r="B27" s="18" t="s">
        <v>307</v>
      </c>
      <c r="C27" s="21">
        <v>1965</v>
      </c>
      <c r="D27" s="44">
        <v>1965</v>
      </c>
      <c r="E27" s="45"/>
    </row>
    <row r="28" spans="1:5" ht="15.75" customHeight="1" thickBot="1" x14ac:dyDescent="0.3">
      <c r="A28" s="525"/>
      <c r="B28" s="20" t="s">
        <v>308</v>
      </c>
      <c r="C28" s="24">
        <v>8760</v>
      </c>
      <c r="D28" s="66">
        <f>24*365</f>
        <v>8760</v>
      </c>
      <c r="E28" s="67"/>
    </row>
    <row r="29" spans="1:5" ht="15" customHeight="1" x14ac:dyDescent="0.25">
      <c r="A29" s="506" t="s">
        <v>382</v>
      </c>
      <c r="B29" s="46" t="s">
        <v>116</v>
      </c>
      <c r="C29" s="449"/>
      <c r="D29" s="463"/>
      <c r="E29" s="41"/>
    </row>
    <row r="30" spans="1:5" ht="15" customHeight="1" x14ac:dyDescent="0.25">
      <c r="A30" s="498"/>
      <c r="B30" s="18" t="s">
        <v>115</v>
      </c>
      <c r="C30" s="448"/>
      <c r="D30" s="464"/>
      <c r="E30" s="45"/>
    </row>
    <row r="31" spans="1:5" ht="15" customHeight="1" x14ac:dyDescent="0.25">
      <c r="A31" s="498"/>
      <c r="B31" s="18" t="s">
        <v>117</v>
      </c>
      <c r="C31" s="448"/>
      <c r="D31" s="464"/>
      <c r="E31" s="45"/>
    </row>
    <row r="32" spans="1:5" ht="15" customHeight="1" x14ac:dyDescent="0.25">
      <c r="A32" s="498"/>
      <c r="B32" s="18" t="s">
        <v>118</v>
      </c>
      <c r="C32" s="448"/>
      <c r="D32" s="464"/>
      <c r="E32" s="45"/>
    </row>
    <row r="33" spans="1:5" ht="15" customHeight="1" x14ac:dyDescent="0.25">
      <c r="A33" s="498"/>
      <c r="B33" s="18" t="s">
        <v>119</v>
      </c>
      <c r="C33" s="448"/>
      <c r="D33" s="446"/>
      <c r="E33" s="45"/>
    </row>
    <row r="34" spans="1:5" ht="15" customHeight="1" x14ac:dyDescent="0.25">
      <c r="A34" s="498"/>
      <c r="B34" s="18" t="s">
        <v>120</v>
      </c>
      <c r="C34" s="448"/>
      <c r="D34" s="446"/>
      <c r="E34" s="45"/>
    </row>
    <row r="35" spans="1:5" ht="15" customHeight="1" x14ac:dyDescent="0.25">
      <c r="A35" s="498"/>
      <c r="B35" s="18" t="s">
        <v>311</v>
      </c>
      <c r="C35" s="448"/>
      <c r="D35" s="464"/>
      <c r="E35" s="45"/>
    </row>
    <row r="36" spans="1:5" ht="15" customHeight="1" x14ac:dyDescent="0.25">
      <c r="A36" s="498"/>
      <c r="B36" s="18" t="s">
        <v>376</v>
      </c>
      <c r="C36" s="448"/>
      <c r="D36" s="446"/>
      <c r="E36" s="45"/>
    </row>
    <row r="37" spans="1:5" ht="15" customHeight="1" x14ac:dyDescent="0.25">
      <c r="A37" s="498"/>
      <c r="B37" s="18" t="s">
        <v>121</v>
      </c>
      <c r="C37" s="448"/>
      <c r="D37" s="464"/>
      <c r="E37" s="45"/>
    </row>
    <row r="38" spans="1:5" ht="15" customHeight="1" thickBot="1" x14ac:dyDescent="0.3">
      <c r="A38" s="525"/>
      <c r="B38" s="20" t="s">
        <v>122</v>
      </c>
      <c r="C38" s="452"/>
      <c r="D38" s="453"/>
      <c r="E38" s="67"/>
    </row>
    <row r="39" spans="1:5" ht="15" customHeight="1" x14ac:dyDescent="0.25">
      <c r="A39" s="506" t="s">
        <v>401</v>
      </c>
      <c r="B39" s="46" t="s">
        <v>116</v>
      </c>
      <c r="C39" s="1"/>
      <c r="D39" s="463"/>
      <c r="E39" s="41"/>
    </row>
    <row r="40" spans="1:5" ht="15" customHeight="1" x14ac:dyDescent="0.25">
      <c r="A40" s="498"/>
      <c r="B40" s="18" t="s">
        <v>115</v>
      </c>
      <c r="C40" s="2"/>
      <c r="D40" s="464"/>
      <c r="E40" s="45"/>
    </row>
    <row r="41" spans="1:5" ht="15" customHeight="1" x14ac:dyDescent="0.25">
      <c r="A41" s="498"/>
      <c r="B41" s="18" t="s">
        <v>117</v>
      </c>
      <c r="C41" s="2"/>
      <c r="D41" s="464"/>
      <c r="E41" s="45"/>
    </row>
    <row r="42" spans="1:5" ht="15" customHeight="1" x14ac:dyDescent="0.25">
      <c r="A42" s="498"/>
      <c r="B42" s="18" t="s">
        <v>118</v>
      </c>
      <c r="C42" s="2"/>
      <c r="D42" s="464"/>
      <c r="E42" s="45"/>
    </row>
    <row r="43" spans="1:5" ht="15" customHeight="1" x14ac:dyDescent="0.25">
      <c r="A43" s="498"/>
      <c r="B43" s="18" t="s">
        <v>119</v>
      </c>
      <c r="C43" s="2"/>
      <c r="D43" s="446"/>
      <c r="E43" s="45"/>
    </row>
    <row r="44" spans="1:5" ht="15" customHeight="1" x14ac:dyDescent="0.25">
      <c r="A44" s="498"/>
      <c r="B44" s="18" t="s">
        <v>120</v>
      </c>
      <c r="C44" s="2"/>
      <c r="D44" s="446"/>
      <c r="E44" s="45"/>
    </row>
    <row r="45" spans="1:5" ht="15" customHeight="1" x14ac:dyDescent="0.25">
      <c r="A45" s="498"/>
      <c r="B45" s="18" t="s">
        <v>311</v>
      </c>
      <c r="C45" s="2"/>
      <c r="D45" s="464"/>
      <c r="E45" s="45"/>
    </row>
    <row r="46" spans="1:5" ht="15" customHeight="1" x14ac:dyDescent="0.25">
      <c r="A46" s="498"/>
      <c r="B46" s="18" t="s">
        <v>376</v>
      </c>
      <c r="C46" s="2"/>
      <c r="D46" s="446"/>
      <c r="E46" s="45"/>
    </row>
    <row r="47" spans="1:5" ht="15" customHeight="1" x14ac:dyDescent="0.25">
      <c r="A47" s="498"/>
      <c r="B47" s="18" t="s">
        <v>121</v>
      </c>
      <c r="C47" s="2"/>
      <c r="D47" s="464"/>
      <c r="E47" s="45"/>
    </row>
    <row r="48" spans="1:5" ht="15" customHeight="1" thickBot="1" x14ac:dyDescent="0.3">
      <c r="A48" s="525"/>
      <c r="B48" s="20" t="s">
        <v>122</v>
      </c>
      <c r="C48" s="23"/>
      <c r="D48" s="453"/>
      <c r="E48" s="67"/>
    </row>
    <row r="49" spans="1:5" ht="15" customHeight="1" x14ac:dyDescent="0.25">
      <c r="A49" s="506" t="s">
        <v>402</v>
      </c>
      <c r="B49" s="46" t="s">
        <v>116</v>
      </c>
      <c r="C49" s="1"/>
      <c r="D49" s="463"/>
      <c r="E49" s="41"/>
    </row>
    <row r="50" spans="1:5" ht="15" customHeight="1" x14ac:dyDescent="0.25">
      <c r="A50" s="498"/>
      <c r="B50" s="18" t="s">
        <v>115</v>
      </c>
      <c r="C50" s="2"/>
      <c r="D50" s="464"/>
      <c r="E50" s="45"/>
    </row>
    <row r="51" spans="1:5" ht="15" customHeight="1" x14ac:dyDescent="0.25">
      <c r="A51" s="498"/>
      <c r="B51" s="18" t="s">
        <v>117</v>
      </c>
      <c r="C51" s="2"/>
      <c r="D51" s="464"/>
      <c r="E51" s="45"/>
    </row>
    <row r="52" spans="1:5" ht="15" customHeight="1" x14ac:dyDescent="0.25">
      <c r="A52" s="498"/>
      <c r="B52" s="18" t="s">
        <v>118</v>
      </c>
      <c r="C52" s="2"/>
      <c r="D52" s="464"/>
      <c r="E52" s="45"/>
    </row>
    <row r="53" spans="1:5" ht="15" customHeight="1" x14ac:dyDescent="0.25">
      <c r="A53" s="498"/>
      <c r="B53" s="18" t="s">
        <v>119</v>
      </c>
      <c r="C53" s="2"/>
      <c r="D53" s="446"/>
      <c r="E53" s="45"/>
    </row>
    <row r="54" spans="1:5" ht="15" customHeight="1" x14ac:dyDescent="0.25">
      <c r="A54" s="498"/>
      <c r="B54" s="18" t="s">
        <v>120</v>
      </c>
      <c r="C54" s="2"/>
      <c r="D54" s="446"/>
      <c r="E54" s="45"/>
    </row>
    <row r="55" spans="1:5" ht="15" customHeight="1" x14ac:dyDescent="0.25">
      <c r="A55" s="498"/>
      <c r="B55" s="18" t="s">
        <v>311</v>
      </c>
      <c r="C55" s="2"/>
      <c r="D55" s="464"/>
      <c r="E55" s="45"/>
    </row>
    <row r="56" spans="1:5" ht="15" customHeight="1" x14ac:dyDescent="0.25">
      <c r="A56" s="498"/>
      <c r="B56" s="18" t="s">
        <v>376</v>
      </c>
      <c r="C56" s="2"/>
      <c r="D56" s="446"/>
      <c r="E56" s="45"/>
    </row>
    <row r="57" spans="1:5" ht="15" customHeight="1" x14ac:dyDescent="0.25">
      <c r="A57" s="498"/>
      <c r="B57" s="18" t="s">
        <v>121</v>
      </c>
      <c r="C57" s="2"/>
      <c r="D57" s="464"/>
      <c r="E57" s="45"/>
    </row>
    <row r="58" spans="1:5" ht="15" customHeight="1" thickBot="1" x14ac:dyDescent="0.3">
      <c r="A58" s="525"/>
      <c r="B58" s="20" t="s">
        <v>122</v>
      </c>
      <c r="C58" s="23"/>
      <c r="D58" s="453"/>
      <c r="E58" s="67"/>
    </row>
    <row r="59" spans="1:5" ht="37.5" x14ac:dyDescent="0.25">
      <c r="A59" s="506" t="s">
        <v>403</v>
      </c>
      <c r="B59" s="46" t="s">
        <v>60</v>
      </c>
      <c r="C59" s="1"/>
      <c r="D59" s="444"/>
      <c r="E59" s="249" t="s">
        <v>894</v>
      </c>
    </row>
    <row r="60" spans="1:5" ht="15" customHeight="1" x14ac:dyDescent="0.25">
      <c r="A60" s="498"/>
      <c r="B60" s="18" t="s">
        <v>116</v>
      </c>
      <c r="C60" s="2"/>
      <c r="D60" s="464"/>
      <c r="E60" s="45"/>
    </row>
    <row r="61" spans="1:5" ht="15" customHeight="1" x14ac:dyDescent="0.25">
      <c r="A61" s="498"/>
      <c r="B61" s="18" t="s">
        <v>115</v>
      </c>
      <c r="C61" s="2"/>
      <c r="D61" s="464"/>
      <c r="E61" s="45"/>
    </row>
    <row r="62" spans="1:5" ht="15" customHeight="1" x14ac:dyDescent="0.25">
      <c r="A62" s="498"/>
      <c r="B62" s="18" t="s">
        <v>117</v>
      </c>
      <c r="C62" s="2"/>
      <c r="D62" s="464"/>
      <c r="E62" s="45"/>
    </row>
    <row r="63" spans="1:5" ht="15" customHeight="1" x14ac:dyDescent="0.25">
      <c r="A63" s="498"/>
      <c r="B63" s="18" t="s">
        <v>118</v>
      </c>
      <c r="C63" s="2"/>
      <c r="D63" s="464"/>
      <c r="E63" s="45"/>
    </row>
    <row r="64" spans="1:5" ht="15" customHeight="1" x14ac:dyDescent="0.25">
      <c r="A64" s="498"/>
      <c r="B64" s="18" t="s">
        <v>119</v>
      </c>
      <c r="C64" s="2"/>
      <c r="D64" s="446"/>
      <c r="E64" s="45"/>
    </row>
    <row r="65" spans="1:5" ht="15" customHeight="1" x14ac:dyDescent="0.25">
      <c r="A65" s="498"/>
      <c r="B65" s="18" t="s">
        <v>120</v>
      </c>
      <c r="C65" s="2"/>
      <c r="D65" s="446"/>
      <c r="E65" s="45"/>
    </row>
    <row r="66" spans="1:5" ht="15" customHeight="1" x14ac:dyDescent="0.25">
      <c r="A66" s="498"/>
      <c r="B66" s="18" t="s">
        <v>311</v>
      </c>
      <c r="C66" s="2"/>
      <c r="D66" s="464"/>
      <c r="E66" s="45"/>
    </row>
    <row r="67" spans="1:5" ht="15" customHeight="1" x14ac:dyDescent="0.25">
      <c r="A67" s="498"/>
      <c r="B67" s="18" t="s">
        <v>376</v>
      </c>
      <c r="C67" s="2"/>
      <c r="D67" s="446"/>
      <c r="E67" s="45"/>
    </row>
    <row r="68" spans="1:5" ht="15" customHeight="1" x14ac:dyDescent="0.25">
      <c r="A68" s="498"/>
      <c r="B68" s="18" t="s">
        <v>121</v>
      </c>
      <c r="C68" s="2"/>
      <c r="D68" s="464"/>
      <c r="E68" s="45"/>
    </row>
    <row r="69" spans="1:5" ht="15" customHeight="1" thickBot="1" x14ac:dyDescent="0.3">
      <c r="A69" s="525"/>
      <c r="B69" s="20" t="s">
        <v>122</v>
      </c>
      <c r="C69" s="23"/>
      <c r="D69" s="453"/>
      <c r="E69" s="67"/>
    </row>
    <row r="70" spans="1:5" ht="25" x14ac:dyDescent="0.25">
      <c r="A70" s="506" t="s">
        <v>350</v>
      </c>
      <c r="B70" s="46" t="s">
        <v>84</v>
      </c>
      <c r="C70" s="93" t="s">
        <v>419</v>
      </c>
      <c r="D70" s="40" t="s">
        <v>419</v>
      </c>
      <c r="E70" s="249" t="s">
        <v>873</v>
      </c>
    </row>
    <row r="71" spans="1:5" x14ac:dyDescent="0.25">
      <c r="A71" s="498"/>
      <c r="B71" s="18" t="s">
        <v>85</v>
      </c>
      <c r="C71" s="21" t="s">
        <v>420</v>
      </c>
      <c r="D71" s="44" t="s">
        <v>420</v>
      </c>
      <c r="E71" s="45"/>
    </row>
    <row r="72" spans="1:5" ht="50" x14ac:dyDescent="0.25">
      <c r="A72" s="498"/>
      <c r="B72" s="18" t="s">
        <v>86</v>
      </c>
      <c r="C72" s="21" t="s">
        <v>420</v>
      </c>
      <c r="D72" s="44" t="s">
        <v>420</v>
      </c>
      <c r="E72" s="250" t="s">
        <v>875</v>
      </c>
    </row>
    <row r="73" spans="1:5" x14ac:dyDescent="0.25">
      <c r="A73" s="498"/>
      <c r="B73" s="18" t="s">
        <v>87</v>
      </c>
      <c r="C73" s="21" t="s">
        <v>420</v>
      </c>
      <c r="D73" s="44" t="s">
        <v>420</v>
      </c>
      <c r="E73" s="45"/>
    </row>
    <row r="74" spans="1:5" ht="37.5" x14ac:dyDescent="0.25">
      <c r="A74" s="498"/>
      <c r="B74" s="18" t="s">
        <v>88</v>
      </c>
      <c r="C74" s="21" t="s">
        <v>420</v>
      </c>
      <c r="D74" s="44" t="s">
        <v>420</v>
      </c>
      <c r="E74" s="250" t="s">
        <v>874</v>
      </c>
    </row>
    <row r="75" spans="1:5" x14ac:dyDescent="0.25">
      <c r="A75" s="498"/>
      <c r="B75" s="18" t="s">
        <v>43</v>
      </c>
      <c r="C75" s="21" t="s">
        <v>420</v>
      </c>
      <c r="D75" s="44" t="s">
        <v>420</v>
      </c>
      <c r="E75" s="45"/>
    </row>
    <row r="76" spans="1:5" ht="13" thickBot="1" x14ac:dyDescent="0.3">
      <c r="A76" s="525"/>
      <c r="B76" s="20" t="s">
        <v>81</v>
      </c>
      <c r="C76" s="24" t="s">
        <v>421</v>
      </c>
      <c r="D76" s="66" t="s">
        <v>421</v>
      </c>
      <c r="E76" s="67"/>
    </row>
    <row r="77" spans="1:5" ht="37.5" x14ac:dyDescent="0.25">
      <c r="A77" s="506" t="s">
        <v>346</v>
      </c>
      <c r="B77" s="46" t="s">
        <v>84</v>
      </c>
      <c r="C77" s="93" t="s">
        <v>419</v>
      </c>
      <c r="D77" s="40" t="s">
        <v>419</v>
      </c>
      <c r="E77" s="249" t="s">
        <v>872</v>
      </c>
    </row>
    <row r="78" spans="1:5" ht="12.65" customHeight="1" x14ac:dyDescent="0.25">
      <c r="A78" s="498"/>
      <c r="B78" s="18" t="s">
        <v>85</v>
      </c>
      <c r="C78" s="21" t="s">
        <v>420</v>
      </c>
      <c r="D78" s="44" t="s">
        <v>420</v>
      </c>
      <c r="E78" s="45"/>
    </row>
    <row r="79" spans="1:5" ht="50" x14ac:dyDescent="0.25">
      <c r="A79" s="498"/>
      <c r="B79" s="18" t="s">
        <v>86</v>
      </c>
      <c r="C79" s="21" t="s">
        <v>420</v>
      </c>
      <c r="D79" s="44" t="s">
        <v>420</v>
      </c>
      <c r="E79" s="250" t="s">
        <v>876</v>
      </c>
    </row>
    <row r="80" spans="1:5" ht="12.65" customHeight="1" x14ac:dyDescent="0.25">
      <c r="A80" s="498"/>
      <c r="B80" s="18" t="s">
        <v>87</v>
      </c>
      <c r="C80" s="21" t="s">
        <v>420</v>
      </c>
      <c r="D80" s="44" t="s">
        <v>420</v>
      </c>
      <c r="E80" s="45"/>
    </row>
    <row r="81" spans="1:5" ht="37.5" x14ac:dyDescent="0.25">
      <c r="A81" s="498"/>
      <c r="B81" s="18" t="s">
        <v>88</v>
      </c>
      <c r="C81" s="21" t="s">
        <v>420</v>
      </c>
      <c r="D81" s="44" t="s">
        <v>420</v>
      </c>
      <c r="E81" s="250" t="s">
        <v>877</v>
      </c>
    </row>
    <row r="82" spans="1:5" ht="12.65" customHeight="1" x14ac:dyDescent="0.25">
      <c r="A82" s="498"/>
      <c r="B82" s="18" t="s">
        <v>43</v>
      </c>
      <c r="C82" s="21" t="s">
        <v>420</v>
      </c>
      <c r="D82" s="44" t="s">
        <v>420</v>
      </c>
      <c r="E82" s="45"/>
    </row>
    <row r="83" spans="1:5" ht="13.4" customHeight="1" thickBot="1" x14ac:dyDescent="0.3">
      <c r="A83" s="525"/>
      <c r="B83" s="20" t="s">
        <v>81</v>
      </c>
      <c r="C83" s="24" t="s">
        <v>421</v>
      </c>
      <c r="D83" s="245" t="s">
        <v>421</v>
      </c>
      <c r="E83" s="67"/>
    </row>
    <row r="84" spans="1:5" ht="12.65" customHeight="1" x14ac:dyDescent="0.25">
      <c r="A84" s="506" t="s">
        <v>349</v>
      </c>
      <c r="B84" s="46" t="s">
        <v>89</v>
      </c>
      <c r="C84" s="22" t="s">
        <v>420</v>
      </c>
      <c r="D84" s="40" t="s">
        <v>420</v>
      </c>
      <c r="E84" s="41"/>
    </row>
    <row r="85" spans="1:5" ht="13.4" customHeight="1" x14ac:dyDescent="0.25">
      <c r="A85" s="498"/>
      <c r="B85" s="18" t="s">
        <v>90</v>
      </c>
      <c r="C85" s="21" t="s">
        <v>419</v>
      </c>
      <c r="D85" s="44" t="s">
        <v>419</v>
      </c>
      <c r="E85" s="45"/>
    </row>
    <row r="86" spans="1:5" ht="12.65" customHeight="1" x14ac:dyDescent="0.25">
      <c r="A86" s="498"/>
      <c r="B86" s="18" t="s">
        <v>38</v>
      </c>
      <c r="C86" s="21" t="s">
        <v>420</v>
      </c>
      <c r="D86" s="44" t="s">
        <v>420</v>
      </c>
      <c r="E86" s="45"/>
    </row>
    <row r="87" spans="1:5" ht="13.4" customHeight="1" thickBot="1" x14ac:dyDescent="0.3">
      <c r="A87" s="525"/>
      <c r="B87" s="20" t="s">
        <v>81</v>
      </c>
      <c r="C87" s="24" t="s">
        <v>420</v>
      </c>
      <c r="D87" s="66" t="s">
        <v>420</v>
      </c>
      <c r="E87" s="67"/>
    </row>
    <row r="88" spans="1:5" ht="38.25" customHeight="1" x14ac:dyDescent="0.25">
      <c r="A88" s="506" t="s">
        <v>383</v>
      </c>
      <c r="B88" s="46" t="s">
        <v>69</v>
      </c>
      <c r="C88" s="22"/>
      <c r="D88" s="40" t="s">
        <v>421</v>
      </c>
      <c r="E88" s="532" t="s">
        <v>878</v>
      </c>
    </row>
    <row r="89" spans="1:5" ht="30" customHeight="1" x14ac:dyDescent="0.25">
      <c r="A89" s="498"/>
      <c r="B89" s="18" t="s">
        <v>70</v>
      </c>
      <c r="C89" s="21"/>
      <c r="D89" s="44" t="s">
        <v>421</v>
      </c>
      <c r="E89" s="530"/>
    </row>
    <row r="90" spans="1:5" ht="30" customHeight="1" x14ac:dyDescent="0.25">
      <c r="A90" s="498"/>
      <c r="B90" s="18" t="s">
        <v>71</v>
      </c>
      <c r="C90" s="21"/>
      <c r="D90" s="44" t="s">
        <v>421</v>
      </c>
      <c r="E90" s="530"/>
    </row>
    <row r="91" spans="1:5" ht="30" customHeight="1" x14ac:dyDescent="0.25">
      <c r="A91" s="498"/>
      <c r="B91" s="18" t="s">
        <v>295</v>
      </c>
      <c r="C91" s="21"/>
      <c r="D91" s="44" t="s">
        <v>421</v>
      </c>
      <c r="E91" s="530"/>
    </row>
    <row r="92" spans="1:5" ht="30" customHeight="1" thickBot="1" x14ac:dyDescent="0.3">
      <c r="A92" s="525"/>
      <c r="B92" s="20" t="s">
        <v>81</v>
      </c>
      <c r="C92" s="24"/>
      <c r="D92" s="66" t="s">
        <v>421</v>
      </c>
      <c r="E92" s="531"/>
    </row>
    <row r="93" spans="1:5" ht="18" customHeight="1" thickBot="1" x14ac:dyDescent="0.3">
      <c r="A93" s="28" t="s">
        <v>404</v>
      </c>
      <c r="B93" s="116" t="s">
        <v>72</v>
      </c>
      <c r="C93" s="72"/>
      <c r="D93" s="35" t="s">
        <v>419</v>
      </c>
      <c r="E93" s="36"/>
    </row>
    <row r="94" spans="1:5" x14ac:dyDescent="0.25">
      <c r="A94" s="506" t="s">
        <v>405</v>
      </c>
      <c r="B94" s="46" t="s">
        <v>73</v>
      </c>
      <c r="C94" s="22"/>
      <c r="D94" s="40" t="s">
        <v>888</v>
      </c>
      <c r="E94" s="249"/>
    </row>
    <row r="95" spans="1:5" ht="50" x14ac:dyDescent="0.25">
      <c r="A95" s="498"/>
      <c r="B95" s="18" t="s">
        <v>74</v>
      </c>
      <c r="C95" s="21"/>
      <c r="D95" s="44" t="s">
        <v>419</v>
      </c>
      <c r="E95" s="250" t="s">
        <v>895</v>
      </c>
    </row>
    <row r="96" spans="1:5" ht="50" x14ac:dyDescent="0.25">
      <c r="A96" s="498"/>
      <c r="B96" s="18" t="s">
        <v>75</v>
      </c>
      <c r="C96" s="21"/>
      <c r="D96" s="44" t="s">
        <v>419</v>
      </c>
      <c r="E96" s="250" t="s">
        <v>896</v>
      </c>
    </row>
    <row r="97" spans="1:5" ht="25" x14ac:dyDescent="0.25">
      <c r="A97" s="498"/>
      <c r="B97" s="18" t="s">
        <v>76</v>
      </c>
      <c r="C97" s="21"/>
      <c r="D97" s="44" t="s">
        <v>420</v>
      </c>
      <c r="E97" s="250" t="s">
        <v>897</v>
      </c>
    </row>
    <row r="98" spans="1:5" ht="25" x14ac:dyDescent="0.25">
      <c r="A98" s="498"/>
      <c r="B98" s="18" t="s">
        <v>77</v>
      </c>
      <c r="C98" s="21"/>
      <c r="D98" s="44" t="s">
        <v>420</v>
      </c>
      <c r="E98" s="250" t="s">
        <v>898</v>
      </c>
    </row>
    <row r="99" spans="1:5" ht="37.5" x14ac:dyDescent="0.25">
      <c r="A99" s="498"/>
      <c r="B99" s="18" t="s">
        <v>78</v>
      </c>
      <c r="C99" s="21"/>
      <c r="D99" s="44" t="s">
        <v>419</v>
      </c>
      <c r="E99" s="250" t="s">
        <v>899</v>
      </c>
    </row>
    <row r="100" spans="1:5" ht="37.5" x14ac:dyDescent="0.25">
      <c r="A100" s="498"/>
      <c r="B100" s="18" t="s">
        <v>79</v>
      </c>
      <c r="C100" s="21"/>
      <c r="D100" s="44" t="s">
        <v>419</v>
      </c>
      <c r="E100" s="250" t="s">
        <v>900</v>
      </c>
    </row>
    <row r="101" spans="1:5" x14ac:dyDescent="0.25">
      <c r="A101" s="498"/>
      <c r="B101" s="18" t="s">
        <v>91</v>
      </c>
      <c r="C101" s="21"/>
      <c r="D101" s="44" t="s">
        <v>421</v>
      </c>
      <c r="E101" s="250"/>
    </row>
    <row r="102" spans="1:5" ht="50" x14ac:dyDescent="0.25">
      <c r="A102" s="498"/>
      <c r="B102" s="18" t="s">
        <v>80</v>
      </c>
      <c r="C102" s="21"/>
      <c r="D102" s="44" t="s">
        <v>419</v>
      </c>
      <c r="E102" s="250" t="s">
        <v>901</v>
      </c>
    </row>
    <row r="103" spans="1:5" ht="50" x14ac:dyDescent="0.25">
      <c r="A103" s="498"/>
      <c r="B103" s="18" t="s">
        <v>296</v>
      </c>
      <c r="C103" s="21"/>
      <c r="D103" s="44" t="s">
        <v>419</v>
      </c>
      <c r="E103" s="250" t="s">
        <v>902</v>
      </c>
    </row>
    <row r="104" spans="1:5" ht="37.5" x14ac:dyDescent="0.25">
      <c r="A104" s="498"/>
      <c r="B104" s="18" t="s">
        <v>82</v>
      </c>
      <c r="C104" s="21"/>
      <c r="D104" s="44" t="s">
        <v>419</v>
      </c>
      <c r="E104" s="250" t="s">
        <v>903</v>
      </c>
    </row>
    <row r="105" spans="1:5" x14ac:dyDescent="0.25">
      <c r="A105" s="498"/>
      <c r="B105" s="18" t="s">
        <v>297</v>
      </c>
      <c r="C105" s="21"/>
      <c r="D105" s="44" t="s">
        <v>420</v>
      </c>
      <c r="E105" s="250"/>
    </row>
    <row r="106" spans="1:5" ht="13" thickBot="1" x14ac:dyDescent="0.3">
      <c r="A106" s="525"/>
      <c r="B106" s="20" t="s">
        <v>81</v>
      </c>
      <c r="C106" s="24"/>
      <c r="D106" s="66" t="s">
        <v>421</v>
      </c>
      <c r="E106" s="252"/>
    </row>
    <row r="107" spans="1:5" ht="62.15" customHeight="1" thickBot="1" x14ac:dyDescent="0.3">
      <c r="A107" s="28" t="s">
        <v>406</v>
      </c>
      <c r="B107" s="116" t="s">
        <v>92</v>
      </c>
      <c r="C107" s="72" t="s">
        <v>422</v>
      </c>
      <c r="D107" s="35" t="s">
        <v>935</v>
      </c>
      <c r="E107" s="36"/>
    </row>
    <row r="108" spans="1:5" ht="19.5" customHeight="1" thickBot="1" x14ac:dyDescent="0.3">
      <c r="A108" s="98" t="s">
        <v>355</v>
      </c>
      <c r="B108" s="77" t="s">
        <v>93</v>
      </c>
      <c r="C108" s="78" t="s">
        <v>421</v>
      </c>
      <c r="D108" s="79" t="s">
        <v>421</v>
      </c>
      <c r="E108" s="56"/>
    </row>
    <row r="109" spans="1:5" x14ac:dyDescent="0.25">
      <c r="A109" s="554" t="s">
        <v>413</v>
      </c>
      <c r="B109" s="555"/>
    </row>
    <row r="110" spans="1:5" x14ac:dyDescent="0.25">
      <c r="A110" s="556"/>
      <c r="B110" s="557"/>
    </row>
    <row r="111" spans="1:5" x14ac:dyDescent="0.25">
      <c r="A111" s="556"/>
      <c r="B111" s="557"/>
    </row>
    <row r="112" spans="1:5" x14ac:dyDescent="0.25">
      <c r="A112" s="556"/>
      <c r="B112" s="557"/>
    </row>
    <row r="113" spans="1:2" ht="13" thickBot="1" x14ac:dyDescent="0.3">
      <c r="A113" s="558"/>
      <c r="B113" s="559"/>
    </row>
  </sheetData>
  <mergeCells count="17">
    <mergeCell ref="A109:B113"/>
    <mergeCell ref="A84:A87"/>
    <mergeCell ref="A88:A92"/>
    <mergeCell ref="A94:A106"/>
    <mergeCell ref="A7:A13"/>
    <mergeCell ref="A39:A48"/>
    <mergeCell ref="A49:A58"/>
    <mergeCell ref="A59:A69"/>
    <mergeCell ref="A77:A83"/>
    <mergeCell ref="A21:A28"/>
    <mergeCell ref="A29:A38"/>
    <mergeCell ref="A70:A76"/>
    <mergeCell ref="A14:A20"/>
    <mergeCell ref="E88:E92"/>
    <mergeCell ref="A1:E2"/>
    <mergeCell ref="A3:E3"/>
    <mergeCell ref="A4:B4"/>
  </mergeCells>
  <conditionalFormatting sqref="D94:D106">
    <cfRule type="expression" dxfId="540" priority="12">
      <formula>$D$93 &lt;&gt; "Yes"</formula>
    </cfRule>
  </conditionalFormatting>
  <conditionalFormatting sqref="C94:C106">
    <cfRule type="expression" dxfId="539" priority="11">
      <formula>$C$93 &lt;&gt; "Yes"</formula>
    </cfRule>
  </conditionalFormatting>
  <conditionalFormatting sqref="D93 D88 D84:D86 D77:D82 D70:D75 D90 D22:D25">
    <cfRule type="containsBlanks" dxfId="538" priority="10">
      <formula>LEN(TRIM(D22))=0</formula>
    </cfRule>
  </conditionalFormatting>
  <conditionalFormatting sqref="D95">
    <cfRule type="expression" dxfId="537" priority="9">
      <formula>AND($D$93 = "Yes", $D$95 = "")</formula>
    </cfRule>
  </conditionalFormatting>
  <conditionalFormatting sqref="D96">
    <cfRule type="expression" dxfId="536" priority="8">
      <formula>AND($D$93 = "Yes", $D$96 = "")</formula>
    </cfRule>
  </conditionalFormatting>
  <conditionalFormatting sqref="D97">
    <cfRule type="expression" dxfId="535" priority="7">
      <formula>AND($D$93 = "Yes", $D$97 = "")</formula>
    </cfRule>
  </conditionalFormatting>
  <conditionalFormatting sqref="D98">
    <cfRule type="expression" dxfId="534" priority="6">
      <formula>AND($D$93 = "Yes", $D$98 = "")</formula>
    </cfRule>
  </conditionalFormatting>
  <conditionalFormatting sqref="D99">
    <cfRule type="expression" dxfId="533" priority="5">
      <formula>AND($D$93 = "Yes", $D$99 = "")</formula>
    </cfRule>
  </conditionalFormatting>
  <conditionalFormatting sqref="D100">
    <cfRule type="expression" dxfId="532" priority="4">
      <formula>AND($D$93 = "Yes", $D$100 = "")</formula>
    </cfRule>
  </conditionalFormatting>
  <conditionalFormatting sqref="D102">
    <cfRule type="expression" dxfId="531" priority="3">
      <formula>AND($D$93 = "Yes", $D$102 = "")</formula>
    </cfRule>
  </conditionalFormatting>
  <conditionalFormatting sqref="D104">
    <cfRule type="expression" dxfId="530" priority="2">
      <formula>AND($D$93 = "Yes", $D$104 = "")</formula>
    </cfRule>
  </conditionalFormatting>
  <dataValidations count="6">
    <dataValidation allowBlank="1" showInputMessage="1" showErrorMessage="1" promptTitle="Include 6 Decimal Points" prompt="Please enter coordinate locations in decimal degrees to precision of six (6) decimal places." sqref="D7:D8 D14:D15" xr:uid="{2B38472E-B97E-4F67-AF41-9AA168694D8C}"/>
    <dataValidation type="list" allowBlank="1" showInputMessage="1" showErrorMessage="1" errorTitle="Incorrect Input Value" error="Please enter 'Yes', 'No', or 'N/A'." sqref="D93 D23:D25 D84:D86 D77:D82 D70:D75 D95:D100 D102 D104 D88 D90" xr:uid="{F8BB11D2-E46D-478E-83F0-042E62E8488D}">
      <formula1>"Yes, No, N/A"</formula1>
    </dataValidation>
    <dataValidation type="list" allowBlank="1" showInputMessage="1" showErrorMessage="1" sqref="D22" xr:uid="{B3007F9C-7FFC-4859-852B-83F7C14D2DD4}">
      <formula1>"Open Hood, Closed Hood, Top Blown, Bottom Blown, Other (Describe in Comments)"</formula1>
    </dataValidation>
    <dataValidation type="list" allowBlank="1" showInputMessage="1" showErrorMessage="1" sqref="D59" xr:uid="{FF2A2E2D-A192-4BDA-BDA6-DAB5380EDFB7}">
      <formula1>"2017, 2018, 2019, 2020, N/A"</formula1>
    </dataValidation>
    <dataValidation allowBlank="1" showInputMessage="1" showErrorMessage="1" errorTitle="Incorrect Input Value" error="Please enter 'Yes', 'No', or 'N/A'." sqref="D103 D105 D101" xr:uid="{C93318A9-0FFF-437C-A491-7605FCBD2B0C}"/>
    <dataValidation type="list" allowBlank="1" showInputMessage="1" showErrorMessage="1" sqref="C90 C93 C88 C84:C86 C23:C25 C77:C82 C70:C75" xr:uid="{A7697381-5467-4841-B93B-6D5A466A8C7D}">
      <formula1>"Yes, No, N/A"</formula1>
    </dataValidation>
  </dataValidations>
  <pageMargins left="0.7" right="0.7" top="0.75" bottom="0.75" header="0.3" footer="0.3"/>
  <pageSetup paperSiz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9390B5EE060AC4DB0E89D72EC4D2CB9" ma:contentTypeVersion="8" ma:contentTypeDescription="Create a new document." ma:contentTypeScope="" ma:versionID="26b93927ed18033ac33268d606f01336">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b9afdfb-64d8-4ed3-acc0-c081786e594c" targetNamespace="http://schemas.microsoft.com/office/2006/metadata/properties" ma:root="true" ma:fieldsID="37ba4d8692c9eb46807ab37b6abe9df7" ns1:_="" ns2:_="" ns3:_="" ns4:_="" ns5:_="">
    <xsd:import namespace="http://schemas.microsoft.com/sharepoint/v3"/>
    <xsd:import namespace="4ffa91fb-a0ff-4ac5-b2db-65c790d184a4"/>
    <xsd:import namespace="http://schemas.microsoft.com/sharepoint.v3"/>
    <xsd:import namespace="http://schemas.microsoft.com/sharepoint/v3/fields"/>
    <xsd:import namespace="eb9afdfb-64d8-4ed3-acc0-c081786e594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GenerationTime" minOccurs="0"/>
                <xsd:element ref="ns5:MediaServiceEventHashCode" minOccurs="0"/>
                <xsd:element ref="ns5: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1bb82ae-1dea-4c4c-9921-bcc560e67202}" ma:internalName="TaxCatchAllLabel" ma:readOnly="true" ma:showField="CatchAllDataLabel" ma:web="40e065be-560d-49f1-9280-fc5974c84c43">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1bb82ae-1dea-4c4c-9921-bcc560e67202}" ma:internalName="TaxCatchAll" ma:showField="CatchAllData" ma:web="40e065be-560d-49f1-9280-fc5974c84c4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b9afdfb-64d8-4ed3-acc0-c081786e594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GenerationTime" ma:index="31" nillable="true" ma:displayName="MediaServiceGenerationTime" ma:hidden="true" ma:internalName="MediaServiceGenerationTime" ma:readOnly="true">
      <xsd:simpleType>
        <xsd:restriction base="dms:Text"/>
      </xsd:simpleType>
    </xsd:element>
    <xsd:element name="MediaServiceEventHashCode" ma:index="32" nillable="true" ma:displayName="MediaServiceEventHashCode" ma:hidden="true" ma:internalName="MediaServiceEventHashCode" ma:readOnly="true">
      <xsd:simpleType>
        <xsd:restriction base="dms:Text"/>
      </xsd:simpleType>
    </xsd:element>
    <xsd:element name="MediaServiceOCR" ma:index="33"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29f62856-1543-49d4-a736-4569d363f533"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2021-12-22T01:40:55+00:00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documentManagement>
</p:properties>
</file>

<file path=customXml/itemProps1.xml><?xml version="1.0" encoding="utf-8"?>
<ds:datastoreItem xmlns:ds="http://schemas.openxmlformats.org/officeDocument/2006/customXml" ds:itemID="{FAA5E49F-E006-4D3B-BD48-1C8D709689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eb9afdfb-64d8-4ed3-acc0-c081786e59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2511E77-3955-4D5B-AA01-F8813921E14F}">
  <ds:schemaRefs>
    <ds:schemaRef ds:uri="Microsoft.SharePoint.Taxonomy.ContentTypeSync"/>
  </ds:schemaRefs>
</ds:datastoreItem>
</file>

<file path=customXml/itemProps3.xml><?xml version="1.0" encoding="utf-8"?>
<ds:datastoreItem xmlns:ds="http://schemas.openxmlformats.org/officeDocument/2006/customXml" ds:itemID="{BB5D4CD5-FB2B-44BD-BDB8-85465B63E3EF}">
  <ds:schemaRefs>
    <ds:schemaRef ds:uri="http://schemas.microsoft.com/sharepoint/v3/contenttype/forms"/>
  </ds:schemaRefs>
</ds:datastoreItem>
</file>

<file path=customXml/itemProps4.xml><?xml version="1.0" encoding="utf-8"?>
<ds:datastoreItem xmlns:ds="http://schemas.openxmlformats.org/officeDocument/2006/customXml" ds:itemID="{4D4CADD4-577A-4590-9425-890558361947}">
  <ds:schemaRefs>
    <ds:schemaRef ds:uri="http://schemas.microsoft.com/sharepoint/v3"/>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eb9afdfb-64d8-4ed3-acc0-c081786e594c"/>
    <ds:schemaRef ds:uri="4ffa91fb-a0ff-4ac5-b2db-65c790d184a4"/>
    <ds:schemaRef ds:uri="http://schemas.microsoft.com/sharepoint.v3"/>
    <ds:schemaRef ds:uri="http://purl.org/dc/elements/1.1/"/>
    <ds:schemaRef ds:uri="http://schemas.microsoft.com/office/2006/metadata/properties"/>
    <ds:schemaRef ds:uri="http://schemas.microsoft.com/sharepoint/v3/field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Instructions</vt:lpstr>
      <vt:lpstr>Acronyms</vt:lpstr>
      <vt:lpstr>I. General Facility Information</vt:lpstr>
      <vt:lpstr>II.T1. Sinter Plant</vt:lpstr>
      <vt:lpstr>II.T2. Blast Furnaces (1)</vt:lpstr>
      <vt:lpstr>II.T2. Blast Furnaces (2)</vt:lpstr>
      <vt:lpstr>II.T2. Blast Furnaces (3)</vt:lpstr>
      <vt:lpstr>II.T2. Blast Furnaces (4)</vt:lpstr>
      <vt:lpstr>II.T3. BOP Furnace (1)</vt:lpstr>
      <vt:lpstr>II.T3. BOP Furnace (2)</vt:lpstr>
      <vt:lpstr>Process Diagrams &amp; Plot Plan</vt:lpstr>
      <vt:lpstr>III.A. BF unplanned openings</vt:lpstr>
      <vt:lpstr>III.B. BF planned openings</vt:lpstr>
      <vt:lpstr>III.C. BF bell leaks</vt:lpstr>
      <vt:lpstr>III.D. BF(1)casthouse fugitives</vt:lpstr>
      <vt:lpstr>III.D. BF(4)casthouse fugitives</vt:lpstr>
      <vt:lpstr>III.E. Beaching</vt:lpstr>
      <vt:lpstr>III.F. BOPF shop (1) fugitives</vt:lpstr>
      <vt:lpstr>III.F. BOPF shop (2) fugitives</vt:lpstr>
      <vt:lpstr>III.G. BF and BOPF slag </vt:lpstr>
    </vt:vector>
  </TitlesOfParts>
  <Company>RTI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graymond</dc:creator>
  <cp:lastModifiedBy>Tunno, Brett J</cp:lastModifiedBy>
  <cp:lastPrinted>2022-06-02T14:35:04Z</cp:lastPrinted>
  <dcterms:created xsi:type="dcterms:W3CDTF">2011-12-28T14:07:35Z</dcterms:created>
  <dcterms:modified xsi:type="dcterms:W3CDTF">2022-06-03T19:29:08Z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0x01010099390B5EE060AC4DB0E89D72EC4D2CB9</vt:lpwstr>
  </property>
  <property fmtid="{D5CDD505-2E9C-101B-9397-08002B2CF9AE}" pid="3" name="Order">
    <vt:r8>16140000</vt:r8>
  </property>
</Properties>
</file>