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Gary\Enclosure 1 - Slag Contractors\South Shore Slag\"/>
    </mc:Choice>
  </mc:AlternateContent>
  <xr:revisionPtr revIDLastSave="0" documentId="13_ncr:1_{AB906D7C-8E03-4D12-89D0-B1D9EA27526A}" xr6:coauthVersionLast="47" xr6:coauthVersionMax="47" xr10:uidLastSave="{00000000-0000-0000-0000-000000000000}"/>
  <bookViews>
    <workbookView xWindow="-110" yWindow="-110" windowWidth="19420" windowHeight="10420" tabRatio="869" xr2:uid="{00000000-000D-0000-FFFF-FFFF00000000}"/>
  </bookViews>
  <sheets>
    <sheet name="III.G.BF and BOPF slag" sheetId="86" r:id="rId1"/>
    <sheet name="Equipment" sheetId="8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83" l="1"/>
  <c r="D11" i="83" s="1"/>
  <c r="E11" i="83" s="1"/>
  <c r="D10" i="83" l="1"/>
  <c r="E10" i="83" s="1"/>
  <c r="D9" i="83"/>
  <c r="E9" i="83" s="1"/>
  <c r="E8" i="83"/>
</calcChain>
</file>

<file path=xl/sharedStrings.xml><?xml version="1.0" encoding="utf-8"?>
<sst xmlns="http://schemas.openxmlformats.org/spreadsheetml/2006/main" count="252" uniqueCount="121">
  <si>
    <t>Facility Comments</t>
  </si>
  <si>
    <t>No</t>
  </si>
  <si>
    <t>N/A</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</si>
  <si>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</si>
  <si>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</si>
  <si>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</si>
  <si>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</si>
  <si>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</si>
  <si>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</si>
  <si>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</si>
  <si>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</si>
  <si>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</si>
  <si>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</si>
  <si>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</si>
  <si>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</si>
  <si>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</si>
  <si>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</si>
  <si>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</si>
  <si>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</si>
  <si>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</si>
  <si>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Crushing</t>
  </si>
  <si>
    <t>Grinders</t>
  </si>
  <si>
    <t>Hammer mills</t>
  </si>
  <si>
    <t>a (cont'd). Provide the quantity of each type of equipment.</t>
  </si>
  <si>
    <t>a (cont'd). Provide the maximum throughput (tph).</t>
  </si>
  <si>
    <t>a (cont'd). Provide the average throughput (tph).</t>
  </si>
  <si>
    <t>a (cont'd). Provide the number of operating hours per day.</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</si>
  <si>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</si>
  <si>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</si>
  <si>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</si>
  <si>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</si>
  <si>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</si>
  <si>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</si>
  <si>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</si>
  <si>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</si>
  <si>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</si>
  <si>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</si>
  <si>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</si>
  <si>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</si>
  <si>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</si>
  <si>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</si>
  <si>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</si>
  <si>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</si>
  <si>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</si>
  <si>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</si>
  <si>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</si>
  <si>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</si>
  <si>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</si>
  <si>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</si>
  <si>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</si>
  <si>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</si>
  <si>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</si>
  <si>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</si>
  <si>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</si>
  <si>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</si>
  <si>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</si>
  <si>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</si>
  <si>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</si>
  <si>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</si>
  <si>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</si>
  <si>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</si>
  <si>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</si>
  <si>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</si>
  <si>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We do not have temperature data for slag at the BF slag pits.  The temperature of the slag loads coming from the BF slag pits is not homogenous as there are pockets of hot slag mixed with cooled slag in each load.  The slag brought to our processing facility is estimated to range from a maximum of 1000°F to ambient.</t>
  </si>
  <si>
    <t>None.</t>
  </si>
  <si>
    <t>No Method 9 opacity readings conducted by South Shore Slag (not required by permit or state law).</t>
  </si>
  <si>
    <t>Based on general observations during the course of normal operations, we believe there are two areas of our operations that have the potential for visible emissions: BF pit digging &amp; loading;  Truck dumping of warm/hot slag at our slag processing area</t>
  </si>
  <si>
    <t>No Method 9 opacity readings are conducted by South Shore Slag (not required by permit or state law).</t>
  </si>
  <si>
    <t>BF slag pits are approximately 2500 feet and BF slag processing site is approximately 845 feet.  </t>
  </si>
  <si>
    <t xml:space="preserve">Slag pits are next to the blast furnace casthouses.  When BFs are casting, slag is diverted to the slag pits.  This occurs daily, multiple times a day whenever the furnace is tapped.  </t>
  </si>
  <si>
    <t xml:space="preserve">Current pile status -Pile 1- 619ft x 570ft.  99ft tall ; Pile 2- 510ft x 366ft. 76ft tall; Pile 3- 572ft x 466ft. 65ft tall </t>
  </si>
  <si>
    <t>Gravity fed slag runners transfer slag from the BF into the BF slag pits</t>
  </si>
  <si>
    <t>NA</t>
  </si>
  <si>
    <t>There are walls at the BF slag pits, no wind screens.  They are owned and maintained by USS.</t>
  </si>
  <si>
    <t>2019 Annual Emission Report (processes BF slag only): PM10 = 17.9 tons, PM2.5 = 4.6 tons</t>
  </si>
  <si>
    <t>AP-42 used  for all estimation methods and control efficiencies for wet suppression. Aggregate (slag) processing: AP-42 11.19.2 and background document. Storage piles, digging , etc:  AP-42 13.2.4. Wind Erosion (piles): AP-42 13.2.5. Roads:  AP-42 13.2.2</t>
  </si>
  <si>
    <t>Engage water sprays for 20-40 minutes after the cast. Final quench-allowing 8-10 hours cooling/quenching time.  Dig pit with loader and mix with cooled slag to solidify. Load slag into truck(s). Dam the pit.</t>
  </si>
  <si>
    <t>Slag processing - wet suppression and material handling work practices.  The slag processing plant produces various sized aggregate materials used in various applications.  Rain bird type watering system and watering truck with auxiliary water cannons are used for wet suppression at the slag operating area.</t>
  </si>
  <si>
    <t>Permit (#44518) required daily visible emission notations (VENs). [air permit sections D.1.8, D.2.9].  Method 9 opacity monitoring is not required.</t>
  </si>
  <si>
    <t>There is always a potential for explosions when applying water to hot slag.  Water application also becomes most hazardous and challenging during the winter months due to freezing conditions. Ice formation immediately becomes a safety hazard to personnel and equipment moving about the facility and renders watering systems unusable.</t>
  </si>
  <si>
    <t>South Shore Slag LLC</t>
  </si>
  <si>
    <t>Open-Air Slag Process &amp; Equipment</t>
  </si>
  <si>
    <t>*The feeder controls the throughput of the slag plant.</t>
  </si>
  <si>
    <t>**Based on last 5 years actual data.</t>
  </si>
  <si>
    <t>Burns Harbor
Equipment / Process Descriptions</t>
  </si>
  <si>
    <t>Qty</t>
  </si>
  <si>
    <t>Maximum Capacity Throughput
(tph each)</t>
  </si>
  <si>
    <t>Average Throughput**
(tpy)</t>
  </si>
  <si>
    <t>Average Throughput (tph)</t>
  </si>
  <si>
    <t>Number of Operating Hours per Day</t>
  </si>
  <si>
    <t>BF Slag Truck Dumping</t>
  </si>
  <si>
    <t>BF Slag Pit Digging/Loading</t>
  </si>
  <si>
    <t>BF Slag Stockpile Handling</t>
  </si>
  <si>
    <t>Slag Processing Plant*</t>
  </si>
  <si>
    <t>grizzly/feeders</t>
  </si>
  <si>
    <t>---</t>
  </si>
  <si>
    <t>screen feeders</t>
  </si>
  <si>
    <t>screens</t>
  </si>
  <si>
    <t>screen</t>
  </si>
  <si>
    <t>crusher</t>
  </si>
  <si>
    <t>conveyors</t>
  </si>
  <si>
    <t>magnets</t>
  </si>
  <si>
    <t>storage bin</t>
  </si>
  <si>
    <t>Part III: Unmeasurable Fugitive and Intermittent Particulate Emission Information for the Most Recent Typical Year</t>
  </si>
  <si>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</si>
  <si>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Facility Response</t>
  </si>
  <si>
    <t>b. What is the approximate distance (ft) of the slag pit border to the closest point at the facility fence line?</t>
  </si>
  <si>
    <t>See "Equipment" tab</t>
  </si>
  <si>
    <t>Fog spray systems may not be feasible since the location of truck dumps will constantly change to ensure homogenous mixture of slag materials for processing.</t>
  </si>
  <si>
    <t>No cost data has been obtained by the facility.</t>
  </si>
  <si>
    <t>See Items 1.a and 3.q.</t>
  </si>
  <si>
    <t>Conveyors</t>
  </si>
  <si>
    <t>Screens</t>
  </si>
  <si>
    <t>We are not familiar with this technology in order to provide any safety concerns.  BF slag trucks are dumped into stockpiles at different locations each time to ensure homogenous material blending prior to processing.  We do not believe a stationary fog system is feasible.</t>
  </si>
  <si>
    <t>On top of slag</t>
  </si>
  <si>
    <t>The slag granulator at No. 14 BF is owned and operated by USS.</t>
  </si>
  <si>
    <t xml:space="preserve">South Shore does not process BOF slag and does not have BOF slag dump pits or related digging activities.  BF slag is dug at the BF slag pits and brought to the South Shore facility in trucks.  Trucks are dumped at various locations on stockpiles, mixed and watered/cooled prior to processing.    </t>
  </si>
  <si>
    <t>South Shore Slag has an administrative Title V air permit specific to the slag operation and are considered to be one source with the U.S. Steel Gary Works facility.  The air permit contains state regulatory requirements for air pollution controls which include throughput limits, monitoring and control plans.  We are not aware of state air regulations that are specific to slag processing.</t>
  </si>
  <si>
    <t>We believe wet suppression is the only efficient method to control emissions in an open-air slag operation.  However, too much water can pose operational and safety concerns.  AP-42 11.19.2 Background Document outlines baseline control efficiencies based on the moisture content of the material being processed through sizing equipment. The study shows baseline control efficiencies are achievable when material moistures are at 1.5% or above. Operating equipment in the slag processing plant can bind up and become nonfunctional when too much water is applied.  The moisture of the slag is monitored and maintained at or above 1.5% which is a good indicator of the control efficiency for slag processing equipment in accordance with AP-42 11.19.2 background studies.</t>
  </si>
  <si>
    <t>Separated</t>
  </si>
  <si>
    <t>South Shore Slag processes BF slag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</si>
</sst>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9"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b/>
      <sz val="10"/>
      <name val="Arial"/>
      <family val="2"/>
    </font>
    <font>
      <vertAlign val="superscript"/>
      <sz val="10"/>
      <name val="Arial"/>
      <family val="2"/>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
      <b/>
      <sz val="14"/>
      <color theme="1"/>
      <name val="Arial Narrow"/>
      <family val="2"/>
    </font>
    <font>
      <sz val="12"/>
      <color theme="1"/>
      <name val="Arial Narrow"/>
      <family val="2"/>
    </font>
    <font>
      <b/>
      <sz val="12"/>
      <color theme="1"/>
      <name val="Arial Narrow"/>
      <family val="2"/>
    </font>
    <font>
      <sz val="10"/>
      <color theme="1"/>
      <name val="Arial Narrow"/>
      <family val="2"/>
    </font>
    <font>
      <i/>
      <sz val="12"/>
      <color theme="1"/>
      <name val="Arial Narrow"/>
      <family val="2"/>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EDF39B"/>
        <bgColor indexed="64"/>
      </patternFill>
    </fill>
    <fill>
      <patternFill patternType="solid">
        <fgColor theme="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top/>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s>
  <cellStyleXfs count="7">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cellStyleXfs>
  <cellXfs count="121">
    <xf numFmtId="0" fontId="0" fillId="0" borderId="0" xfId="0"/>
    <xf numFmtId="0" fontId="6" fillId="0" borderId="26" xfId="0" applyFont="1" applyBorder="1" applyAlignment="1">
      <alignment horizontal="center" vertical="center" wrapText="1"/>
    </xf>
    <xf numFmtId="0" fontId="3" fillId="2" borderId="21" xfId="0" applyFont="1" applyFill="1" applyBorder="1" applyAlignment="1">
      <alignment vertical="center" wrapText="1"/>
    </xf>
    <xf numFmtId="0" fontId="11" fillId="0" borderId="0" xfId="0" applyFont="1"/>
    <xf numFmtId="0" fontId="3" fillId="2" borderId="35" xfId="0" applyFont="1" applyFill="1" applyBorder="1" applyAlignment="1">
      <alignment vertical="center" wrapText="1"/>
    </xf>
    <xf numFmtId="0" fontId="3" fillId="4" borderId="36" xfId="0" applyFont="1" applyFill="1" applyBorder="1" applyAlignment="1">
      <alignment horizontal="left" wrapText="1"/>
    </xf>
    <xf numFmtId="0" fontId="3" fillId="2" borderId="37" xfId="0" applyFont="1" applyFill="1" applyBorder="1" applyAlignment="1">
      <alignment vertical="center" wrapText="1"/>
    </xf>
    <xf numFmtId="0" fontId="3" fillId="4" borderId="38" xfId="0" applyFont="1" applyFill="1" applyBorder="1" applyAlignment="1">
      <alignment horizontal="left" wrapText="1"/>
    </xf>
    <xf numFmtId="0" fontId="3" fillId="2" borderId="27" xfId="0" applyFont="1" applyFill="1" applyBorder="1" applyAlignment="1">
      <alignment vertical="center" wrapText="1"/>
    </xf>
    <xf numFmtId="0" fontId="6" fillId="0" borderId="39" xfId="0" applyFont="1" applyBorder="1" applyAlignment="1">
      <alignment horizontal="center" vertical="center" wrapText="1"/>
    </xf>
    <xf numFmtId="0" fontId="3" fillId="2" borderId="40" xfId="0" applyFont="1" applyFill="1" applyBorder="1" applyAlignment="1">
      <alignment vertical="center" wrapText="1"/>
    </xf>
    <xf numFmtId="0" fontId="3" fillId="0" borderId="30" xfId="0" applyFont="1" applyBorder="1" applyAlignment="1">
      <alignment vertical="center" wrapText="1"/>
    </xf>
    <xf numFmtId="0" fontId="3" fillId="0" borderId="28" xfId="0" applyFont="1" applyBorder="1" applyAlignment="1">
      <alignment vertical="center" wrapText="1"/>
    </xf>
    <xf numFmtId="0" fontId="3" fillId="2" borderId="32" xfId="0" applyFont="1" applyFill="1" applyBorder="1" applyAlignment="1">
      <alignment vertical="center" wrapText="1"/>
    </xf>
    <xf numFmtId="0" fontId="3" fillId="0" borderId="31" xfId="0" applyFont="1" applyBorder="1" applyAlignment="1">
      <alignment vertical="center" wrapText="1"/>
    </xf>
    <xf numFmtId="0" fontId="3" fillId="2" borderId="28" xfId="0" applyFont="1" applyFill="1" applyBorder="1" applyAlignment="1">
      <alignment vertical="center" wrapText="1"/>
    </xf>
    <xf numFmtId="0" fontId="3" fillId="2" borderId="29" xfId="0" applyFont="1" applyFill="1" applyBorder="1" applyAlignment="1">
      <alignment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0" borderId="27" xfId="0" applyFont="1" applyBorder="1" applyAlignment="1">
      <alignment vertical="center" wrapText="1"/>
    </xf>
    <xf numFmtId="0" fontId="6" fillId="3" borderId="12" xfId="0" applyFont="1" applyFill="1" applyBorder="1" applyAlignment="1">
      <alignment vertical="center" wrapText="1"/>
    </xf>
    <xf numFmtId="0" fontId="3" fillId="2" borderId="18" xfId="0" applyFont="1" applyFill="1" applyBorder="1" applyAlignment="1">
      <alignment vertical="center" wrapText="1"/>
    </xf>
    <xf numFmtId="0" fontId="12" fillId="0" borderId="0" xfId="0" applyFont="1" applyAlignment="1">
      <alignment vertical="center" wrapText="1"/>
    </xf>
    <xf numFmtId="0" fontId="3" fillId="0" borderId="0" xfId="0" applyFont="1" applyAlignment="1">
      <alignment vertical="center" wrapText="1"/>
    </xf>
    <xf numFmtId="0" fontId="14" fillId="0" borderId="0" xfId="0" applyFont="1"/>
    <xf numFmtId="0" fontId="15" fillId="0" borderId="0" xfId="0" applyFont="1" applyAlignment="1">
      <alignment horizontal="center"/>
    </xf>
    <xf numFmtId="0" fontId="15" fillId="0" borderId="0" xfId="0" applyFont="1"/>
    <xf numFmtId="0" fontId="16" fillId="0" borderId="0" xfId="0" applyFont="1"/>
    <xf numFmtId="0" fontId="17" fillId="0" borderId="0" xfId="0" applyFont="1"/>
    <xf numFmtId="0" fontId="17" fillId="0" borderId="0" xfId="0" applyFont="1" applyAlignment="1">
      <alignment horizontal="center"/>
    </xf>
    <xf numFmtId="0" fontId="16" fillId="0" borderId="11" xfId="0" applyFont="1" applyBorder="1" applyAlignment="1">
      <alignment horizontal="center" vertical="center" wrapText="1"/>
    </xf>
    <xf numFmtId="0" fontId="15" fillId="0" borderId="1" xfId="0" applyFont="1" applyBorder="1"/>
    <xf numFmtId="0" fontId="15" fillId="0" borderId="1" xfId="0" applyFont="1" applyBorder="1" applyAlignment="1">
      <alignment horizontal="center"/>
    </xf>
    <xf numFmtId="3" fontId="15" fillId="0" borderId="1" xfId="0" applyNumberFormat="1" applyFont="1" applyBorder="1" applyAlignment="1">
      <alignment horizontal="center"/>
    </xf>
    <xf numFmtId="0" fontId="15" fillId="0" borderId="11" xfId="0" applyFont="1" applyBorder="1"/>
    <xf numFmtId="0" fontId="15" fillId="0" borderId="11" xfId="0" applyFont="1" applyBorder="1" applyAlignment="1">
      <alignment horizontal="center"/>
    </xf>
    <xf numFmtId="3" fontId="15" fillId="0" borderId="11" xfId="0" applyNumberFormat="1" applyFont="1" applyBorder="1" applyAlignment="1">
      <alignment horizontal="center"/>
    </xf>
    <xf numFmtId="0" fontId="18" fillId="0" borderId="25" xfId="0" applyFont="1" applyBorder="1"/>
    <xf numFmtId="0" fontId="18" fillId="0" borderId="25" xfId="0" applyFont="1" applyBorder="1" applyAlignment="1">
      <alignment horizontal="center"/>
    </xf>
    <xf numFmtId="3" fontId="18" fillId="0" borderId="25" xfId="0" applyNumberFormat="1" applyFont="1" applyBorder="1" applyAlignment="1">
      <alignment horizontal="center"/>
    </xf>
    <xf numFmtId="0" fontId="15" fillId="0" borderId="1" xfId="0" applyFont="1" applyBorder="1" applyAlignment="1">
      <alignment horizontal="right"/>
    </xf>
    <xf numFmtId="3" fontId="15" fillId="0" borderId="1" xfId="0" quotePrefix="1" applyNumberFormat="1" applyFont="1" applyBorder="1" applyAlignment="1">
      <alignment horizontal="center"/>
    </xf>
    <xf numFmtId="0" fontId="15" fillId="0" borderId="1" xfId="0" quotePrefix="1" applyFont="1" applyBorder="1" applyAlignment="1">
      <alignment horizontal="center"/>
    </xf>
    <xf numFmtId="0" fontId="15" fillId="0" borderId="11" xfId="0" applyFont="1" applyBorder="1" applyAlignment="1">
      <alignment horizontal="right"/>
    </xf>
    <xf numFmtId="3" fontId="15" fillId="0" borderId="11" xfId="0" quotePrefix="1" applyNumberFormat="1" applyFont="1" applyBorder="1" applyAlignment="1">
      <alignment horizontal="center"/>
    </xf>
    <xf numFmtId="0" fontId="15" fillId="0" borderId="11" xfId="0" quotePrefix="1" applyFont="1" applyBorder="1" applyAlignment="1">
      <alignment horizontal="center"/>
    </xf>
    <xf numFmtId="0" fontId="12" fillId="0" borderId="0" xfId="0" applyFont="1" applyAlignment="1">
      <alignment wrapText="1"/>
    </xf>
    <xf numFmtId="0" fontId="11" fillId="0" borderId="0" xfId="0" applyFont="1" applyAlignment="1">
      <alignment vertical="center" wrapText="1"/>
    </xf>
    <xf numFmtId="0" fontId="11" fillId="4" borderId="16" xfId="0" applyFont="1" applyFill="1" applyBorder="1" applyAlignment="1">
      <alignment horizontal="left" vertical="center" wrapText="1"/>
    </xf>
    <xf numFmtId="0" fontId="6" fillId="0" borderId="0" xfId="0" applyFont="1" applyAlignment="1">
      <alignment horizontal="center" vertical="center" wrapText="1"/>
    </xf>
    <xf numFmtId="0" fontId="11" fillId="0" borderId="0" xfId="0" applyFont="1" applyAlignment="1">
      <alignment vertical="center"/>
    </xf>
    <xf numFmtId="0" fontId="11" fillId="0" borderId="0" xfId="0" applyFont="1" applyBorder="1" applyAlignment="1">
      <alignment vertical="center" wrapText="1"/>
    </xf>
    <xf numFmtId="0" fontId="3" fillId="0" borderId="0" xfId="0" applyFont="1" applyBorder="1" applyAlignment="1">
      <alignment horizontal="left" vertical="center" wrapText="1"/>
    </xf>
    <xf numFmtId="0" fontId="3" fillId="4" borderId="3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36"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11" fillId="0" borderId="41" xfId="0" applyFont="1" applyBorder="1" applyAlignment="1">
      <alignment vertical="center"/>
    </xf>
    <xf numFmtId="0" fontId="3" fillId="2" borderId="20" xfId="0" applyFont="1" applyFill="1" applyBorder="1" applyAlignment="1">
      <alignment vertical="center" wrapText="1"/>
    </xf>
    <xf numFmtId="0" fontId="3" fillId="2" borderId="44"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42" xfId="0" applyFont="1" applyFill="1" applyBorder="1" applyAlignment="1">
      <alignment horizontal="left" vertical="center" wrapText="1"/>
    </xf>
    <xf numFmtId="0" fontId="3" fillId="4" borderId="23"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46" xfId="0" applyFont="1" applyFill="1" applyBorder="1" applyAlignment="1">
      <alignment horizontal="left" vertical="center" wrapText="1"/>
    </xf>
    <xf numFmtId="0" fontId="11" fillId="0" borderId="0" xfId="0" applyFont="1" applyBorder="1" applyAlignment="1">
      <alignment horizontal="left" vertical="center"/>
    </xf>
    <xf numFmtId="0" fontId="3" fillId="2" borderId="21" xfId="0" applyFont="1" applyFill="1" applyBorder="1" applyAlignment="1">
      <alignment vertical="center"/>
    </xf>
    <xf numFmtId="0" fontId="6" fillId="0" borderId="22" xfId="0" applyFont="1" applyBorder="1" applyAlignment="1">
      <alignment horizontal="center" vertical="center"/>
    </xf>
    <xf numFmtId="0" fontId="3" fillId="2" borderId="14" xfId="0" applyFont="1" applyFill="1" applyBorder="1" applyAlignment="1">
      <alignment horizontal="left" vertical="center" wrapText="1"/>
    </xf>
    <xf numFmtId="0" fontId="3" fillId="4" borderId="19" xfId="0" applyFont="1" applyFill="1" applyBorder="1" applyAlignment="1">
      <alignment vertical="center"/>
    </xf>
    <xf numFmtId="0" fontId="10" fillId="4" borderId="2" xfId="0" applyFont="1" applyFill="1" applyBorder="1" applyAlignment="1">
      <alignment horizontal="left" vertical="center" wrapText="1"/>
    </xf>
    <xf numFmtId="0" fontId="3" fillId="4" borderId="8" xfId="0" applyFont="1" applyFill="1" applyBorder="1" applyAlignment="1">
      <alignment vertical="center"/>
    </xf>
    <xf numFmtId="0" fontId="3"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0" borderId="0" xfId="0" applyFont="1" applyAlignment="1">
      <alignment horizontal="left" vertical="center"/>
    </xf>
    <xf numFmtId="0" fontId="3" fillId="4" borderId="2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3" fillId="0" borderId="0" xfId="0" applyFont="1" applyAlignment="1">
      <alignment vertical="center"/>
    </xf>
    <xf numFmtId="0" fontId="3" fillId="4" borderId="9" xfId="0" applyFont="1" applyFill="1" applyBorder="1" applyAlignment="1">
      <alignment horizontal="left" vertical="center" wrapText="1"/>
    </xf>
    <xf numFmtId="0" fontId="12" fillId="2" borderId="13" xfId="0" applyFont="1" applyFill="1" applyBorder="1" applyAlignment="1">
      <alignment horizontal="left" vertical="top" wrapText="1"/>
    </xf>
    <xf numFmtId="0" fontId="12" fillId="2" borderId="24" xfId="0" applyFont="1" applyFill="1" applyBorder="1" applyAlignment="1">
      <alignment horizontal="left" vertical="top" wrapText="1"/>
    </xf>
    <xf numFmtId="0" fontId="12" fillId="2" borderId="15" xfId="0" applyFont="1" applyFill="1" applyBorder="1" applyAlignment="1">
      <alignment horizontal="left" vertical="top" wrapText="1"/>
    </xf>
    <xf numFmtId="0" fontId="12" fillId="2" borderId="43" xfId="0" applyFont="1" applyFill="1" applyBorder="1" applyAlignment="1">
      <alignment horizontal="left" vertical="top" wrapText="1"/>
    </xf>
    <xf numFmtId="0" fontId="12" fillId="2" borderId="10" xfId="0" applyFont="1" applyFill="1" applyBorder="1" applyAlignment="1">
      <alignment horizontal="left" vertical="top" wrapText="1"/>
    </xf>
    <xf numFmtId="0" fontId="6" fillId="2" borderId="20"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44" xfId="0" applyFont="1" applyFill="1" applyBorder="1" applyAlignment="1">
      <alignment horizontal="center" vertical="center" wrapText="1"/>
    </xf>
    <xf numFmtId="0" fontId="3" fillId="4" borderId="47" xfId="0" applyFont="1" applyFill="1" applyBorder="1" applyAlignment="1">
      <alignment horizontal="center" vertical="center" wrapText="1"/>
    </xf>
    <xf numFmtId="0" fontId="3" fillId="4" borderId="48" xfId="0" applyFont="1" applyFill="1" applyBorder="1" applyAlignment="1">
      <alignment horizontal="center" vertical="center" wrapText="1"/>
    </xf>
    <xf numFmtId="0" fontId="8"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2" xfId="0" applyFont="1" applyBorder="1" applyAlignment="1">
      <alignment horizontal="left" vertical="center" wrapText="1"/>
    </xf>
    <xf numFmtId="0" fontId="3" fillId="0" borderId="9" xfId="0" applyFont="1" applyBorder="1" applyAlignment="1">
      <alignment horizontal="left" vertical="center" wrapText="1"/>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2" fillId="2" borderId="17" xfId="0" applyFont="1" applyFill="1" applyBorder="1" applyAlignment="1">
      <alignment horizontal="left" vertical="top" wrapText="1"/>
    </xf>
    <xf numFmtId="0" fontId="3" fillId="4" borderId="49"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3" fillId="4" borderId="46"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25" xfId="0" applyFont="1" applyFill="1" applyBorder="1" applyAlignment="1">
      <alignment horizontal="left" vertical="center" wrapText="1"/>
    </xf>
  </cellXfs>
  <cellStyles count="7">
    <cellStyle name="Comma 2" xfId="1" xr:uid="{00000000-0005-0000-0000-000000000000}"/>
    <cellStyle name="Comma 3" xfId="2" xr:uid="{00000000-0005-0000-0000-000001000000}"/>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3">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F1F75-7CBE-4F12-9F4D-A0B5BD63B63A}">
  <dimension ref="A1:I73"/>
  <sheetViews>
    <sheetView tabSelected="1" topLeftCell="B1" zoomScale="60" zoomScaleNormal="60" workbookViewId="0">
      <selection activeCell="E7" sqref="E7"/>
    </sheetView>
  </sheetViews>
  <sheetFormatPr defaultColWidth="9.1796875" defaultRowHeight="14" x14ac:dyDescent="0.3"/>
  <cols>
    <col min="1" max="1" width="31.1796875" style="3" customWidth="1"/>
    <col min="2" max="2" width="59.54296875" style="3" customWidth="1"/>
    <col min="3" max="4" width="60.7265625" style="51" customWidth="1"/>
    <col min="5" max="5" width="60.7265625" style="48" customWidth="1"/>
    <col min="6" max="7" width="60.7265625" style="51" customWidth="1"/>
    <col min="8" max="9" width="60.7265625" style="3" customWidth="1"/>
    <col min="10" max="16384" width="9.1796875" style="3"/>
  </cols>
  <sheetData>
    <row r="1" spans="1:8" x14ac:dyDescent="0.3">
      <c r="A1" s="100" t="s">
        <v>103</v>
      </c>
      <c r="B1" s="101"/>
      <c r="C1" s="101"/>
      <c r="D1" s="102"/>
    </row>
    <row r="2" spans="1:8" x14ac:dyDescent="0.3">
      <c r="A2" s="103"/>
      <c r="B2" s="104"/>
      <c r="C2" s="104"/>
      <c r="D2" s="105"/>
    </row>
    <row r="3" spans="1:8" ht="40.9" customHeight="1" thickBot="1" x14ac:dyDescent="0.35">
      <c r="A3" s="106" t="s">
        <v>104</v>
      </c>
      <c r="B3" s="107"/>
      <c r="C3" s="108"/>
      <c r="D3" s="109"/>
    </row>
    <row r="4" spans="1:8" ht="47.25" customHeight="1" thickBot="1" x14ac:dyDescent="0.35">
      <c r="A4" s="110" t="s">
        <v>3</v>
      </c>
      <c r="B4" s="111"/>
      <c r="C4" s="111"/>
      <c r="D4" s="112"/>
      <c r="E4" s="23"/>
      <c r="G4" s="23"/>
      <c r="H4" s="47"/>
    </row>
    <row r="5" spans="1:8" ht="14.9" customHeight="1" thickBot="1" x14ac:dyDescent="0.35">
      <c r="A5" s="113"/>
      <c r="B5" s="114"/>
      <c r="C5" s="1" t="s">
        <v>105</v>
      </c>
      <c r="D5" s="1" t="s">
        <v>0</v>
      </c>
    </row>
    <row r="6" spans="1:8" ht="25" x14ac:dyDescent="0.3">
      <c r="A6" s="84" t="s">
        <v>4</v>
      </c>
      <c r="B6" s="16" t="s">
        <v>5</v>
      </c>
      <c r="C6" s="55" t="s">
        <v>74</v>
      </c>
      <c r="D6" s="67"/>
    </row>
    <row r="7" spans="1:8" ht="50" x14ac:dyDescent="0.3">
      <c r="A7" s="85"/>
      <c r="B7" s="6" t="s">
        <v>6</v>
      </c>
      <c r="C7" s="54" t="s">
        <v>75</v>
      </c>
      <c r="D7" s="68"/>
    </row>
    <row r="8" spans="1:8" ht="62.5" x14ac:dyDescent="0.3">
      <c r="A8" s="86"/>
      <c r="B8" s="6" t="s">
        <v>7</v>
      </c>
      <c r="C8" s="54" t="s">
        <v>63</v>
      </c>
      <c r="D8" s="68"/>
    </row>
    <row r="9" spans="1:8" x14ac:dyDescent="0.3">
      <c r="A9" s="86"/>
      <c r="B9" s="6" t="s">
        <v>8</v>
      </c>
      <c r="C9" s="54" t="s">
        <v>64</v>
      </c>
      <c r="D9" s="68"/>
    </row>
    <row r="10" spans="1:8" ht="25" x14ac:dyDescent="0.3">
      <c r="A10" s="86"/>
      <c r="B10" s="6" t="s">
        <v>9</v>
      </c>
      <c r="C10" s="54" t="s">
        <v>64</v>
      </c>
      <c r="D10" s="68"/>
    </row>
    <row r="11" spans="1:8" ht="131.5" customHeight="1" thickBot="1" x14ac:dyDescent="0.35">
      <c r="A11" s="115"/>
      <c r="B11" s="8" t="s">
        <v>10</v>
      </c>
      <c r="C11" s="54" t="s">
        <v>64</v>
      </c>
      <c r="D11" s="57"/>
    </row>
    <row r="12" spans="1:8" ht="136" customHeight="1" x14ac:dyDescent="0.3">
      <c r="A12" s="84" t="s">
        <v>11</v>
      </c>
      <c r="B12" s="4" t="s">
        <v>12</v>
      </c>
      <c r="C12" s="56" t="s">
        <v>65</v>
      </c>
      <c r="D12" s="49"/>
    </row>
    <row r="13" spans="1:8" ht="42.75" customHeight="1" x14ac:dyDescent="0.3">
      <c r="A13" s="86"/>
      <c r="B13" s="6" t="s">
        <v>13</v>
      </c>
      <c r="C13" s="54" t="s">
        <v>2</v>
      </c>
      <c r="D13" s="68"/>
    </row>
    <row r="14" spans="1:8" ht="25" x14ac:dyDescent="0.3">
      <c r="A14" s="86"/>
      <c r="B14" s="6" t="s">
        <v>14</v>
      </c>
      <c r="C14" s="54" t="s">
        <v>65</v>
      </c>
      <c r="D14" s="68"/>
    </row>
    <row r="15" spans="1:8" ht="112.5" x14ac:dyDescent="0.3">
      <c r="A15" s="86"/>
      <c r="B15" s="6" t="s">
        <v>15</v>
      </c>
      <c r="C15" s="54" t="s">
        <v>66</v>
      </c>
      <c r="D15" s="68"/>
    </row>
    <row r="16" spans="1:8" ht="157.5" customHeight="1" x14ac:dyDescent="0.3">
      <c r="A16" s="115"/>
      <c r="B16" s="8" t="s">
        <v>16</v>
      </c>
      <c r="C16" s="57" t="s">
        <v>67</v>
      </c>
      <c r="D16" s="57"/>
    </row>
    <row r="17" spans="1:9" ht="32.25" customHeight="1" x14ac:dyDescent="0.3">
      <c r="A17" s="86"/>
      <c r="B17" s="6" t="s">
        <v>17</v>
      </c>
      <c r="C17" s="54" t="s">
        <v>2</v>
      </c>
      <c r="D17" s="68"/>
    </row>
    <row r="18" spans="1:9" ht="9.65" customHeight="1" thickBot="1" x14ac:dyDescent="0.35"/>
    <row r="19" spans="1:9" ht="45.65" customHeight="1" thickBot="1" x14ac:dyDescent="0.35">
      <c r="A19" s="84" t="s">
        <v>18</v>
      </c>
      <c r="B19" s="4" t="s">
        <v>19</v>
      </c>
      <c r="C19" s="17" t="s">
        <v>111</v>
      </c>
      <c r="D19" s="18" t="s">
        <v>20</v>
      </c>
      <c r="E19" s="18" t="s">
        <v>21</v>
      </c>
      <c r="F19" s="18" t="s">
        <v>22</v>
      </c>
      <c r="G19" s="18" t="s">
        <v>112</v>
      </c>
      <c r="H19" s="19" t="s">
        <v>20</v>
      </c>
      <c r="I19" s="1" t="s">
        <v>0</v>
      </c>
    </row>
    <row r="20" spans="1:9" ht="14.5" customHeight="1" x14ac:dyDescent="0.3">
      <c r="A20" s="85"/>
      <c r="B20" s="4" t="s">
        <v>23</v>
      </c>
      <c r="C20" s="91" t="s">
        <v>107</v>
      </c>
      <c r="D20" s="92"/>
      <c r="E20" s="92"/>
      <c r="F20" s="92"/>
      <c r="G20" s="92"/>
      <c r="H20" s="93"/>
      <c r="I20" s="5"/>
    </row>
    <row r="21" spans="1:9" x14ac:dyDescent="0.3">
      <c r="A21" s="85"/>
      <c r="B21" s="10" t="s">
        <v>24</v>
      </c>
      <c r="C21" s="94"/>
      <c r="D21" s="95"/>
      <c r="E21" s="95"/>
      <c r="F21" s="95"/>
      <c r="G21" s="95"/>
      <c r="H21" s="96"/>
      <c r="I21" s="7"/>
    </row>
    <row r="22" spans="1:9" x14ac:dyDescent="0.3">
      <c r="A22" s="85"/>
      <c r="B22" s="10" t="s">
        <v>25</v>
      </c>
      <c r="C22" s="94"/>
      <c r="D22" s="95"/>
      <c r="E22" s="95"/>
      <c r="F22" s="95"/>
      <c r="G22" s="95"/>
      <c r="H22" s="96"/>
      <c r="I22" s="7"/>
    </row>
    <row r="23" spans="1:9" x14ac:dyDescent="0.3">
      <c r="A23" s="85"/>
      <c r="B23" s="10" t="s">
        <v>26</v>
      </c>
      <c r="C23" s="97"/>
      <c r="D23" s="98"/>
      <c r="E23" s="98"/>
      <c r="F23" s="98"/>
      <c r="G23" s="98"/>
      <c r="H23" s="99"/>
      <c r="I23" s="7"/>
    </row>
    <row r="24" spans="1:9" ht="9.65" customHeight="1" thickBot="1" x14ac:dyDescent="0.35">
      <c r="A24" s="85"/>
      <c r="B24" s="11"/>
      <c r="C24" s="58"/>
    </row>
    <row r="25" spans="1:9" ht="14.5" thickBot="1" x14ac:dyDescent="0.35">
      <c r="A25" s="85"/>
      <c r="B25" s="12"/>
      <c r="C25" s="9" t="s">
        <v>105</v>
      </c>
      <c r="D25" s="9" t="s">
        <v>0</v>
      </c>
      <c r="E25" s="50"/>
    </row>
    <row r="26" spans="1:9" ht="31.5" customHeight="1" x14ac:dyDescent="0.3">
      <c r="A26" s="86"/>
      <c r="B26" s="6" t="s">
        <v>106</v>
      </c>
      <c r="C26" s="56" t="s">
        <v>68</v>
      </c>
      <c r="D26" s="69"/>
    </row>
    <row r="27" spans="1:9" x14ac:dyDescent="0.3">
      <c r="A27" s="86"/>
      <c r="B27" s="6" t="s">
        <v>27</v>
      </c>
      <c r="C27" s="54" t="s">
        <v>119</v>
      </c>
      <c r="D27" s="54" t="s">
        <v>120</v>
      </c>
      <c r="E27" s="52"/>
    </row>
    <row r="28" spans="1:9" ht="37.5" x14ac:dyDescent="0.3">
      <c r="A28" s="86"/>
      <c r="B28" s="6" t="s">
        <v>28</v>
      </c>
      <c r="C28" s="54" t="s">
        <v>69</v>
      </c>
      <c r="D28" s="54"/>
      <c r="E28" s="53"/>
    </row>
    <row r="29" spans="1:9" ht="25.5" customHeight="1" x14ac:dyDescent="0.3">
      <c r="A29" s="86"/>
      <c r="B29" s="6" t="s">
        <v>29</v>
      </c>
      <c r="C29" s="116" t="s">
        <v>70</v>
      </c>
      <c r="D29" s="54"/>
      <c r="E29" s="53"/>
    </row>
    <row r="30" spans="1:9" ht="25" x14ac:dyDescent="0.3">
      <c r="A30" s="86"/>
      <c r="B30" s="6" t="s">
        <v>30</v>
      </c>
      <c r="C30" s="117"/>
      <c r="D30" s="54"/>
      <c r="E30" s="53"/>
    </row>
    <row r="31" spans="1:9" ht="27" x14ac:dyDescent="0.3">
      <c r="A31" s="86"/>
      <c r="B31" s="6" t="s">
        <v>31</v>
      </c>
      <c r="C31" s="118"/>
      <c r="D31" s="54"/>
      <c r="E31" s="53"/>
    </row>
    <row r="32" spans="1:9" x14ac:dyDescent="0.3">
      <c r="A32" s="86"/>
      <c r="B32" s="6" t="s">
        <v>32</v>
      </c>
      <c r="C32" s="54" t="s">
        <v>71</v>
      </c>
      <c r="D32" s="54"/>
      <c r="E32" s="53"/>
    </row>
    <row r="33" spans="1:6" ht="37.5" x14ac:dyDescent="0.3">
      <c r="A33" s="86"/>
      <c r="B33" s="6" t="s">
        <v>33</v>
      </c>
      <c r="C33" s="54" t="s">
        <v>76</v>
      </c>
      <c r="D33" s="54"/>
      <c r="E33" s="53"/>
    </row>
    <row r="34" spans="1:6" x14ac:dyDescent="0.3">
      <c r="A34" s="86"/>
      <c r="B34" s="6" t="s">
        <v>34</v>
      </c>
      <c r="C34" s="54" t="s">
        <v>1</v>
      </c>
      <c r="D34" s="54"/>
      <c r="E34" s="53"/>
    </row>
    <row r="35" spans="1:6" ht="50.25" customHeight="1" x14ac:dyDescent="0.3">
      <c r="A35" s="86"/>
      <c r="B35" s="6" t="s">
        <v>35</v>
      </c>
      <c r="C35" s="54"/>
      <c r="D35" s="54"/>
      <c r="E35" s="53"/>
    </row>
    <row r="36" spans="1:6" ht="50" x14ac:dyDescent="0.3">
      <c r="A36" s="86"/>
      <c r="B36" s="6" t="s">
        <v>36</v>
      </c>
      <c r="C36" s="54" t="s">
        <v>113</v>
      </c>
      <c r="D36" s="54"/>
      <c r="E36" s="53"/>
    </row>
    <row r="37" spans="1:6" ht="25" x14ac:dyDescent="0.3">
      <c r="A37" s="86"/>
      <c r="B37" s="6" t="s">
        <v>37</v>
      </c>
      <c r="C37" s="54" t="s">
        <v>72</v>
      </c>
      <c r="D37" s="54"/>
      <c r="E37" s="52"/>
    </row>
    <row r="38" spans="1:6" ht="25" x14ac:dyDescent="0.3">
      <c r="A38" s="86"/>
      <c r="B38" s="6" t="s">
        <v>38</v>
      </c>
      <c r="C38" s="54" t="s">
        <v>114</v>
      </c>
      <c r="D38" s="54"/>
      <c r="E38" s="52"/>
    </row>
    <row r="39" spans="1:6" ht="27" customHeight="1" x14ac:dyDescent="0.3">
      <c r="A39" s="86"/>
      <c r="B39" s="6" t="s">
        <v>39</v>
      </c>
      <c r="C39" s="54" t="s">
        <v>2</v>
      </c>
      <c r="D39" s="54"/>
    </row>
    <row r="40" spans="1:6" x14ac:dyDescent="0.3">
      <c r="A40" s="86"/>
      <c r="B40" s="6" t="s">
        <v>40</v>
      </c>
      <c r="C40" s="54" t="s">
        <v>115</v>
      </c>
      <c r="D40" s="54"/>
    </row>
    <row r="41" spans="1:6" ht="25" x14ac:dyDescent="0.3">
      <c r="A41" s="86"/>
      <c r="B41" s="6" t="s">
        <v>41</v>
      </c>
      <c r="C41" s="54" t="s">
        <v>115</v>
      </c>
      <c r="D41" s="54"/>
    </row>
    <row r="42" spans="1:6" ht="30" customHeight="1" x14ac:dyDescent="0.3">
      <c r="A42" s="86"/>
      <c r="B42" s="6" t="s">
        <v>42</v>
      </c>
      <c r="C42" s="54" t="s">
        <v>1</v>
      </c>
      <c r="D42" s="54"/>
    </row>
    <row r="43" spans="1:6" ht="38" thickBot="1" x14ac:dyDescent="0.35">
      <c r="A43" s="86"/>
      <c r="B43" s="6" t="s">
        <v>43</v>
      </c>
      <c r="C43" s="54" t="s">
        <v>73</v>
      </c>
      <c r="D43" s="66"/>
    </row>
    <row r="44" spans="1:6" ht="12" customHeight="1" thickBot="1" x14ac:dyDescent="0.35">
      <c r="A44" s="86"/>
      <c r="B44" s="20"/>
      <c r="D44" s="70"/>
    </row>
    <row r="45" spans="1:6" ht="91.5" thickBot="1" x14ac:dyDescent="0.35">
      <c r="A45" s="87"/>
      <c r="B45" s="21" t="s">
        <v>44</v>
      </c>
      <c r="C45" s="59" t="s">
        <v>45</v>
      </c>
      <c r="D45" s="71" t="s">
        <v>46</v>
      </c>
      <c r="E45" s="71" t="s">
        <v>47</v>
      </c>
      <c r="F45" s="72" t="s">
        <v>0</v>
      </c>
    </row>
    <row r="46" spans="1:6" x14ac:dyDescent="0.3">
      <c r="A46" s="86"/>
      <c r="B46" s="10" t="s">
        <v>48</v>
      </c>
      <c r="C46" s="60" t="s">
        <v>1</v>
      </c>
      <c r="D46" s="73" t="s">
        <v>2</v>
      </c>
      <c r="E46" s="73" t="s">
        <v>2</v>
      </c>
      <c r="F46" s="74"/>
    </row>
    <row r="47" spans="1:6" ht="62.5" x14ac:dyDescent="0.3">
      <c r="A47" s="86"/>
      <c r="B47" s="6" t="s">
        <v>49</v>
      </c>
      <c r="C47" s="61" t="s">
        <v>116</v>
      </c>
      <c r="D47" s="75"/>
      <c r="E47" s="75"/>
      <c r="F47" s="76"/>
    </row>
    <row r="48" spans="1:6" x14ac:dyDescent="0.3">
      <c r="A48" s="86"/>
      <c r="B48" s="6" t="s">
        <v>50</v>
      </c>
      <c r="C48" s="62" t="s">
        <v>1</v>
      </c>
      <c r="D48" s="77"/>
      <c r="E48" s="77"/>
      <c r="F48" s="76"/>
    </row>
    <row r="49" spans="1:8" ht="37.5" x14ac:dyDescent="0.3">
      <c r="A49" s="86"/>
      <c r="B49" s="6" t="s">
        <v>51</v>
      </c>
      <c r="C49" s="63" t="s">
        <v>108</v>
      </c>
      <c r="D49" s="75"/>
      <c r="E49" s="75"/>
      <c r="F49" s="76"/>
    </row>
    <row r="50" spans="1:8" ht="25" x14ac:dyDescent="0.3">
      <c r="A50" s="86"/>
      <c r="B50" s="22" t="s">
        <v>52</v>
      </c>
      <c r="C50" s="62" t="s">
        <v>109</v>
      </c>
      <c r="D50" s="78"/>
      <c r="E50" s="78"/>
      <c r="F50" s="76"/>
    </row>
    <row r="51" spans="1:8" ht="12" customHeight="1" thickBot="1" x14ac:dyDescent="0.35">
      <c r="A51" s="87"/>
      <c r="B51" s="20"/>
      <c r="D51" s="79"/>
    </row>
    <row r="52" spans="1:8" ht="59.25" customHeight="1" thickBot="1" x14ac:dyDescent="0.35">
      <c r="A52" s="87"/>
      <c r="B52" s="89" t="s">
        <v>53</v>
      </c>
      <c r="C52" s="90"/>
      <c r="D52" s="2" t="s">
        <v>54</v>
      </c>
      <c r="E52" s="2" t="s">
        <v>55</v>
      </c>
      <c r="F52" s="15" t="s">
        <v>56</v>
      </c>
      <c r="G52" s="9" t="s">
        <v>0</v>
      </c>
      <c r="H52" s="51"/>
    </row>
    <row r="53" spans="1:8" ht="62.5" x14ac:dyDescent="0.3">
      <c r="A53" s="86"/>
      <c r="B53" s="10" t="s">
        <v>57</v>
      </c>
      <c r="C53" s="64" t="s">
        <v>77</v>
      </c>
      <c r="D53" s="80" t="s">
        <v>79</v>
      </c>
      <c r="E53" s="120"/>
      <c r="F53" s="81" t="s">
        <v>110</v>
      </c>
      <c r="G53" s="81"/>
      <c r="H53" s="51"/>
    </row>
    <row r="54" spans="1:8" ht="62.5" x14ac:dyDescent="0.3">
      <c r="A54" s="86"/>
      <c r="B54" s="6" t="s">
        <v>58</v>
      </c>
      <c r="C54" s="65" t="s">
        <v>78</v>
      </c>
      <c r="D54" s="77"/>
      <c r="E54" s="77"/>
      <c r="F54" s="68"/>
      <c r="G54" s="68"/>
      <c r="H54" s="51"/>
    </row>
    <row r="55" spans="1:8" ht="62.5" x14ac:dyDescent="0.3">
      <c r="A55" s="86"/>
      <c r="B55" s="6" t="s">
        <v>59</v>
      </c>
      <c r="C55" s="65" t="s">
        <v>77</v>
      </c>
      <c r="D55" s="77"/>
      <c r="E55" s="77"/>
      <c r="F55" s="68"/>
      <c r="G55" s="68"/>
    </row>
    <row r="56" spans="1:8" ht="158.25" customHeight="1" x14ac:dyDescent="0.3">
      <c r="A56" s="86"/>
      <c r="B56" s="6" t="s">
        <v>60</v>
      </c>
      <c r="C56" s="65" t="s">
        <v>118</v>
      </c>
      <c r="D56" s="77"/>
      <c r="E56" s="77"/>
      <c r="F56" s="68"/>
      <c r="G56" s="68"/>
    </row>
    <row r="57" spans="1:8" ht="9" customHeight="1" thickBot="1" x14ac:dyDescent="0.35">
      <c r="A57" s="86"/>
      <c r="B57" s="11"/>
      <c r="C57" s="58"/>
      <c r="E57" s="24"/>
      <c r="F57" s="82"/>
      <c r="G57" s="82"/>
    </row>
    <row r="58" spans="1:8" ht="15" customHeight="1" x14ac:dyDescent="0.3">
      <c r="A58" s="86"/>
      <c r="B58" s="14"/>
      <c r="C58" s="1" t="s">
        <v>105</v>
      </c>
      <c r="D58" s="1" t="s">
        <v>0</v>
      </c>
      <c r="E58" s="24"/>
      <c r="F58" s="82"/>
    </row>
    <row r="59" spans="1:8" ht="59.25" customHeight="1" x14ac:dyDescent="0.3">
      <c r="A59" s="86"/>
      <c r="B59" s="6" t="s">
        <v>61</v>
      </c>
      <c r="C59" s="119"/>
      <c r="D59" s="68"/>
    </row>
    <row r="60" spans="1:8" ht="81" customHeight="1" thickBot="1" x14ac:dyDescent="0.35">
      <c r="A60" s="88"/>
      <c r="B60" s="13" t="s">
        <v>62</v>
      </c>
      <c r="C60" s="66" t="s">
        <v>117</v>
      </c>
      <c r="D60" s="83"/>
    </row>
    <row r="61" spans="1:8" x14ac:dyDescent="0.3">
      <c r="A61" s="23"/>
      <c r="B61" s="24"/>
      <c r="C61" s="24"/>
      <c r="D61" s="82"/>
    </row>
    <row r="62" spans="1:8" x14ac:dyDescent="0.3">
      <c r="A62" s="23"/>
      <c r="B62" s="24"/>
      <c r="C62" s="24"/>
      <c r="D62" s="82"/>
    </row>
    <row r="63" spans="1:8" x14ac:dyDescent="0.3">
      <c r="A63" s="23"/>
      <c r="B63" s="24"/>
      <c r="C63" s="24"/>
      <c r="D63" s="82"/>
    </row>
    <row r="64" spans="1:8" x14ac:dyDescent="0.3">
      <c r="A64" s="23"/>
      <c r="B64" s="24"/>
      <c r="C64" s="24"/>
      <c r="D64" s="82"/>
    </row>
    <row r="65" spans="1:4" x14ac:dyDescent="0.3">
      <c r="A65" s="23"/>
      <c r="B65" s="24"/>
      <c r="C65" s="24"/>
      <c r="D65" s="82"/>
    </row>
    <row r="66" spans="1:4" x14ac:dyDescent="0.3">
      <c r="A66" s="23"/>
      <c r="B66" s="24"/>
      <c r="C66" s="24"/>
      <c r="D66" s="82"/>
    </row>
    <row r="67" spans="1:4" ht="21.75" customHeight="1" x14ac:dyDescent="0.3">
      <c r="A67" s="23"/>
      <c r="B67" s="24"/>
      <c r="C67" s="24"/>
    </row>
    <row r="68" spans="1:4" x14ac:dyDescent="0.3">
      <c r="A68" s="23"/>
      <c r="B68" s="24"/>
      <c r="C68" s="24"/>
    </row>
    <row r="69" spans="1:4" x14ac:dyDescent="0.3">
      <c r="A69" s="23"/>
      <c r="B69" s="24"/>
      <c r="C69" s="24"/>
    </row>
    <row r="70" spans="1:4" x14ac:dyDescent="0.3">
      <c r="A70" s="23"/>
      <c r="B70" s="24"/>
      <c r="C70" s="24"/>
    </row>
    <row r="71" spans="1:4" x14ac:dyDescent="0.3">
      <c r="A71" s="23"/>
      <c r="B71" s="24"/>
      <c r="C71" s="24"/>
    </row>
    <row r="72" spans="1:4" x14ac:dyDescent="0.3">
      <c r="A72" s="23"/>
      <c r="B72" s="24"/>
      <c r="C72" s="24"/>
    </row>
    <row r="73" spans="1:4" x14ac:dyDescent="0.3">
      <c r="A73" s="23"/>
    </row>
  </sheetData>
  <mergeCells count="10">
    <mergeCell ref="A19:A60"/>
    <mergeCell ref="B52:C52"/>
    <mergeCell ref="C20:H23"/>
    <mergeCell ref="A1:D2"/>
    <mergeCell ref="A3:D3"/>
    <mergeCell ref="A4:D4"/>
    <mergeCell ref="A5:B5"/>
    <mergeCell ref="A6:A11"/>
    <mergeCell ref="A12:A17"/>
    <mergeCell ref="C29:C31"/>
  </mergeCells>
  <conditionalFormatting sqref="C17">
    <cfRule type="containsBlanks" dxfId="42" priority="44">
      <formula>LEN(TRIM(C17))=0</formula>
    </cfRule>
  </conditionalFormatting>
  <conditionalFormatting sqref="C24">
    <cfRule type="expression" dxfId="41" priority="42" stopIfTrue="1">
      <formula>OR($C19="Yes",$C19="N/A")</formula>
    </cfRule>
    <cfRule type="expression" dxfId="40" priority="43">
      <formula>OR($C22="Yes",$C22="N/A")</formula>
    </cfRule>
  </conditionalFormatting>
  <conditionalFormatting sqref="D24">
    <cfRule type="expression" dxfId="39" priority="40" stopIfTrue="1">
      <formula>OR($C19="Yes",$C19="N/A")</formula>
    </cfRule>
    <cfRule type="expression" dxfId="38" priority="41">
      <formula>OR($C22="Yes",$C22="N/A")</formula>
    </cfRule>
  </conditionalFormatting>
  <conditionalFormatting sqref="C34">
    <cfRule type="containsBlanks" dxfId="37" priority="39">
      <formula>LEN(TRIM(C34))=0</formula>
    </cfRule>
  </conditionalFormatting>
  <conditionalFormatting sqref="C39">
    <cfRule type="containsBlanks" dxfId="36" priority="38">
      <formula>LEN(TRIM(C39))=0</formula>
    </cfRule>
  </conditionalFormatting>
  <conditionalFormatting sqref="C42">
    <cfRule type="containsBlanks" dxfId="35" priority="37">
      <formula>LEN(TRIM(C42))=0</formula>
    </cfRule>
  </conditionalFormatting>
  <conditionalFormatting sqref="C57">
    <cfRule type="expression" dxfId="34" priority="35" stopIfTrue="1">
      <formula>OR($C52="Yes",$C52="N/A")</formula>
    </cfRule>
    <cfRule type="expression" dxfId="33" priority="36">
      <formula>OR($C55="Yes",$C55="N/A")</formula>
    </cfRule>
  </conditionalFormatting>
  <conditionalFormatting sqref="D57">
    <cfRule type="expression" dxfId="32" priority="33" stopIfTrue="1">
      <formula>OR($C52="Yes",$C52="N/A")</formula>
    </cfRule>
    <cfRule type="expression" dxfId="31" priority="34">
      <formula>OR($C55="Yes",$C55="N/A")</formula>
    </cfRule>
  </conditionalFormatting>
  <conditionalFormatting sqref="C12">
    <cfRule type="containsBlanks" dxfId="30" priority="32">
      <formula>LEN(TRIM(C12))=0</formula>
    </cfRule>
  </conditionalFormatting>
  <conditionalFormatting sqref="D49">
    <cfRule type="expression" dxfId="29" priority="26" stopIfTrue="1">
      <formula>OR(D46="Yes",D46="N/A")</formula>
    </cfRule>
    <cfRule type="expression" dxfId="28" priority="29">
      <formula>OR(D48="Yes",D48="N/A")</formula>
    </cfRule>
  </conditionalFormatting>
  <conditionalFormatting sqref="D48">
    <cfRule type="expression" dxfId="27" priority="30" stopIfTrue="1">
      <formula>OR(D46="Yes",D46="N/A")</formula>
    </cfRule>
    <cfRule type="containsBlanks" dxfId="26" priority="31">
      <formula>LEN(TRIM(D48))=0</formula>
    </cfRule>
  </conditionalFormatting>
  <conditionalFormatting sqref="D47">
    <cfRule type="expression" dxfId="25" priority="28" stopIfTrue="1">
      <formula>OR(D46="Yes",D46="N/A")</formula>
    </cfRule>
  </conditionalFormatting>
  <conditionalFormatting sqref="D50">
    <cfRule type="expression" dxfId="24" priority="25" stopIfTrue="1">
      <formula>OR(D46="Yes",D46="N/A")</formula>
    </cfRule>
    <cfRule type="expression" dxfId="23" priority="27">
      <formula>OR(D48="No",D48="N/A")</formula>
    </cfRule>
  </conditionalFormatting>
  <conditionalFormatting sqref="C49">
    <cfRule type="expression" dxfId="22" priority="20" stopIfTrue="1">
      <formula>OR(C46="Yes",C46="N/A")</formula>
    </cfRule>
    <cfRule type="expression" dxfId="21" priority="22">
      <formula>OR(C48="Yes",C48="N/A")</formula>
    </cfRule>
  </conditionalFormatting>
  <conditionalFormatting sqref="C48">
    <cfRule type="expression" dxfId="20" priority="23" stopIfTrue="1">
      <formula>OR(C46="Yes",C46="N/A")</formula>
    </cfRule>
    <cfRule type="containsBlanks" dxfId="19" priority="24">
      <formula>LEN(TRIM(C48))=0</formula>
    </cfRule>
  </conditionalFormatting>
  <conditionalFormatting sqref="C47">
    <cfRule type="expression" dxfId="18" priority="21" stopIfTrue="1">
      <formula>OR(C46="Yes",C46="N/A")</formula>
    </cfRule>
  </conditionalFormatting>
  <conditionalFormatting sqref="C27">
    <cfRule type="containsBlanks" dxfId="17" priority="19">
      <formula>LEN(TRIM(C27))=0</formula>
    </cfRule>
  </conditionalFormatting>
  <conditionalFormatting sqref="C13">
    <cfRule type="expression" dxfId="16" priority="18">
      <formula>OR($C$12="No",$C$12="N/A")</formula>
    </cfRule>
  </conditionalFormatting>
  <conditionalFormatting sqref="C35">
    <cfRule type="expression" dxfId="15" priority="17">
      <formula>OR($C$34="No",$C$34="N/A")</formula>
    </cfRule>
  </conditionalFormatting>
  <conditionalFormatting sqref="C36">
    <cfRule type="expression" dxfId="14" priority="16">
      <formula>OR($C$34="Yes",$C$34="N/A")</formula>
    </cfRule>
  </conditionalFormatting>
  <conditionalFormatting sqref="C37">
    <cfRule type="expression" dxfId="13" priority="15">
      <formula>OR($C$34="No",$C$34="N/A")</formula>
    </cfRule>
  </conditionalFormatting>
  <conditionalFormatting sqref="C38">
    <cfRule type="expression" dxfId="12" priority="13" stopIfTrue="1">
      <formula>OR($C$34="No",$C$34="N/A")</formula>
    </cfRule>
    <cfRule type="containsBlanks" dxfId="11" priority="14">
      <formula>LEN(TRIM(C38))=0</formula>
    </cfRule>
  </conditionalFormatting>
  <conditionalFormatting sqref="C40:C41">
    <cfRule type="expression" dxfId="10" priority="12">
      <formula>OR($C$39="No",$C$39="N/A")</formula>
    </cfRule>
  </conditionalFormatting>
  <conditionalFormatting sqref="C43">
    <cfRule type="expression" dxfId="9" priority="10">
      <formula>OR($C$42="No",$C$42="N/A")</formula>
    </cfRule>
  </conditionalFormatting>
  <conditionalFormatting sqref="C50">
    <cfRule type="expression" dxfId="8" priority="8" stopIfTrue="1">
      <formula>OR(C46="Yes",C46="N/A")</formula>
    </cfRule>
    <cfRule type="expression" dxfId="7" priority="9">
      <formula>OR(C48="No",C48="N/A")</formula>
    </cfRule>
  </conditionalFormatting>
  <conditionalFormatting sqref="E49">
    <cfRule type="expression" dxfId="6" priority="2" stopIfTrue="1">
      <formula>OR(E46="Yes",E46="N/A")</formula>
    </cfRule>
    <cfRule type="expression" dxfId="5" priority="5">
      <formula>OR(E48="Yes",E48="N/A")</formula>
    </cfRule>
  </conditionalFormatting>
  <conditionalFormatting sqref="E48">
    <cfRule type="expression" dxfId="4" priority="6" stopIfTrue="1">
      <formula>OR(E46="Yes",E46="N/A")</formula>
    </cfRule>
    <cfRule type="containsBlanks" dxfId="3" priority="7">
      <formula>LEN(TRIM(E48))=0</formula>
    </cfRule>
  </conditionalFormatting>
  <conditionalFormatting sqref="E47">
    <cfRule type="expression" dxfId="2" priority="4" stopIfTrue="1">
      <formula>OR(E46="Yes",E46="N/A")</formula>
    </cfRule>
  </conditionalFormatting>
  <conditionalFormatting sqref="E50">
    <cfRule type="expression" dxfId="1" priority="1" stopIfTrue="1">
      <formula>OR(E46="Yes",E46="N/A")</formula>
    </cfRule>
    <cfRule type="expression" dxfId="0" priority="3">
      <formula>OR(E48="No",E48="N/A")</formula>
    </cfRule>
  </conditionalFormatting>
  <dataValidations count="5">
    <dataValidation type="list" allowBlank="1" showInputMessage="1" showErrorMessage="1" errorTitle="Incorrect Input Value" error="Please enter 'Yes', 'No', or 'N/A'." sqref="C17" xr:uid="{7AF0355E-BF47-49CF-B915-2914C1EAD74E}">
      <formula1>"Regulation,Consent decree,Permit,Facility SOPL,N/A"</formula1>
    </dataValidation>
    <dataValidation type="list" allowBlank="1" showInputMessage="1" showErrorMessage="1" errorTitle="Incorrect Input Value" error="Please enter 'Yes', 'No', or 'N/A'." sqref="C12 C34 C39 C42 C48:E48" xr:uid="{65CCCD0C-DB87-4A66-ADDA-B407E944B015}">
      <formula1>"Yes, No, N/A"</formula1>
    </dataValidation>
    <dataValidation allowBlank="1" showInputMessage="1" showErrorMessage="1" errorTitle="Incorrect Input Value" error="Please enter 'Yes', 'No', or 'N/A'." sqref="C46:E46" xr:uid="{B174ACF2-8AA8-4470-83BB-4C8EFE33307A}"/>
    <dataValidation type="list" allowBlank="1" showInputMessage="1" showErrorMessage="1" errorTitle="Incorrect Input Value" error="Please enter 'Yes', 'No', or 'N/A'." sqref="C27" xr:uid="{D988EC7F-E74A-4405-AE4A-CD2418BEA830}">
      <formula1>"Combined,Separated"</formula1>
    </dataValidation>
    <dataValidation type="list" allowBlank="1" showInputMessage="1" showErrorMessage="1" errorTitle="Incorrect Input Value" error="Please enter 'Yes', 'No', or 'N/A'." sqref="C38" xr:uid="{B76D0D1F-E964-4013-B719-19424941845C}">
      <formula1>"On top of slag,Around the top of slag pit's walls"</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8F157-3917-4E59-9650-80661FACA732}">
  <dimension ref="A1:F40"/>
  <sheetViews>
    <sheetView zoomScale="70" zoomScaleNormal="70" workbookViewId="0">
      <selection activeCell="F7" sqref="F7"/>
    </sheetView>
  </sheetViews>
  <sheetFormatPr defaultColWidth="9.1796875" defaultRowHeight="15.5" x14ac:dyDescent="0.35"/>
  <cols>
    <col min="1" max="1" width="31.7265625" style="27" customWidth="1"/>
    <col min="2" max="2" width="4" style="26" bestFit="1" customWidth="1"/>
    <col min="3" max="3" width="20.1796875" style="26" customWidth="1"/>
    <col min="4" max="4" width="13.7265625" style="26" customWidth="1"/>
    <col min="5" max="5" width="12.7265625" style="26" customWidth="1"/>
    <col min="6" max="6" width="14" style="26" customWidth="1"/>
    <col min="7" max="16384" width="9.1796875" style="27"/>
  </cols>
  <sheetData>
    <row r="1" spans="1:6" ht="18" x14ac:dyDescent="0.4">
      <c r="A1" s="25" t="s">
        <v>80</v>
      </c>
    </row>
    <row r="2" spans="1:6" x14ac:dyDescent="0.35">
      <c r="A2" s="28" t="s">
        <v>81</v>
      </c>
    </row>
    <row r="3" spans="1:6" x14ac:dyDescent="0.35">
      <c r="A3" s="28"/>
    </row>
    <row r="4" spans="1:6" x14ac:dyDescent="0.35">
      <c r="A4" s="29" t="s">
        <v>82</v>
      </c>
      <c r="B4" s="30"/>
    </row>
    <row r="5" spans="1:6" x14ac:dyDescent="0.35">
      <c r="A5" s="29" t="s">
        <v>83</v>
      </c>
      <c r="B5" s="30"/>
    </row>
    <row r="6" spans="1:6" x14ac:dyDescent="0.35">
      <c r="B6" s="30"/>
    </row>
    <row r="7" spans="1:6" ht="47" thickBot="1" x14ac:dyDescent="0.4">
      <c r="A7" s="31" t="s">
        <v>84</v>
      </c>
      <c r="B7" s="31" t="s">
        <v>85</v>
      </c>
      <c r="C7" s="31" t="s">
        <v>86</v>
      </c>
      <c r="D7" s="31" t="s">
        <v>87</v>
      </c>
      <c r="E7" s="31" t="s">
        <v>88</v>
      </c>
      <c r="F7" s="31" t="s">
        <v>89</v>
      </c>
    </row>
    <row r="8" spans="1:6" x14ac:dyDescent="0.35">
      <c r="A8" s="32" t="s">
        <v>90</v>
      </c>
      <c r="B8" s="33">
        <v>1</v>
      </c>
      <c r="C8" s="33" t="s">
        <v>72</v>
      </c>
      <c r="D8" s="34">
        <f>AVERAGE(491755,780526,695702,590724,767404)</f>
        <v>665222.19999999995</v>
      </c>
      <c r="E8" s="34">
        <f>D8/($C11*8760)*$C11</f>
        <v>75.938607305936074</v>
      </c>
      <c r="F8" s="33">
        <v>38</v>
      </c>
    </row>
    <row r="9" spans="1:6" x14ac:dyDescent="0.35">
      <c r="A9" s="32" t="s">
        <v>91</v>
      </c>
      <c r="B9" s="33">
        <v>1</v>
      </c>
      <c r="C9" s="33" t="s">
        <v>72</v>
      </c>
      <c r="D9" s="34">
        <f>+D8</f>
        <v>665222.19999999995</v>
      </c>
      <c r="E9" s="34">
        <f t="shared" ref="E9:E10" si="0">D9/($C12*8760)*$C12</f>
        <v>75.938607305936074</v>
      </c>
      <c r="F9" s="33">
        <v>18</v>
      </c>
    </row>
    <row r="10" spans="1:6" ht="16" thickBot="1" x14ac:dyDescent="0.4">
      <c r="A10" s="35" t="s">
        <v>92</v>
      </c>
      <c r="B10" s="36">
        <v>1</v>
      </c>
      <c r="C10" s="36" t="s">
        <v>72</v>
      </c>
      <c r="D10" s="37">
        <f>D8</f>
        <v>665222.19999999995</v>
      </c>
      <c r="E10" s="37">
        <f t="shared" si="0"/>
        <v>75.938607305936074</v>
      </c>
      <c r="F10" s="36">
        <v>8</v>
      </c>
    </row>
    <row r="11" spans="1:6" x14ac:dyDescent="0.35">
      <c r="A11" s="38" t="s">
        <v>93</v>
      </c>
      <c r="B11" s="39">
        <v>1</v>
      </c>
      <c r="C11" s="39">
        <v>650</v>
      </c>
      <c r="D11" s="40">
        <f>D8</f>
        <v>665222.19999999995</v>
      </c>
      <c r="E11" s="40">
        <f>D11/($C11*8760)*$C11</f>
        <v>75.938607305936074</v>
      </c>
      <c r="F11" s="39">
        <v>10</v>
      </c>
    </row>
    <row r="12" spans="1:6" x14ac:dyDescent="0.35">
      <c r="A12" s="41" t="s">
        <v>94</v>
      </c>
      <c r="B12" s="33">
        <v>2</v>
      </c>
      <c r="C12" s="33">
        <v>325</v>
      </c>
      <c r="D12" s="42" t="s">
        <v>95</v>
      </c>
      <c r="E12" s="42" t="s">
        <v>95</v>
      </c>
      <c r="F12" s="43" t="s">
        <v>95</v>
      </c>
    </row>
    <row r="13" spans="1:6" x14ac:dyDescent="0.35">
      <c r="A13" s="41" t="s">
        <v>96</v>
      </c>
      <c r="B13" s="33">
        <v>2</v>
      </c>
      <c r="C13" s="33">
        <v>300</v>
      </c>
      <c r="D13" s="42" t="s">
        <v>95</v>
      </c>
      <c r="E13" s="42" t="s">
        <v>95</v>
      </c>
      <c r="F13" s="43" t="s">
        <v>95</v>
      </c>
    </row>
    <row r="14" spans="1:6" x14ac:dyDescent="0.35">
      <c r="A14" s="41" t="s">
        <v>97</v>
      </c>
      <c r="B14" s="33">
        <v>2</v>
      </c>
      <c r="C14" s="33">
        <v>577</v>
      </c>
      <c r="D14" s="42" t="s">
        <v>95</v>
      </c>
      <c r="E14" s="42" t="s">
        <v>95</v>
      </c>
      <c r="F14" s="43" t="s">
        <v>95</v>
      </c>
    </row>
    <row r="15" spans="1:6" x14ac:dyDescent="0.35">
      <c r="A15" s="41" t="s">
        <v>97</v>
      </c>
      <c r="B15" s="33">
        <v>2</v>
      </c>
      <c r="C15" s="33">
        <v>300</v>
      </c>
      <c r="D15" s="42" t="s">
        <v>95</v>
      </c>
      <c r="E15" s="42" t="s">
        <v>95</v>
      </c>
      <c r="F15" s="43" t="s">
        <v>95</v>
      </c>
    </row>
    <row r="16" spans="1:6" x14ac:dyDescent="0.35">
      <c r="A16" s="41" t="s">
        <v>98</v>
      </c>
      <c r="B16" s="33">
        <v>1</v>
      </c>
      <c r="C16" s="33">
        <v>119</v>
      </c>
      <c r="D16" s="42" t="s">
        <v>95</v>
      </c>
      <c r="E16" s="42" t="s">
        <v>95</v>
      </c>
      <c r="F16" s="43" t="s">
        <v>95</v>
      </c>
    </row>
    <row r="17" spans="1:6" x14ac:dyDescent="0.35">
      <c r="A17" s="41" t="s">
        <v>98</v>
      </c>
      <c r="B17" s="33">
        <v>1</v>
      </c>
      <c r="C17" s="33">
        <v>126</v>
      </c>
      <c r="D17" s="42" t="s">
        <v>95</v>
      </c>
      <c r="E17" s="42" t="s">
        <v>95</v>
      </c>
      <c r="F17" s="43" t="s">
        <v>95</v>
      </c>
    </row>
    <row r="18" spans="1:6" x14ac:dyDescent="0.35">
      <c r="A18" s="41" t="s">
        <v>99</v>
      </c>
      <c r="B18" s="33">
        <v>1</v>
      </c>
      <c r="C18" s="33">
        <v>294</v>
      </c>
      <c r="D18" s="42" t="s">
        <v>95</v>
      </c>
      <c r="E18" s="42" t="s">
        <v>95</v>
      </c>
      <c r="F18" s="43" t="s">
        <v>95</v>
      </c>
    </row>
    <row r="19" spans="1:6" x14ac:dyDescent="0.35">
      <c r="A19" s="41" t="s">
        <v>99</v>
      </c>
      <c r="B19" s="33">
        <v>1</v>
      </c>
      <c r="C19" s="33">
        <v>209</v>
      </c>
      <c r="D19" s="42" t="s">
        <v>95</v>
      </c>
      <c r="E19" s="42" t="s">
        <v>95</v>
      </c>
      <c r="F19" s="43" t="s">
        <v>95</v>
      </c>
    </row>
    <row r="20" spans="1:6" x14ac:dyDescent="0.35">
      <c r="A20" s="41" t="s">
        <v>99</v>
      </c>
      <c r="B20" s="33">
        <v>1</v>
      </c>
      <c r="C20" s="33">
        <v>200</v>
      </c>
      <c r="D20" s="42" t="s">
        <v>95</v>
      </c>
      <c r="E20" s="42" t="s">
        <v>95</v>
      </c>
      <c r="F20" s="43" t="s">
        <v>95</v>
      </c>
    </row>
    <row r="21" spans="1:6" x14ac:dyDescent="0.35">
      <c r="A21" s="41" t="s">
        <v>100</v>
      </c>
      <c r="B21" s="33">
        <v>1</v>
      </c>
      <c r="C21" s="33">
        <v>1154</v>
      </c>
      <c r="D21" s="42" t="s">
        <v>95</v>
      </c>
      <c r="E21" s="42" t="s">
        <v>95</v>
      </c>
      <c r="F21" s="43" t="s">
        <v>95</v>
      </c>
    </row>
    <row r="22" spans="1:6" x14ac:dyDescent="0.35">
      <c r="A22" s="41" t="s">
        <v>100</v>
      </c>
      <c r="B22" s="33">
        <v>3</v>
      </c>
      <c r="C22" s="33">
        <v>1500</v>
      </c>
      <c r="D22" s="42" t="s">
        <v>95</v>
      </c>
      <c r="E22" s="42" t="s">
        <v>95</v>
      </c>
      <c r="F22" s="43" t="s">
        <v>95</v>
      </c>
    </row>
    <row r="23" spans="1:6" x14ac:dyDescent="0.35">
      <c r="A23" s="41" t="s">
        <v>100</v>
      </c>
      <c r="B23" s="33">
        <v>1</v>
      </c>
      <c r="C23" s="33">
        <v>650</v>
      </c>
      <c r="D23" s="42" t="s">
        <v>95</v>
      </c>
      <c r="E23" s="42" t="s">
        <v>95</v>
      </c>
      <c r="F23" s="43" t="s">
        <v>95</v>
      </c>
    </row>
    <row r="24" spans="1:6" x14ac:dyDescent="0.35">
      <c r="A24" s="41" t="s">
        <v>100</v>
      </c>
      <c r="B24" s="33">
        <v>2</v>
      </c>
      <c r="C24" s="33">
        <v>600</v>
      </c>
      <c r="D24" s="42" t="s">
        <v>95</v>
      </c>
      <c r="E24" s="42" t="s">
        <v>95</v>
      </c>
      <c r="F24" s="43" t="s">
        <v>95</v>
      </c>
    </row>
    <row r="25" spans="1:6" x14ac:dyDescent="0.35">
      <c r="A25" s="41" t="s">
        <v>100</v>
      </c>
      <c r="B25" s="33">
        <v>1</v>
      </c>
      <c r="C25" s="33">
        <v>504</v>
      </c>
      <c r="D25" s="42" t="s">
        <v>95</v>
      </c>
      <c r="E25" s="42" t="s">
        <v>95</v>
      </c>
      <c r="F25" s="43" t="s">
        <v>95</v>
      </c>
    </row>
    <row r="26" spans="1:6" x14ac:dyDescent="0.35">
      <c r="A26" s="41" t="s">
        <v>100</v>
      </c>
      <c r="B26" s="33">
        <v>1</v>
      </c>
      <c r="C26" s="33">
        <v>328</v>
      </c>
      <c r="D26" s="42" t="s">
        <v>95</v>
      </c>
      <c r="E26" s="42" t="s">
        <v>95</v>
      </c>
      <c r="F26" s="43" t="s">
        <v>95</v>
      </c>
    </row>
    <row r="27" spans="1:6" x14ac:dyDescent="0.35">
      <c r="A27" s="41" t="s">
        <v>100</v>
      </c>
      <c r="B27" s="33">
        <v>2</v>
      </c>
      <c r="C27" s="33">
        <v>300</v>
      </c>
      <c r="D27" s="42" t="s">
        <v>95</v>
      </c>
      <c r="E27" s="42" t="s">
        <v>95</v>
      </c>
      <c r="F27" s="43" t="s">
        <v>95</v>
      </c>
    </row>
    <row r="28" spans="1:6" x14ac:dyDescent="0.35">
      <c r="A28" s="41" t="s">
        <v>100</v>
      </c>
      <c r="B28" s="33">
        <v>1</v>
      </c>
      <c r="C28" s="33">
        <v>294</v>
      </c>
      <c r="D28" s="42" t="s">
        <v>95</v>
      </c>
      <c r="E28" s="42" t="s">
        <v>95</v>
      </c>
      <c r="F28" s="43" t="s">
        <v>95</v>
      </c>
    </row>
    <row r="29" spans="1:6" x14ac:dyDescent="0.35">
      <c r="A29" s="41" t="s">
        <v>100</v>
      </c>
      <c r="B29" s="33">
        <v>3</v>
      </c>
      <c r="C29" s="33">
        <v>225</v>
      </c>
      <c r="D29" s="42" t="s">
        <v>95</v>
      </c>
      <c r="E29" s="42" t="s">
        <v>95</v>
      </c>
      <c r="F29" s="43" t="s">
        <v>95</v>
      </c>
    </row>
    <row r="30" spans="1:6" x14ac:dyDescent="0.35">
      <c r="A30" s="41" t="s">
        <v>100</v>
      </c>
      <c r="B30" s="33">
        <v>1</v>
      </c>
      <c r="C30" s="33">
        <v>224</v>
      </c>
      <c r="D30" s="42" t="s">
        <v>95</v>
      </c>
      <c r="E30" s="42" t="s">
        <v>95</v>
      </c>
      <c r="F30" s="43" t="s">
        <v>95</v>
      </c>
    </row>
    <row r="31" spans="1:6" x14ac:dyDescent="0.35">
      <c r="A31" s="41" t="s">
        <v>100</v>
      </c>
      <c r="B31" s="33">
        <v>1</v>
      </c>
      <c r="C31" s="33">
        <v>209</v>
      </c>
      <c r="D31" s="42" t="s">
        <v>95</v>
      </c>
      <c r="E31" s="42" t="s">
        <v>95</v>
      </c>
      <c r="F31" s="43" t="s">
        <v>95</v>
      </c>
    </row>
    <row r="32" spans="1:6" x14ac:dyDescent="0.35">
      <c r="A32" s="41" t="s">
        <v>100</v>
      </c>
      <c r="B32" s="33">
        <v>2</v>
      </c>
      <c r="C32" s="33">
        <v>136</v>
      </c>
      <c r="D32" s="42" t="s">
        <v>95</v>
      </c>
      <c r="E32" s="42" t="s">
        <v>95</v>
      </c>
      <c r="F32" s="43" t="s">
        <v>95</v>
      </c>
    </row>
    <row r="33" spans="1:6" x14ac:dyDescent="0.35">
      <c r="A33" s="41" t="s">
        <v>100</v>
      </c>
      <c r="B33" s="33">
        <v>1</v>
      </c>
      <c r="C33" s="33">
        <v>131</v>
      </c>
      <c r="D33" s="42" t="s">
        <v>95</v>
      </c>
      <c r="E33" s="42" t="s">
        <v>95</v>
      </c>
      <c r="F33" s="43" t="s">
        <v>95</v>
      </c>
    </row>
    <row r="34" spans="1:6" x14ac:dyDescent="0.35">
      <c r="A34" s="41" t="s">
        <v>100</v>
      </c>
      <c r="B34" s="33">
        <v>1</v>
      </c>
      <c r="C34" s="33">
        <v>120</v>
      </c>
      <c r="D34" s="42" t="s">
        <v>95</v>
      </c>
      <c r="E34" s="42" t="s">
        <v>95</v>
      </c>
      <c r="F34" s="43" t="s">
        <v>95</v>
      </c>
    </row>
    <row r="35" spans="1:6" x14ac:dyDescent="0.35">
      <c r="A35" s="41" t="s">
        <v>100</v>
      </c>
      <c r="B35" s="33">
        <v>2</v>
      </c>
      <c r="C35" s="33">
        <v>119</v>
      </c>
      <c r="D35" s="42" t="s">
        <v>95</v>
      </c>
      <c r="E35" s="42" t="s">
        <v>95</v>
      </c>
      <c r="F35" s="43" t="s">
        <v>95</v>
      </c>
    </row>
    <row r="36" spans="1:6" x14ac:dyDescent="0.35">
      <c r="A36" s="41" t="s">
        <v>100</v>
      </c>
      <c r="B36" s="33">
        <v>2</v>
      </c>
      <c r="C36" s="33">
        <v>60</v>
      </c>
      <c r="D36" s="42" t="s">
        <v>95</v>
      </c>
      <c r="E36" s="42" t="s">
        <v>95</v>
      </c>
      <c r="F36" s="43" t="s">
        <v>95</v>
      </c>
    </row>
    <row r="37" spans="1:6" x14ac:dyDescent="0.35">
      <c r="A37" s="41" t="s">
        <v>100</v>
      </c>
      <c r="B37" s="33">
        <v>1</v>
      </c>
      <c r="C37" s="33">
        <v>51</v>
      </c>
      <c r="D37" s="42" t="s">
        <v>95</v>
      </c>
      <c r="E37" s="42" t="s">
        <v>95</v>
      </c>
      <c r="F37" s="43" t="s">
        <v>95</v>
      </c>
    </row>
    <row r="38" spans="1:6" x14ac:dyDescent="0.35">
      <c r="A38" s="41" t="s">
        <v>100</v>
      </c>
      <c r="B38" s="33">
        <v>1</v>
      </c>
      <c r="C38" s="33">
        <v>16</v>
      </c>
      <c r="D38" s="42" t="s">
        <v>95</v>
      </c>
      <c r="E38" s="42" t="s">
        <v>95</v>
      </c>
      <c r="F38" s="43" t="s">
        <v>95</v>
      </c>
    </row>
    <row r="39" spans="1:6" x14ac:dyDescent="0.35">
      <c r="A39" s="41" t="s">
        <v>101</v>
      </c>
      <c r="B39" s="33">
        <v>8</v>
      </c>
      <c r="C39" s="33" t="s">
        <v>72</v>
      </c>
      <c r="D39" s="42" t="s">
        <v>95</v>
      </c>
      <c r="E39" s="42" t="s">
        <v>95</v>
      </c>
      <c r="F39" s="43" t="s">
        <v>95</v>
      </c>
    </row>
    <row r="40" spans="1:6" ht="16" thickBot="1" x14ac:dyDescent="0.4">
      <c r="A40" s="44" t="s">
        <v>102</v>
      </c>
      <c r="B40" s="36">
        <v>1</v>
      </c>
      <c r="C40" s="36">
        <v>650</v>
      </c>
      <c r="D40" s="45" t="s">
        <v>95</v>
      </c>
      <c r="E40" s="45" t="s">
        <v>95</v>
      </c>
      <c r="F40" s="46" t="s">
        <v>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5B81E830-8A6E-47BE-9682-E4F298DD861B}">
  <ds:schemaRefs>
    <ds:schemaRef ds:uri="Microsoft.SharePoint.Taxonomy.ContentTypeSync"/>
  </ds:schemaRefs>
</ds:datastoreItem>
</file>

<file path=customXml/itemProps2.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3.xml><?xml version="1.0" encoding="utf-8"?>
<ds:datastoreItem xmlns:ds="http://schemas.openxmlformats.org/officeDocument/2006/customXml" ds:itemID="{D0C12EF9-9DF2-42BC-916C-BBB0B18886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D4CADD4-577A-4590-9425-890558361947}">
  <ds:schemaRefs>
    <ds:schemaRef ds:uri="http://purl.org/dc/elements/1.1/"/>
    <ds:schemaRef ds:uri="http://schemas.microsoft.com/office/2006/metadata/properties"/>
    <ds:schemaRef ds:uri="http://schemas.microsoft.com/office/infopath/2007/PartnerControls"/>
    <ds:schemaRef ds:uri="http://schemas.microsoft.com/sharepoint/v3"/>
    <ds:schemaRef ds:uri="http://purl.org/dc/terms/"/>
    <ds:schemaRef ds:uri="http://schemas.microsoft.com/sharepoint.v3"/>
    <ds:schemaRef ds:uri="http://purl.org/dc/dcmitype/"/>
    <ds:schemaRef ds:uri="http://schemas.microsoft.com/office/2006/documentManagement/types"/>
    <ds:schemaRef ds:uri="http://schemas.openxmlformats.org/package/2006/metadata/core-properties"/>
    <ds:schemaRef ds:uri="http://schemas.microsoft.com/sharepoint/v3/fields"/>
    <ds:schemaRef ds:uri="eb9afdfb-64d8-4ed3-acc0-c081786e594c"/>
    <ds:schemaRef ds:uri="4ffa91fb-a0ff-4ac5-b2db-65c790d184a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III.G.BF and BOPF slag</vt:lpstr>
      <vt:lpstr>Equipment</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dcterms:created xsi:type="dcterms:W3CDTF">2011-12-28T14:07:35Z</dcterms:created>
  <dcterms:modified xsi:type="dcterms:W3CDTF">2022-06-03T13:49:30Z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