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julies\Documents\My Documents\GRANTS\CPRG Planning Grant FY24FY27\CPRG PCAP\GHG EI for PCAP\"/>
    </mc:Choice>
  </mc:AlternateContent>
  <xr:revisionPtr revIDLastSave="0" documentId="8_{5BC62FBB-1A4B-4927-8B47-66D2751FF914}" xr6:coauthVersionLast="47" xr6:coauthVersionMax="47" xr10:uidLastSave="{00000000-0000-0000-0000-000000000000}"/>
  <bookViews>
    <workbookView xWindow="28680" yWindow="-120" windowWidth="29040" windowHeight="15840" xr2:uid="{135F9B67-F2B8-4C1E-AEF1-5A2E8418B806}"/>
  </bookViews>
  <sheets>
    <sheet name="TotalOnroad" sheetId="5" r:id="rId1"/>
    <sheet name="RawData" sheetId="3" r:id="rId2"/>
    <sheet name="AllocationCO2" sheetId="1" r:id="rId3"/>
  </sheets>
  <calcPr calcId="191028"/>
  <pivotCaches>
    <pivotCache cacheId="0" r:id="rId4"/>
    <pivotCache cacheId="1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" i="3" l="1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2" i="3"/>
  <c r="O3" i="1" l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2" i="1"/>
</calcChain>
</file>

<file path=xl/sharedStrings.xml><?xml version="1.0" encoding="utf-8"?>
<sst xmlns="http://schemas.openxmlformats.org/spreadsheetml/2006/main" count="2430" uniqueCount="95">
  <si>
    <t>Nez Perce Tribe 2020 NEI GHG Emissions (metric tons CO2 equivalent) from On-Road Mobile Sources</t>
  </si>
  <si>
    <t>Emissions (mt CO2e per year)</t>
  </si>
  <si>
    <t>Carbon Dioxide</t>
  </si>
  <si>
    <t>Nitrous Oxide</t>
  </si>
  <si>
    <t>Methane</t>
  </si>
  <si>
    <t>Total</t>
  </si>
  <si>
    <t>Mobile Sources</t>
  </si>
  <si>
    <t>State</t>
  </si>
  <si>
    <t>State-County</t>
  </si>
  <si>
    <t>POLLUTANT</t>
  </si>
  <si>
    <t>Emissions (Tons)</t>
  </si>
  <si>
    <t>POLLUTANT_TYPE</t>
  </si>
  <si>
    <t>SCC Code</t>
  </si>
  <si>
    <t>EIS Sector</t>
  </si>
  <si>
    <t>Source Description</t>
  </si>
  <si>
    <t>SCC LEVEL 1</t>
  </si>
  <si>
    <t>SCC LEVEL 2</t>
  </si>
  <si>
    <t>SCC LEVEL 3</t>
  </si>
  <si>
    <t>SCC LEVEL 4</t>
  </si>
  <si>
    <t>EPA Region</t>
  </si>
  <si>
    <t>FIPS</t>
  </si>
  <si>
    <t>Emissions (mt CO2e)</t>
  </si>
  <si>
    <t>Tribal</t>
  </si>
  <si>
    <t>TR - Nez Perce Reservation</t>
  </si>
  <si>
    <t>GHG</t>
  </si>
  <si>
    <t>2201110080</t>
  </si>
  <si>
    <t>Mobile - On-Road non-Diesel Light Duty Vehicles</t>
  </si>
  <si>
    <t>Onroad</t>
  </si>
  <si>
    <t>Highway Vehicles - Gasoline</t>
  </si>
  <si>
    <t>Motorcycle</t>
  </si>
  <si>
    <t>All on and off-network processes except refueling</t>
  </si>
  <si>
    <t>Tribal lands</t>
  </si>
  <si>
    <t>88182</t>
  </si>
  <si>
    <t>2201210080</t>
  </si>
  <si>
    <t>Passenger Car</t>
  </si>
  <si>
    <t>2201310080</t>
  </si>
  <si>
    <t>Passenger Truck</t>
  </si>
  <si>
    <t>2201320080</t>
  </si>
  <si>
    <t>Light Commercial Truck</t>
  </si>
  <si>
    <t>2201410080</t>
  </si>
  <si>
    <t>Mobile - On-Road non-Diesel Heavy Duty Vehicles</t>
  </si>
  <si>
    <t>Intercity Bus</t>
  </si>
  <si>
    <t>2201420080</t>
  </si>
  <si>
    <t>Transit Bus</t>
  </si>
  <si>
    <t>2201430080</t>
  </si>
  <si>
    <t>School Bus</t>
  </si>
  <si>
    <t>2201510080</t>
  </si>
  <si>
    <t>Refuse Truck</t>
  </si>
  <si>
    <t>2201520080</t>
  </si>
  <si>
    <t>Single Unit Short-haul Truck</t>
  </si>
  <si>
    <t>2201530080</t>
  </si>
  <si>
    <t>Single Unit Long-haul Truck</t>
  </si>
  <si>
    <t>2201540080</t>
  </si>
  <si>
    <t>Motor Home</t>
  </si>
  <si>
    <t>2202210080</t>
  </si>
  <si>
    <t>Mobile - On-Road Diesel Light Duty Vehicles</t>
  </si>
  <si>
    <t>Highway Vehicles - Diesel</t>
  </si>
  <si>
    <t>2202310080</t>
  </si>
  <si>
    <t>2202320080</t>
  </si>
  <si>
    <t>2202410080</t>
  </si>
  <si>
    <t>Mobile - On-Road Diesel Heavy Duty Vehicles</t>
  </si>
  <si>
    <t>2202420080</t>
  </si>
  <si>
    <t>2202430080</t>
  </si>
  <si>
    <t>2202510080</t>
  </si>
  <si>
    <t>2202520080</t>
  </si>
  <si>
    <t>2202530080</t>
  </si>
  <si>
    <t>2202540080</t>
  </si>
  <si>
    <t>2202610080</t>
  </si>
  <si>
    <t>Combination Short-haul Truck</t>
  </si>
  <si>
    <t>2202620080</t>
  </si>
  <si>
    <t>Combination Long-haul Truck</t>
  </si>
  <si>
    <t>2203510080</t>
  </si>
  <si>
    <t>Highway Vehicles - Compressed Natural Gas (CNG)</t>
  </si>
  <si>
    <t>2203520080</t>
  </si>
  <si>
    <t>2203530080</t>
  </si>
  <si>
    <t>2203610080</t>
  </si>
  <si>
    <t>2205210080</t>
  </si>
  <si>
    <t>Highway Vehicles - Ethanol (E-85)</t>
  </si>
  <si>
    <t>2205310080</t>
  </si>
  <si>
    <t>2201610080</t>
  </si>
  <si>
    <t>2205320080</t>
  </si>
  <si>
    <t>Tribal Emissions (Tons)</t>
  </si>
  <si>
    <t>Row Labels</t>
  </si>
  <si>
    <t>Sum of Tribal Emissions (Tons)</t>
  </si>
  <si>
    <t>Idaho</t>
  </si>
  <si>
    <t>ID - Clearwater</t>
  </si>
  <si>
    <t>10</t>
  </si>
  <si>
    <t>16035</t>
  </si>
  <si>
    <t>ID - Idaho</t>
  </si>
  <si>
    <t>16049</t>
  </si>
  <si>
    <t>Grand Total</t>
  </si>
  <si>
    <t>ID - Lewis</t>
  </si>
  <si>
    <t>16061</t>
  </si>
  <si>
    <t>ID - Nez Perce</t>
  </si>
  <si>
    <t>16069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</si>
</sst>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horizontal="left"/>
    </xf>
    <xf numFmtId="3" fontId="0" fillId="0" borderId="1" xfId="0" applyNumberFormat="1" applyBorder="1"/>
  </cellXfs>
  <cellStyles count="1">
    <cellStyle name="Normal" xfId="0" builtinId="0"/>
  </cellStyles>
  <dxfs count="5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pivotCacheDefinition" Target="pivotCache/pivotCacheDefinition2.xml"/><Relationship Id="rId10" Type="http://schemas.openxmlformats.org/officeDocument/2006/relationships/customXml" Target="../customXml/item1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gelique Maureen Luedeker" refreshedDate="45295.622627083336" createdVersion="8" refreshedVersion="8" minRefreshableVersion="3" recordCount="105" xr:uid="{10D6AD79-288A-450F-A6FE-0F11FD64E8EA}">
  <cacheSource type="worksheet">
    <worksheetSource ref="A1:O106" sheet="AllocationCO2"/>
  </cacheSource>
  <cacheFields count="15">
    <cacheField name="State" numFmtId="0">
      <sharedItems count="1">
        <s v="Idaho"/>
      </sharedItems>
    </cacheField>
    <cacheField name="State-County" numFmtId="0">
      <sharedItems count="4">
        <s v="ID - Clearwater"/>
        <s v="ID - Idaho"/>
        <s v="ID - Lewis"/>
        <s v="ID - Nez Perce"/>
      </sharedItems>
    </cacheField>
    <cacheField name="POLLUTANT" numFmtId="0">
      <sharedItems count="1">
        <s v="Carbon Dioxide"/>
      </sharedItems>
    </cacheField>
    <cacheField name="Emissions (Tons)" numFmtId="164">
      <sharedItems containsSemiMixedTypes="0" containsString="0" containsNumber="1" minValue="0.76828459999999998" maxValue="104473.4"/>
    </cacheField>
    <cacheField name="POLLUTANT_TYPE" numFmtId="0">
      <sharedItems/>
    </cacheField>
    <cacheField name="SCC Code" numFmtId="0">
      <sharedItems count="29">
        <s v="2203510080"/>
        <s v="2203530080"/>
        <s v="2202620080"/>
        <s v="2202610080"/>
        <s v="2202410080"/>
        <s v="2202320080"/>
        <s v="2202540080"/>
        <s v="2202210080"/>
        <s v="2202310080"/>
        <s v="2202510080"/>
        <s v="2202430080"/>
        <s v="2202530080"/>
        <s v="2202520080"/>
        <s v="2205320080"/>
        <s v="2205210080"/>
        <s v="2205310080"/>
        <s v="2201610080"/>
        <s v="2201410080"/>
        <s v="2201320080"/>
        <s v="2201540080"/>
        <s v="2201110080"/>
        <s v="2201210080"/>
        <s v="2201310080"/>
        <s v="2201510080"/>
        <s v="2201530080"/>
        <s v="2201520080"/>
        <s v="2201430080"/>
        <s v="2202420080"/>
        <s v="2201420080"/>
      </sharedItems>
    </cacheField>
    <cacheField name="EIS Sector" numFmtId="0">
      <sharedItems/>
    </cacheField>
    <cacheField name="Source Description" numFmtId="0">
      <sharedItems count="1">
        <s v="Onroad"/>
      </sharedItems>
    </cacheField>
    <cacheField name="SCC LEVEL 1" numFmtId="0">
      <sharedItems count="1">
        <s v="Mobile Sources"/>
      </sharedItems>
    </cacheField>
    <cacheField name="SCC LEVEL 2" numFmtId="0">
      <sharedItems count="4">
        <s v="Highway Vehicles - Compressed Natural Gas (CNG)"/>
        <s v="Highway Vehicles - Diesel"/>
        <s v="Highway Vehicles - Ethanol (E-85)"/>
        <s v="Highway Vehicles - Gasoline"/>
      </sharedItems>
    </cacheField>
    <cacheField name="SCC LEVEL 3" numFmtId="0">
      <sharedItems count="13">
        <s v="Refuse Truck"/>
        <s v="Single Unit Long-haul Truck"/>
        <s v="Combination Long-haul Truck"/>
        <s v="Combination Short-haul Truck"/>
        <s v="Intercity Bus"/>
        <s v="Light Commercial Truck"/>
        <s v="Motor Home"/>
        <s v="Passenger Car"/>
        <s v="Passenger Truck"/>
        <s v="School Bus"/>
        <s v="Single Unit Short-haul Truck"/>
        <s v="Motorcycle"/>
        <s v="Transit Bus"/>
      </sharedItems>
    </cacheField>
    <cacheField name="SCC LEVEL 4" numFmtId="0">
      <sharedItems count="1">
        <s v="All on and off-network processes except refueling"/>
      </sharedItems>
    </cacheField>
    <cacheField name="EPA Region" numFmtId="0">
      <sharedItems/>
    </cacheField>
    <cacheField name="FIPS" numFmtId="0">
      <sharedItems/>
    </cacheField>
    <cacheField name="Tribal Emissions (Tons)" numFmtId="0">
      <sharedItems containsSemiMixedTypes="0" containsString="0" containsNumber="1" minValue="0.44246079125999999" maxValue="21621.48186220000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gelique Maureen Luedeker" refreshedDate="45295.665945949077" createdVersion="8" refreshedVersion="8" minRefreshableVersion="3" recordCount="81" xr:uid="{5D7919AD-E67D-411B-A289-C0780DA1969E}">
  <cacheSource type="worksheet">
    <worksheetSource ref="A1:O82" sheet="RawData"/>
  </cacheSource>
  <cacheFields count="15">
    <cacheField name="State" numFmtId="0">
      <sharedItems/>
    </cacheField>
    <cacheField name="State-County" numFmtId="0">
      <sharedItems/>
    </cacheField>
    <cacheField name="POLLUTANT" numFmtId="0">
      <sharedItems count="3">
        <s v="Methane"/>
        <s v="Nitrous Oxide"/>
        <s v="Carbon Dioxide"/>
      </sharedItems>
    </cacheField>
    <cacheField name="Emissions (Tons)" numFmtId="0">
      <sharedItems containsSemiMixedTypes="0" containsString="0" containsNumber="1" minValue="2.6460859999999999E-4" maxValue="67510.676426399994"/>
    </cacheField>
    <cacheField name="POLLUTANT_TYPE" numFmtId="0">
      <sharedItems/>
    </cacheField>
    <cacheField name="SCC Code" numFmtId="0">
      <sharedItems/>
    </cacheField>
    <cacheField name="EIS Sector" numFmtId="0">
      <sharedItems containsBlank="1"/>
    </cacheField>
    <cacheField name="Source Description" numFmtId="0">
      <sharedItems/>
    </cacheField>
    <cacheField name="SCC LEVEL 1" numFmtId="0">
      <sharedItems count="1">
        <s v="Mobile Sources"/>
      </sharedItems>
    </cacheField>
    <cacheField name="SCC LEVEL 2" numFmtId="0">
      <sharedItems/>
    </cacheField>
    <cacheField name="SCC LEVEL 3" numFmtId="0">
      <sharedItems/>
    </cacheField>
    <cacheField name="SCC LEVEL 4" numFmtId="0">
      <sharedItems/>
    </cacheField>
    <cacheField name="EPA Region" numFmtId="0">
      <sharedItems/>
    </cacheField>
    <cacheField name="FIPS" numFmtId="0">
      <sharedItems containsBlank="1"/>
    </cacheField>
    <cacheField name="Emissions (mt CO2e)" numFmtId="0">
      <sharedItems containsSemiMixedTypes="0" containsString="0" containsNumber="1" minValue="6.7213687574338692E-3" maxValue="61244.65549246700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5">
  <r>
    <x v="0"/>
    <x v="0"/>
    <x v="0"/>
    <n v="1.0842540000000001"/>
    <s v="GHG"/>
    <x v="0"/>
    <s v="Mobile - On-Road non-Diesel Heavy Duty Vehicles"/>
    <x v="0"/>
    <x v="0"/>
    <x v="0"/>
    <x v="0"/>
    <x v="0"/>
    <s v="10"/>
    <s v="16035"/>
    <n v="0.70821302772000005"/>
  </r>
  <r>
    <x v="0"/>
    <x v="0"/>
    <x v="0"/>
    <n v="10.06171"/>
    <s v="GHG"/>
    <x v="1"/>
    <s v="Mobile - On-Road non-Diesel Heavy Duty Vehicles"/>
    <x v="0"/>
    <x v="0"/>
    <x v="0"/>
    <x v="1"/>
    <x v="0"/>
    <s v="10"/>
    <s v="16035"/>
    <n v="6.5721077377999997"/>
  </r>
  <r>
    <x v="0"/>
    <x v="0"/>
    <x v="0"/>
    <n v="9006.0390000000007"/>
    <s v="GHG"/>
    <x v="2"/>
    <s v="Mobile - On-Road Diesel Heavy Duty Vehicles"/>
    <x v="0"/>
    <x v="0"/>
    <x v="1"/>
    <x v="2"/>
    <x v="0"/>
    <s v="10"/>
    <s v="16035"/>
    <n v="5882.5645540200003"/>
  </r>
  <r>
    <x v="0"/>
    <x v="0"/>
    <x v="0"/>
    <n v="1052.501"/>
    <s v="GHG"/>
    <x v="3"/>
    <s v="Mobile - On-Road Diesel Heavy Duty Vehicles"/>
    <x v="0"/>
    <x v="0"/>
    <x v="1"/>
    <x v="3"/>
    <x v="0"/>
    <s v="10"/>
    <s v="16035"/>
    <n v="687.47260317999996"/>
  </r>
  <r>
    <x v="0"/>
    <x v="0"/>
    <x v="0"/>
    <n v="33.860399999999998"/>
    <s v="GHG"/>
    <x v="4"/>
    <s v="Mobile - On-Road Diesel Heavy Duty Vehicles"/>
    <x v="0"/>
    <x v="0"/>
    <x v="1"/>
    <x v="4"/>
    <x v="0"/>
    <s v="10"/>
    <s v="16035"/>
    <n v="22.116936071999998"/>
  </r>
  <r>
    <x v="0"/>
    <x v="0"/>
    <x v="0"/>
    <n v="644.44780000000003"/>
    <s v="GHG"/>
    <x v="5"/>
    <s v="Mobile - On-Road Diesel Light Duty Vehicles"/>
    <x v="0"/>
    <x v="0"/>
    <x v="1"/>
    <x v="5"/>
    <x v="0"/>
    <s v="10"/>
    <s v="16035"/>
    <n v="420.94041400399999"/>
  </r>
  <r>
    <x v="0"/>
    <x v="0"/>
    <x v="0"/>
    <n v="24.85604"/>
    <s v="GHG"/>
    <x v="6"/>
    <s v="Mobile - On-Road Diesel Heavy Duty Vehicles"/>
    <x v="0"/>
    <x v="0"/>
    <x v="1"/>
    <x v="6"/>
    <x v="0"/>
    <s v="10"/>
    <s v="16035"/>
    <n v="16.2354682072"/>
  </r>
  <r>
    <x v="0"/>
    <x v="0"/>
    <x v="0"/>
    <n v="138.00960000000001"/>
    <s v="GHG"/>
    <x v="7"/>
    <s v="Mobile - On-Road Diesel Light Duty Vehicles"/>
    <x v="0"/>
    <x v="0"/>
    <x v="1"/>
    <x v="7"/>
    <x v="0"/>
    <s v="10"/>
    <s v="16035"/>
    <n v="90.145110528000004"/>
  </r>
  <r>
    <x v="0"/>
    <x v="0"/>
    <x v="0"/>
    <n v="7545.51"/>
    <s v="GHG"/>
    <x v="8"/>
    <s v="Mobile - On-Road Diesel Light Duty Vehicles"/>
    <x v="0"/>
    <x v="0"/>
    <x v="1"/>
    <x v="8"/>
    <x v="0"/>
    <s v="10"/>
    <s v="16035"/>
    <n v="4928.5762218"/>
  </r>
  <r>
    <x v="0"/>
    <x v="0"/>
    <x v="0"/>
    <n v="151.61850000000001"/>
    <s v="GHG"/>
    <x v="9"/>
    <s v="Mobile - On-Road Diesel Heavy Duty Vehicles"/>
    <x v="0"/>
    <x v="0"/>
    <x v="1"/>
    <x v="0"/>
    <x v="0"/>
    <s v="10"/>
    <s v="16035"/>
    <n v="99.034171830000005"/>
  </r>
  <r>
    <x v="0"/>
    <x v="0"/>
    <x v="0"/>
    <n v="317.47309999999999"/>
    <s v="GHG"/>
    <x v="10"/>
    <s v="Mobile - On-Road Diesel Heavy Duty Vehicles"/>
    <x v="0"/>
    <x v="0"/>
    <x v="1"/>
    <x v="9"/>
    <x v="0"/>
    <s v="10"/>
    <s v="16035"/>
    <n v="207.36707945799998"/>
  </r>
  <r>
    <x v="0"/>
    <x v="0"/>
    <x v="0"/>
    <n v="808.18979999999999"/>
    <s v="GHG"/>
    <x v="11"/>
    <s v="Mobile - On-Road Diesel Heavy Duty Vehicles"/>
    <x v="0"/>
    <x v="0"/>
    <x v="1"/>
    <x v="1"/>
    <x v="0"/>
    <s v="10"/>
    <s v="16035"/>
    <n v="527.89341356399996"/>
  </r>
  <r>
    <x v="0"/>
    <x v="0"/>
    <x v="0"/>
    <n v="4356.7340000000004"/>
    <s v="GHG"/>
    <x v="12"/>
    <s v="Mobile - On-Road Diesel Heavy Duty Vehicles"/>
    <x v="0"/>
    <x v="0"/>
    <x v="1"/>
    <x v="10"/>
    <x v="0"/>
    <s v="10"/>
    <s v="16035"/>
    <n v="2845.7315141200002"/>
  </r>
  <r>
    <x v="0"/>
    <x v="0"/>
    <x v="0"/>
    <n v="3.1956850000000001"/>
    <s v="GHG"/>
    <x v="13"/>
    <s v="Mobile - On-Road non-Diesel Light Duty Vehicles"/>
    <x v="0"/>
    <x v="0"/>
    <x v="2"/>
    <x v="5"/>
    <x v="0"/>
    <s v="10"/>
    <s v="16035"/>
    <n v="2.0873575283000001"/>
  </r>
  <r>
    <x v="0"/>
    <x v="0"/>
    <x v="0"/>
    <n v="4.052854"/>
    <s v="GHG"/>
    <x v="14"/>
    <s v="Mobile - On-Road non-Diesel Light Duty Vehicles"/>
    <x v="0"/>
    <x v="0"/>
    <x v="2"/>
    <x v="7"/>
    <x v="0"/>
    <s v="10"/>
    <s v="16035"/>
    <n v="2.6472431757199999"/>
  </r>
  <r>
    <x v="0"/>
    <x v="0"/>
    <x v="0"/>
    <n v="59.09789"/>
    <s v="GHG"/>
    <x v="15"/>
    <s v="Mobile - On-Road non-Diesel Light Duty Vehicles"/>
    <x v="0"/>
    <x v="0"/>
    <x v="2"/>
    <x v="8"/>
    <x v="0"/>
    <s v="10"/>
    <s v="16035"/>
    <n v="38.6015597902"/>
  </r>
  <r>
    <x v="0"/>
    <x v="0"/>
    <x v="0"/>
    <n v="3.800799"/>
    <s v="GHG"/>
    <x v="16"/>
    <s v="Mobile - On-Road non-Diesel Heavy Duty Vehicles"/>
    <x v="0"/>
    <x v="0"/>
    <x v="3"/>
    <x v="3"/>
    <x v="0"/>
    <s v="10"/>
    <s v="16035"/>
    <n v="2.4826058908199999"/>
  </r>
  <r>
    <x v="0"/>
    <x v="0"/>
    <x v="0"/>
    <n v="77.305030000000002"/>
    <s v="GHG"/>
    <x v="17"/>
    <s v="Mobile - On-Road non-Diesel Heavy Duty Vehicles"/>
    <x v="0"/>
    <x v="0"/>
    <x v="3"/>
    <x v="4"/>
    <x v="0"/>
    <s v="10"/>
    <s v="16035"/>
    <n v="50.4940994954"/>
  </r>
  <r>
    <x v="0"/>
    <x v="0"/>
    <x v="0"/>
    <n v="1471.53"/>
    <s v="GHG"/>
    <x v="18"/>
    <s v="Mobile - On-Road non-Diesel Light Duty Vehicles"/>
    <x v="0"/>
    <x v="0"/>
    <x v="3"/>
    <x v="5"/>
    <x v="0"/>
    <s v="10"/>
    <s v="16035"/>
    <n v="961.17396539999993"/>
  </r>
  <r>
    <x v="0"/>
    <x v="0"/>
    <x v="0"/>
    <n v="98.642660000000006"/>
    <s v="GHG"/>
    <x v="19"/>
    <s v="Mobile - On-Road non-Diesel Heavy Duty Vehicles"/>
    <x v="0"/>
    <x v="0"/>
    <x v="3"/>
    <x v="6"/>
    <x v="0"/>
    <s v="10"/>
    <s v="16035"/>
    <n v="64.431412658799999"/>
  </r>
  <r>
    <x v="0"/>
    <x v="0"/>
    <x v="0"/>
    <n v="158.5658"/>
    <s v="GHG"/>
    <x v="20"/>
    <s v="Mobile - On-Road non-Diesel Light Duty Vehicles"/>
    <x v="0"/>
    <x v="0"/>
    <x v="3"/>
    <x v="11"/>
    <x v="0"/>
    <s v="10"/>
    <s v="16035"/>
    <n v="103.572009244"/>
  </r>
  <r>
    <x v="0"/>
    <x v="0"/>
    <x v="0"/>
    <n v="6922.6679999999997"/>
    <s v="GHG"/>
    <x v="21"/>
    <s v="Mobile - On-Road non-Diesel Light Duty Vehicles"/>
    <x v="0"/>
    <x v="0"/>
    <x v="3"/>
    <x v="7"/>
    <x v="0"/>
    <s v="10"/>
    <s v="16035"/>
    <n v="4521.7482842399995"/>
  </r>
  <r>
    <x v="0"/>
    <x v="0"/>
    <x v="0"/>
    <n v="26733.91"/>
    <s v="GHG"/>
    <x v="22"/>
    <s v="Mobile - On-Road non-Diesel Light Duty Vehicles"/>
    <x v="0"/>
    <x v="0"/>
    <x v="3"/>
    <x v="8"/>
    <x v="0"/>
    <s v="10"/>
    <s v="16035"/>
    <n v="17462.055333799999"/>
  </r>
  <r>
    <x v="0"/>
    <x v="0"/>
    <x v="0"/>
    <n v="9.0772890000000004"/>
    <s v="GHG"/>
    <x v="23"/>
    <s v="Mobile - On-Road non-Diesel Heavy Duty Vehicles"/>
    <x v="0"/>
    <x v="0"/>
    <x v="3"/>
    <x v="0"/>
    <x v="0"/>
    <s v="10"/>
    <s v="16035"/>
    <n v="5.9291036290200001"/>
  </r>
  <r>
    <x v="0"/>
    <x v="0"/>
    <x v="0"/>
    <n v="329.08179999999999"/>
    <s v="GHG"/>
    <x v="24"/>
    <s v="Mobile - On-Road non-Diesel Heavy Duty Vehicles"/>
    <x v="0"/>
    <x v="0"/>
    <x v="3"/>
    <x v="1"/>
    <x v="0"/>
    <s v="10"/>
    <s v="16035"/>
    <n v="214.94965012399999"/>
  </r>
  <r>
    <x v="0"/>
    <x v="0"/>
    <x v="0"/>
    <n v="633.07309999999995"/>
    <s v="GHG"/>
    <x v="25"/>
    <s v="Mobile - On-Road non-Diesel Heavy Duty Vehicles"/>
    <x v="0"/>
    <x v="0"/>
    <x v="3"/>
    <x v="10"/>
    <x v="0"/>
    <s v="10"/>
    <s v="16035"/>
    <n v="413.51068745799995"/>
  </r>
  <r>
    <x v="0"/>
    <x v="1"/>
    <x v="0"/>
    <n v="1.730661"/>
    <s v="GHG"/>
    <x v="0"/>
    <s v="Mobile - On-Road non-Diesel Heavy Duty Vehicles"/>
    <x v="0"/>
    <x v="0"/>
    <x v="0"/>
    <x v="0"/>
    <x v="0"/>
    <s v="10"/>
    <s v="16049"/>
    <n v="0.44246079125999999"/>
  </r>
  <r>
    <x v="0"/>
    <x v="1"/>
    <x v="0"/>
    <n v="20.912610000000001"/>
    <s v="GHG"/>
    <x v="1"/>
    <s v="Mobile - On-Road non-Diesel Heavy Duty Vehicles"/>
    <x v="0"/>
    <x v="0"/>
    <x v="0"/>
    <x v="1"/>
    <x v="0"/>
    <s v="10"/>
    <s v="16049"/>
    <n v="5.3465178725999998"/>
  </r>
  <r>
    <x v="0"/>
    <x v="1"/>
    <x v="0"/>
    <n v="19749.400000000001"/>
    <s v="GHG"/>
    <x v="2"/>
    <s v="Mobile - On-Road Diesel Heavy Duty Vehicles"/>
    <x v="0"/>
    <x v="0"/>
    <x v="1"/>
    <x v="2"/>
    <x v="0"/>
    <s v="10"/>
    <s v="16049"/>
    <n v="5049.1316040000002"/>
  </r>
  <r>
    <x v="0"/>
    <x v="1"/>
    <x v="0"/>
    <n v="2791.7669999999998"/>
    <s v="GHG"/>
    <x v="3"/>
    <s v="Mobile - On-Road Diesel Heavy Duty Vehicles"/>
    <x v="0"/>
    <x v="0"/>
    <x v="1"/>
    <x v="3"/>
    <x v="0"/>
    <s v="10"/>
    <s v="16049"/>
    <n v="713.74315121999996"/>
  </r>
  <r>
    <x v="0"/>
    <x v="1"/>
    <x v="0"/>
    <n v="187.4068"/>
    <s v="GHG"/>
    <x v="4"/>
    <s v="Mobile - On-Road Diesel Heavy Duty Vehicles"/>
    <x v="0"/>
    <x v="0"/>
    <x v="1"/>
    <x v="4"/>
    <x v="0"/>
    <s v="10"/>
    <s v="16049"/>
    <n v="47.912422488000004"/>
  </r>
  <r>
    <x v="0"/>
    <x v="1"/>
    <x v="0"/>
    <n v="1754.645"/>
    <s v="GHG"/>
    <x v="5"/>
    <s v="Mobile - On-Road Diesel Light Duty Vehicles"/>
    <x v="0"/>
    <x v="0"/>
    <x v="1"/>
    <x v="5"/>
    <x v="0"/>
    <s v="10"/>
    <s v="16049"/>
    <n v="448.59254069999997"/>
  </r>
  <r>
    <x v="0"/>
    <x v="1"/>
    <x v="0"/>
    <n v="77.27122"/>
    <s v="GHG"/>
    <x v="6"/>
    <s v="Mobile - On-Road Diesel Heavy Duty Vehicles"/>
    <x v="0"/>
    <x v="0"/>
    <x v="1"/>
    <x v="6"/>
    <x v="0"/>
    <s v="10"/>
    <s v="16049"/>
    <n v="19.755160105199998"/>
  </r>
  <r>
    <x v="0"/>
    <x v="1"/>
    <x v="0"/>
    <n v="388.411"/>
    <s v="GHG"/>
    <x v="7"/>
    <s v="Mobile - On-Road Diesel Light Duty Vehicles"/>
    <x v="0"/>
    <x v="0"/>
    <x v="1"/>
    <x v="7"/>
    <x v="0"/>
    <s v="10"/>
    <s v="16049"/>
    <n v="99.301156259999999"/>
  </r>
  <r>
    <x v="0"/>
    <x v="1"/>
    <x v="0"/>
    <n v="21930.74"/>
    <s v="GHG"/>
    <x v="8"/>
    <s v="Mobile - On-Road Diesel Light Duty Vehicles"/>
    <x v="0"/>
    <x v="0"/>
    <x v="1"/>
    <x v="8"/>
    <x v="0"/>
    <s v="10"/>
    <s v="16049"/>
    <n v="5606.8129884"/>
  </r>
  <r>
    <x v="0"/>
    <x v="1"/>
    <x v="0"/>
    <n v="250.00319999999999"/>
    <s v="GHG"/>
    <x v="9"/>
    <s v="Mobile - On-Road Diesel Heavy Duty Vehicles"/>
    <x v="0"/>
    <x v="0"/>
    <x v="1"/>
    <x v="0"/>
    <x v="0"/>
    <s v="10"/>
    <s v="16049"/>
    <n v="63.915818111999997"/>
  </r>
  <r>
    <x v="0"/>
    <x v="1"/>
    <x v="0"/>
    <n v="865.24459999999999"/>
    <s v="GHG"/>
    <x v="10"/>
    <s v="Mobile - On-Road Diesel Heavy Duty Vehicles"/>
    <x v="0"/>
    <x v="0"/>
    <x v="1"/>
    <x v="9"/>
    <x v="0"/>
    <s v="10"/>
    <s v="16049"/>
    <n v="221.208434436"/>
  </r>
  <r>
    <x v="0"/>
    <x v="1"/>
    <x v="0"/>
    <n v="1853.596"/>
    <s v="GHG"/>
    <x v="11"/>
    <s v="Mobile - On-Road Diesel Heavy Duty Vehicles"/>
    <x v="0"/>
    <x v="0"/>
    <x v="1"/>
    <x v="1"/>
    <x v="0"/>
    <s v="10"/>
    <s v="16049"/>
    <n v="473.89035336000001"/>
  </r>
  <r>
    <x v="0"/>
    <x v="1"/>
    <x v="0"/>
    <n v="10135.01"/>
    <s v="GHG"/>
    <x v="12"/>
    <s v="Mobile - On-Road Diesel Heavy Duty Vehicles"/>
    <x v="0"/>
    <x v="0"/>
    <x v="1"/>
    <x v="10"/>
    <x v="0"/>
    <s v="10"/>
    <s v="16049"/>
    <n v="2591.1166566000002"/>
  </r>
  <r>
    <x v="0"/>
    <x v="1"/>
    <x v="0"/>
    <n v="6.8977690000000003"/>
    <s v="GHG"/>
    <x v="13"/>
    <s v="Mobile - On-Road non-Diesel Light Duty Vehicles"/>
    <x v="0"/>
    <x v="0"/>
    <x v="2"/>
    <x v="5"/>
    <x v="0"/>
    <s v="10"/>
    <s v="16049"/>
    <n v="1.7634836225400001"/>
  </r>
  <r>
    <x v="0"/>
    <x v="1"/>
    <x v="0"/>
    <n v="8.4760489999999997"/>
    <s v="GHG"/>
    <x v="14"/>
    <s v="Mobile - On-Road non-Diesel Light Duty Vehicles"/>
    <x v="0"/>
    <x v="0"/>
    <x v="2"/>
    <x v="7"/>
    <x v="0"/>
    <s v="10"/>
    <s v="16049"/>
    <n v="2.1669866873400001"/>
  </r>
  <r>
    <x v="0"/>
    <x v="1"/>
    <x v="0"/>
    <n v="130.19800000000001"/>
    <s v="GHG"/>
    <x v="15"/>
    <s v="Mobile - On-Road non-Diesel Light Duty Vehicles"/>
    <x v="0"/>
    <x v="0"/>
    <x v="2"/>
    <x v="8"/>
    <x v="0"/>
    <s v="10"/>
    <s v="16049"/>
    <n v="33.286420679999999"/>
  </r>
  <r>
    <x v="0"/>
    <x v="1"/>
    <x v="0"/>
    <n v="8.4370670000000008"/>
    <s v="GHG"/>
    <x v="16"/>
    <s v="Mobile - On-Road non-Diesel Heavy Duty Vehicles"/>
    <x v="0"/>
    <x v="0"/>
    <x v="3"/>
    <x v="3"/>
    <x v="0"/>
    <s v="10"/>
    <s v="16049"/>
    <n v="2.1570205492200003"/>
  </r>
  <r>
    <x v="0"/>
    <x v="1"/>
    <x v="0"/>
    <n v="32.962220000000002"/>
    <s v="GHG"/>
    <x v="17"/>
    <s v="Mobile - On-Road non-Diesel Heavy Duty Vehicles"/>
    <x v="0"/>
    <x v="0"/>
    <x v="3"/>
    <x v="4"/>
    <x v="0"/>
    <s v="10"/>
    <s v="16049"/>
    <n v="8.4271211652000009"/>
  </r>
  <r>
    <x v="0"/>
    <x v="1"/>
    <x v="0"/>
    <n v="3228.1770000000001"/>
    <s v="GHG"/>
    <x v="18"/>
    <s v="Mobile - On-Road non-Diesel Light Duty Vehicles"/>
    <x v="0"/>
    <x v="0"/>
    <x v="3"/>
    <x v="5"/>
    <x v="0"/>
    <s v="10"/>
    <s v="16049"/>
    <n v="825.31573182"/>
  </r>
  <r>
    <x v="0"/>
    <x v="1"/>
    <x v="0"/>
    <n v="124.84739999999999"/>
    <s v="GHG"/>
    <x v="19"/>
    <s v="Mobile - On-Road non-Diesel Heavy Duty Vehicles"/>
    <x v="0"/>
    <x v="0"/>
    <x v="3"/>
    <x v="6"/>
    <x v="0"/>
    <s v="10"/>
    <s v="16049"/>
    <n v="31.918486283999997"/>
  </r>
  <r>
    <x v="0"/>
    <x v="1"/>
    <x v="0"/>
    <n v="425.9341"/>
    <s v="GHG"/>
    <x v="20"/>
    <s v="Mobile - On-Road non-Diesel Light Duty Vehicles"/>
    <x v="0"/>
    <x v="0"/>
    <x v="3"/>
    <x v="11"/>
    <x v="0"/>
    <s v="10"/>
    <s v="16049"/>
    <n v="108.89431200599999"/>
  </r>
  <r>
    <x v="0"/>
    <x v="1"/>
    <x v="0"/>
    <n v="15603.7"/>
    <s v="GHG"/>
    <x v="21"/>
    <s v="Mobile - On-Road non-Diesel Light Duty Vehicles"/>
    <x v="0"/>
    <x v="0"/>
    <x v="3"/>
    <x v="7"/>
    <x v="0"/>
    <s v="10"/>
    <s v="16049"/>
    <n v="3989.2419420000001"/>
  </r>
  <r>
    <x v="0"/>
    <x v="1"/>
    <x v="0"/>
    <n v="62730.34"/>
    <s v="GHG"/>
    <x v="22"/>
    <s v="Mobile - On-Road non-Diesel Light Duty Vehicles"/>
    <x v="0"/>
    <x v="0"/>
    <x v="3"/>
    <x v="8"/>
    <x v="0"/>
    <s v="10"/>
    <s v="16049"/>
    <n v="16037.6387244"/>
  </r>
  <r>
    <x v="0"/>
    <x v="1"/>
    <x v="0"/>
    <n v="15.589869999999999"/>
    <s v="GHG"/>
    <x v="23"/>
    <s v="Mobile - On-Road non-Diesel Heavy Duty Vehicles"/>
    <x v="0"/>
    <x v="0"/>
    <x v="3"/>
    <x v="0"/>
    <x v="0"/>
    <s v="10"/>
    <s v="16049"/>
    <n v="3.9857061641999998"/>
  </r>
  <r>
    <x v="0"/>
    <x v="1"/>
    <x v="0"/>
    <n v="764.5453"/>
    <s v="GHG"/>
    <x v="24"/>
    <s v="Mobile - On-Road non-Diesel Heavy Duty Vehicles"/>
    <x v="0"/>
    <x v="0"/>
    <x v="3"/>
    <x v="1"/>
    <x v="0"/>
    <s v="10"/>
    <s v="16049"/>
    <n v="195.463651398"/>
  </r>
  <r>
    <x v="0"/>
    <x v="1"/>
    <x v="0"/>
    <n v="1558.3910000000001"/>
    <s v="GHG"/>
    <x v="25"/>
    <s v="Mobile - On-Road non-Diesel Heavy Duty Vehicles"/>
    <x v="0"/>
    <x v="0"/>
    <x v="3"/>
    <x v="10"/>
    <x v="0"/>
    <s v="10"/>
    <s v="16049"/>
    <n v="398.41824306000001"/>
  </r>
  <r>
    <x v="0"/>
    <x v="2"/>
    <x v="0"/>
    <n v="0.76828459999999998"/>
    <s v="GHG"/>
    <x v="0"/>
    <s v="Mobile - On-Road non-Diesel Heavy Duty Vehicles"/>
    <x v="0"/>
    <x v="0"/>
    <x v="0"/>
    <x v="0"/>
    <x v="0"/>
    <s v="10"/>
    <s v="16061"/>
    <n v="0.69882398931400003"/>
  </r>
  <r>
    <x v="0"/>
    <x v="2"/>
    <x v="0"/>
    <n v="8.7043689999999998"/>
    <s v="GHG"/>
    <x v="1"/>
    <s v="Mobile - On-Road non-Diesel Heavy Duty Vehicles"/>
    <x v="0"/>
    <x v="0"/>
    <x v="0"/>
    <x v="1"/>
    <x v="0"/>
    <s v="10"/>
    <s v="16061"/>
    <n v="7.9174069987099998"/>
  </r>
  <r>
    <x v="0"/>
    <x v="2"/>
    <x v="0"/>
    <n v="8708.3420000000006"/>
    <s v="GHG"/>
    <x v="2"/>
    <s v="Mobile - On-Road Diesel Heavy Duty Vehicles"/>
    <x v="0"/>
    <x v="0"/>
    <x v="1"/>
    <x v="2"/>
    <x v="0"/>
    <s v="10"/>
    <s v="16061"/>
    <n v="7921.0207997800007"/>
  </r>
  <r>
    <x v="0"/>
    <x v="2"/>
    <x v="0"/>
    <n v="767.05460000000005"/>
    <s v="GHG"/>
    <x v="3"/>
    <s v="Mobile - On-Road Diesel Heavy Duty Vehicles"/>
    <x v="0"/>
    <x v="0"/>
    <x v="1"/>
    <x v="3"/>
    <x v="0"/>
    <s v="10"/>
    <s v="16061"/>
    <n v="697.70519361400011"/>
  </r>
  <r>
    <x v="0"/>
    <x v="2"/>
    <x v="0"/>
    <n v="855.42520000000002"/>
    <s v="GHG"/>
    <x v="5"/>
    <s v="Mobile - On-Road Diesel Light Duty Vehicles"/>
    <x v="0"/>
    <x v="0"/>
    <x v="1"/>
    <x v="5"/>
    <x v="0"/>
    <s v="10"/>
    <s v="16061"/>
    <n v="778.08620766800004"/>
  </r>
  <r>
    <x v="0"/>
    <x v="2"/>
    <x v="0"/>
    <n v="133.75399999999999"/>
    <s v="GHG"/>
    <x v="7"/>
    <s v="Mobile - On-Road Diesel Light Duty Vehicles"/>
    <x v="0"/>
    <x v="0"/>
    <x v="1"/>
    <x v="7"/>
    <x v="0"/>
    <s v="10"/>
    <s v="16061"/>
    <n v="121.66130086"/>
  </r>
  <r>
    <x v="0"/>
    <x v="2"/>
    <x v="0"/>
    <n v="7321.5590000000002"/>
    <s v="GHG"/>
    <x v="8"/>
    <s v="Mobile - On-Road Diesel Light Duty Vehicles"/>
    <x v="0"/>
    <x v="0"/>
    <x v="1"/>
    <x v="8"/>
    <x v="0"/>
    <s v="10"/>
    <s v="16061"/>
    <n v="6659.61685081"/>
  </r>
  <r>
    <x v="0"/>
    <x v="2"/>
    <x v="0"/>
    <n v="110.5321"/>
    <s v="GHG"/>
    <x v="9"/>
    <s v="Mobile - On-Road Diesel Heavy Duty Vehicles"/>
    <x v="0"/>
    <x v="0"/>
    <x v="1"/>
    <x v="0"/>
    <x v="0"/>
    <s v="10"/>
    <s v="16061"/>
    <n v="100.538892839"/>
  </r>
  <r>
    <x v="0"/>
    <x v="2"/>
    <x v="0"/>
    <n v="345.34960000000001"/>
    <s v="GHG"/>
    <x v="10"/>
    <s v="Mobile - On-Road Diesel Heavy Duty Vehicles"/>
    <x v="0"/>
    <x v="0"/>
    <x v="1"/>
    <x v="9"/>
    <x v="0"/>
    <s v="10"/>
    <s v="16061"/>
    <n v="314.126542664"/>
  </r>
  <r>
    <x v="0"/>
    <x v="2"/>
    <x v="0"/>
    <n v="771.07029999999997"/>
    <s v="GHG"/>
    <x v="11"/>
    <s v="Mobile - On-Road Diesel Heavy Duty Vehicles"/>
    <x v="0"/>
    <x v="0"/>
    <x v="1"/>
    <x v="1"/>
    <x v="0"/>
    <s v="10"/>
    <s v="16061"/>
    <n v="701.35783417699997"/>
  </r>
  <r>
    <x v="0"/>
    <x v="2"/>
    <x v="0"/>
    <n v="4046.3119999999999"/>
    <s v="GHG"/>
    <x v="12"/>
    <s v="Mobile - On-Road Diesel Heavy Duty Vehicles"/>
    <x v="0"/>
    <x v="0"/>
    <x v="1"/>
    <x v="10"/>
    <x v="0"/>
    <s v="10"/>
    <s v="16061"/>
    <n v="3680.4849320799999"/>
  </r>
  <r>
    <x v="0"/>
    <x v="2"/>
    <x v="0"/>
    <n v="2.0483039999999999"/>
    <s v="GHG"/>
    <x v="13"/>
    <s v="Mobile - On-Road non-Diesel Light Duty Vehicles"/>
    <x v="0"/>
    <x v="0"/>
    <x v="2"/>
    <x v="5"/>
    <x v="0"/>
    <s v="10"/>
    <s v="16061"/>
    <n v="1.8631168353599998"/>
  </r>
  <r>
    <x v="0"/>
    <x v="2"/>
    <x v="0"/>
    <n v="3.6226929999999999"/>
    <s v="GHG"/>
    <x v="14"/>
    <s v="Mobile - On-Road non-Diesel Light Duty Vehicles"/>
    <x v="0"/>
    <x v="0"/>
    <x v="2"/>
    <x v="7"/>
    <x v="0"/>
    <s v="10"/>
    <s v="16061"/>
    <n v="3.2951653258699998"/>
  </r>
  <r>
    <x v="0"/>
    <x v="2"/>
    <x v="0"/>
    <n v="48.232489999999999"/>
    <s v="GHG"/>
    <x v="15"/>
    <s v="Mobile - On-Road non-Diesel Light Duty Vehicles"/>
    <x v="0"/>
    <x v="0"/>
    <x v="2"/>
    <x v="8"/>
    <x v="0"/>
    <s v="10"/>
    <s v="16061"/>
    <n v="43.871790579100001"/>
  </r>
  <r>
    <x v="0"/>
    <x v="2"/>
    <x v="0"/>
    <n v="5.3611950000000004"/>
    <s v="GHG"/>
    <x v="16"/>
    <s v="Mobile - On-Road non-Diesel Heavy Duty Vehicles"/>
    <x v="0"/>
    <x v="0"/>
    <x v="3"/>
    <x v="3"/>
    <x v="0"/>
    <s v="10"/>
    <s v="16061"/>
    <n v="4.8764893600500008"/>
  </r>
  <r>
    <x v="0"/>
    <x v="2"/>
    <x v="0"/>
    <n v="92.901250000000005"/>
    <s v="GHG"/>
    <x v="17"/>
    <s v="Mobile - On-Road non-Diesel Heavy Duty Vehicles"/>
    <x v="0"/>
    <x v="0"/>
    <x v="3"/>
    <x v="4"/>
    <x v="0"/>
    <s v="10"/>
    <s v="16061"/>
    <n v="84.502047987500006"/>
  </r>
  <r>
    <x v="0"/>
    <x v="2"/>
    <x v="0"/>
    <n v="1553.979"/>
    <s v="GHG"/>
    <x v="18"/>
    <s v="Mobile - On-Road non-Diesel Light Duty Vehicles"/>
    <x v="0"/>
    <x v="0"/>
    <x v="3"/>
    <x v="5"/>
    <x v="0"/>
    <s v="10"/>
    <s v="16061"/>
    <n v="1413.48375861"/>
  </r>
  <r>
    <x v="0"/>
    <x v="2"/>
    <x v="0"/>
    <n v="106.2538"/>
    <s v="GHG"/>
    <x v="19"/>
    <s v="Mobile - On-Road non-Diesel Heavy Duty Vehicles"/>
    <x v="0"/>
    <x v="0"/>
    <x v="3"/>
    <x v="6"/>
    <x v="0"/>
    <s v="10"/>
    <s v="16061"/>
    <n v="96.647393941999994"/>
  </r>
  <r>
    <x v="0"/>
    <x v="2"/>
    <x v="0"/>
    <n v="175.5787"/>
    <s v="GHG"/>
    <x v="20"/>
    <s v="Mobile - On-Road non-Diesel Light Duty Vehicles"/>
    <x v="0"/>
    <x v="0"/>
    <x v="3"/>
    <x v="11"/>
    <x v="0"/>
    <s v="10"/>
    <s v="16061"/>
    <n v="159.70462973299999"/>
  </r>
  <r>
    <x v="0"/>
    <x v="2"/>
    <x v="0"/>
    <n v="6839.6390000000001"/>
    <s v="GHG"/>
    <x v="21"/>
    <s v="Mobile - On-Road non-Diesel Light Duty Vehicles"/>
    <x v="0"/>
    <x v="0"/>
    <x v="3"/>
    <x v="7"/>
    <x v="0"/>
    <s v="10"/>
    <s v="16061"/>
    <n v="6221.2672380100003"/>
  </r>
  <r>
    <x v="0"/>
    <x v="2"/>
    <x v="0"/>
    <n v="23770.58"/>
    <s v="GHG"/>
    <x v="22"/>
    <s v="Mobile - On-Road non-Diesel Light Duty Vehicles"/>
    <x v="0"/>
    <x v="0"/>
    <x v="3"/>
    <x v="8"/>
    <x v="0"/>
    <s v="10"/>
    <s v="16061"/>
    <n v="21621.481862200002"/>
  </r>
  <r>
    <x v="0"/>
    <x v="2"/>
    <x v="0"/>
    <n v="6.9225760000000003"/>
    <s v="GHG"/>
    <x v="23"/>
    <s v="Mobile - On-Road non-Diesel Heavy Duty Vehicles"/>
    <x v="0"/>
    <x v="0"/>
    <x v="3"/>
    <x v="0"/>
    <x v="0"/>
    <s v="10"/>
    <s v="16061"/>
    <n v="6.2967059038400004"/>
  </r>
  <r>
    <x v="0"/>
    <x v="2"/>
    <x v="0"/>
    <n v="3.4543010000000001"/>
    <s v="GHG"/>
    <x v="26"/>
    <s v="Mobile - On-Road non-Diesel Heavy Duty Vehicles"/>
    <x v="0"/>
    <x v="0"/>
    <x v="3"/>
    <x v="9"/>
    <x v="0"/>
    <s v="10"/>
    <s v="16061"/>
    <n v="3.1419976465900001"/>
  </r>
  <r>
    <x v="0"/>
    <x v="2"/>
    <x v="0"/>
    <n v="319.65609999999998"/>
    <s v="GHG"/>
    <x v="24"/>
    <s v="Mobile - On-Road non-Diesel Heavy Duty Vehicles"/>
    <x v="0"/>
    <x v="0"/>
    <x v="3"/>
    <x v="1"/>
    <x v="0"/>
    <s v="10"/>
    <s v="16061"/>
    <n v="290.755991999"/>
  </r>
  <r>
    <x v="0"/>
    <x v="2"/>
    <x v="0"/>
    <n v="321.29419999999999"/>
    <s v="GHG"/>
    <x v="25"/>
    <s v="Mobile - On-Road non-Diesel Heavy Duty Vehicles"/>
    <x v="0"/>
    <x v="0"/>
    <x v="3"/>
    <x v="10"/>
    <x v="0"/>
    <s v="10"/>
    <s v="16061"/>
    <n v="292.24599137799999"/>
  </r>
  <r>
    <x v="0"/>
    <x v="3"/>
    <x v="0"/>
    <n v="31.543330000000001"/>
    <s v="GHG"/>
    <x v="1"/>
    <s v="Mobile - On-Road non-Diesel Heavy Duty Vehicles"/>
    <x v="0"/>
    <x v="0"/>
    <x v="0"/>
    <x v="1"/>
    <x v="0"/>
    <s v="10"/>
    <s v="16069"/>
    <n v="3.7407235047"/>
  </r>
  <r>
    <x v="0"/>
    <x v="3"/>
    <x v="0"/>
    <n v="70193.97"/>
    <s v="GHG"/>
    <x v="2"/>
    <s v="Mobile - On-Road Diesel Heavy Duty Vehicles"/>
    <x v="0"/>
    <x v="0"/>
    <x v="1"/>
    <x v="2"/>
    <x v="0"/>
    <s v="10"/>
    <s v="16069"/>
    <n v="8324.3029022999999"/>
  </r>
  <r>
    <x v="0"/>
    <x v="3"/>
    <x v="0"/>
    <n v="13694.59"/>
    <s v="GHG"/>
    <x v="3"/>
    <s v="Mobile - On-Road Diesel Heavy Duty Vehicles"/>
    <x v="0"/>
    <x v="0"/>
    <x v="1"/>
    <x v="3"/>
    <x v="0"/>
    <s v="10"/>
    <s v="16069"/>
    <n v="1624.0414281000001"/>
  </r>
  <r>
    <x v="0"/>
    <x v="3"/>
    <x v="0"/>
    <n v="647.64449999999999"/>
    <s v="GHG"/>
    <x v="4"/>
    <s v="Mobile - On-Road Diesel Heavy Duty Vehicles"/>
    <x v="0"/>
    <x v="0"/>
    <x v="1"/>
    <x v="4"/>
    <x v="0"/>
    <s v="10"/>
    <s v="16069"/>
    <n v="76.804161254999997"/>
  </r>
  <r>
    <x v="0"/>
    <x v="3"/>
    <x v="0"/>
    <n v="3281.6790000000001"/>
    <s v="GHG"/>
    <x v="5"/>
    <s v="Mobile - On-Road Diesel Light Duty Vehicles"/>
    <x v="0"/>
    <x v="0"/>
    <x v="1"/>
    <x v="5"/>
    <x v="0"/>
    <s v="10"/>
    <s v="16069"/>
    <n v="389.17431261000002"/>
  </r>
  <r>
    <x v="0"/>
    <x v="3"/>
    <x v="0"/>
    <n v="74.873369999999994"/>
    <s v="GHG"/>
    <x v="6"/>
    <s v="Mobile - On-Road Diesel Heavy Duty Vehicles"/>
    <x v="0"/>
    <x v="0"/>
    <x v="1"/>
    <x v="6"/>
    <x v="0"/>
    <s v="10"/>
    <s v="16069"/>
    <n v="8.8792329482999985"/>
  </r>
  <r>
    <x v="0"/>
    <x v="3"/>
    <x v="0"/>
    <n v="802.60050000000001"/>
    <s v="GHG"/>
    <x v="7"/>
    <s v="Mobile - On-Road Diesel Light Duty Vehicles"/>
    <x v="0"/>
    <x v="0"/>
    <x v="1"/>
    <x v="7"/>
    <x v="0"/>
    <s v="10"/>
    <s v="16069"/>
    <n v="95.180393295000002"/>
  </r>
  <r>
    <x v="0"/>
    <x v="3"/>
    <x v="0"/>
    <n v="25959.83"/>
    <s v="GHG"/>
    <x v="8"/>
    <s v="Mobile - On-Road Diesel Light Duty Vehicles"/>
    <x v="0"/>
    <x v="0"/>
    <x v="1"/>
    <x v="8"/>
    <x v="0"/>
    <s v="10"/>
    <s v="16069"/>
    <n v="3078.5762397000003"/>
  </r>
  <r>
    <x v="0"/>
    <x v="3"/>
    <x v="0"/>
    <n v="327.95240000000001"/>
    <s v="GHG"/>
    <x v="9"/>
    <s v="Mobile - On-Road Diesel Heavy Duty Vehicles"/>
    <x v="0"/>
    <x v="0"/>
    <x v="1"/>
    <x v="0"/>
    <x v="0"/>
    <s v="10"/>
    <s v="16069"/>
    <n v="38.891875116000001"/>
  </r>
  <r>
    <x v="0"/>
    <x v="3"/>
    <x v="0"/>
    <n v="224.8143"/>
    <s v="GHG"/>
    <x v="10"/>
    <s v="Mobile - On-Road Diesel Heavy Duty Vehicles"/>
    <x v="0"/>
    <x v="0"/>
    <x v="1"/>
    <x v="9"/>
    <x v="0"/>
    <s v="10"/>
    <s v="16069"/>
    <n v="26.660727837"/>
  </r>
  <r>
    <x v="0"/>
    <x v="3"/>
    <x v="0"/>
    <n v="2647.9319999999998"/>
    <s v="GHG"/>
    <x v="11"/>
    <s v="Mobile - On-Road Diesel Heavy Duty Vehicles"/>
    <x v="0"/>
    <x v="0"/>
    <x v="1"/>
    <x v="1"/>
    <x v="0"/>
    <s v="10"/>
    <s v="16069"/>
    <n v="314.01825587999997"/>
  </r>
  <r>
    <x v="0"/>
    <x v="3"/>
    <x v="0"/>
    <n v="16874.490000000002"/>
    <s v="GHG"/>
    <x v="12"/>
    <s v="Mobile - On-Road Diesel Heavy Duty Vehicles"/>
    <x v="0"/>
    <x v="0"/>
    <x v="1"/>
    <x v="10"/>
    <x v="0"/>
    <s v="10"/>
    <s v="16069"/>
    <n v="2001.1457691000003"/>
  </r>
  <r>
    <x v="0"/>
    <x v="3"/>
    <x v="0"/>
    <n v="167.4829"/>
    <s v="GHG"/>
    <x v="27"/>
    <s v="Mobile - On-Road Diesel Heavy Duty Vehicles"/>
    <x v="0"/>
    <x v="0"/>
    <x v="1"/>
    <x v="12"/>
    <x v="0"/>
    <s v="10"/>
    <s v="16069"/>
    <n v="19.861797111000001"/>
  </r>
  <r>
    <x v="0"/>
    <x v="3"/>
    <x v="0"/>
    <n v="15.99394"/>
    <s v="GHG"/>
    <x v="13"/>
    <s v="Mobile - On-Road non-Diesel Light Duty Vehicles"/>
    <x v="0"/>
    <x v="0"/>
    <x v="2"/>
    <x v="5"/>
    <x v="0"/>
    <s v="10"/>
    <s v="16069"/>
    <n v="1.8967213446"/>
  </r>
  <r>
    <x v="0"/>
    <x v="3"/>
    <x v="0"/>
    <n v="22.919750000000001"/>
    <s v="GHG"/>
    <x v="14"/>
    <s v="Mobile - On-Road non-Diesel Light Duty Vehicles"/>
    <x v="0"/>
    <x v="0"/>
    <x v="2"/>
    <x v="7"/>
    <x v="0"/>
    <s v="10"/>
    <s v="16069"/>
    <n v="2.7180531525"/>
  </r>
  <r>
    <x v="0"/>
    <x v="3"/>
    <x v="0"/>
    <n v="207.1936"/>
    <s v="GHG"/>
    <x v="15"/>
    <s v="Mobile - On-Road non-Diesel Light Duty Vehicles"/>
    <x v="0"/>
    <x v="0"/>
    <x v="2"/>
    <x v="8"/>
    <x v="0"/>
    <s v="10"/>
    <s v="16069"/>
    <n v="24.571089023999999"/>
  </r>
  <r>
    <x v="0"/>
    <x v="3"/>
    <x v="0"/>
    <n v="23.211649999999999"/>
    <s v="GHG"/>
    <x v="16"/>
    <s v="Mobile - On-Road non-Diesel Heavy Duty Vehicles"/>
    <x v="0"/>
    <x v="0"/>
    <x v="3"/>
    <x v="3"/>
    <x v="0"/>
    <s v="10"/>
    <s v="16069"/>
    <n v="2.7526695735"/>
  </r>
  <r>
    <x v="0"/>
    <x v="3"/>
    <x v="0"/>
    <n v="238.97819999999999"/>
    <s v="GHG"/>
    <x v="17"/>
    <s v="Mobile - On-Road non-Diesel Heavy Duty Vehicles"/>
    <x v="0"/>
    <x v="0"/>
    <x v="3"/>
    <x v="4"/>
    <x v="0"/>
    <s v="10"/>
    <s v="16069"/>
    <n v="28.340424737999999"/>
  </r>
  <r>
    <x v="0"/>
    <x v="3"/>
    <x v="0"/>
    <n v="8502.9719999999998"/>
    <s v="GHG"/>
    <x v="18"/>
    <s v="Mobile - On-Road non-Diesel Light Duty Vehicles"/>
    <x v="0"/>
    <x v="0"/>
    <x v="3"/>
    <x v="5"/>
    <x v="0"/>
    <s v="10"/>
    <s v="16069"/>
    <n v="1008.36744948"/>
  </r>
  <r>
    <x v="0"/>
    <x v="3"/>
    <x v="0"/>
    <n v="225.1575"/>
    <s v="GHG"/>
    <x v="19"/>
    <s v="Mobile - On-Road non-Diesel Heavy Duty Vehicles"/>
    <x v="0"/>
    <x v="0"/>
    <x v="3"/>
    <x v="6"/>
    <x v="0"/>
    <s v="10"/>
    <s v="16069"/>
    <n v="26.701427925000001"/>
  </r>
  <r>
    <x v="0"/>
    <x v="3"/>
    <x v="0"/>
    <n v="571.36800000000005"/>
    <s v="GHG"/>
    <x v="20"/>
    <s v="Mobile - On-Road non-Diesel Light Duty Vehicles"/>
    <x v="0"/>
    <x v="0"/>
    <x v="3"/>
    <x v="11"/>
    <x v="0"/>
    <s v="10"/>
    <s v="16069"/>
    <n v="67.758531120000001"/>
  </r>
  <r>
    <x v="0"/>
    <x v="3"/>
    <x v="0"/>
    <n v="43595.57"/>
    <s v="GHG"/>
    <x v="21"/>
    <s v="Mobile - On-Road non-Diesel Light Duty Vehicles"/>
    <x v="0"/>
    <x v="0"/>
    <x v="3"/>
    <x v="7"/>
    <x v="0"/>
    <s v="10"/>
    <s v="16069"/>
    <n v="5169.9986462999996"/>
  </r>
  <r>
    <x v="0"/>
    <x v="3"/>
    <x v="0"/>
    <n v="104473.4"/>
    <s v="GHG"/>
    <x v="22"/>
    <s v="Mobile - On-Road non-Diesel Light Duty Vehicles"/>
    <x v="0"/>
    <x v="0"/>
    <x v="3"/>
    <x v="8"/>
    <x v="0"/>
    <s v="10"/>
    <s v="16069"/>
    <n v="12389.500506"/>
  </r>
  <r>
    <x v="0"/>
    <x v="3"/>
    <x v="0"/>
    <n v="11.905189999999999"/>
    <s v="GHG"/>
    <x v="23"/>
    <s v="Mobile - On-Road non-Diesel Heavy Duty Vehicles"/>
    <x v="0"/>
    <x v="0"/>
    <x v="3"/>
    <x v="0"/>
    <x v="0"/>
    <s v="10"/>
    <s v="16069"/>
    <n v="1.4118364821"/>
  </r>
  <r>
    <x v="0"/>
    <x v="3"/>
    <x v="0"/>
    <n v="9.3143899999999995"/>
    <s v="GHG"/>
    <x v="26"/>
    <s v="Mobile - On-Road non-Diesel Heavy Duty Vehicles"/>
    <x v="0"/>
    <x v="0"/>
    <x v="3"/>
    <x v="9"/>
    <x v="0"/>
    <s v="10"/>
    <s v="16069"/>
    <n v="1.1045935101"/>
  </r>
  <r>
    <x v="0"/>
    <x v="3"/>
    <x v="0"/>
    <n v="1083.7439999999999"/>
    <s v="GHG"/>
    <x v="24"/>
    <s v="Mobile - On-Road non-Diesel Heavy Duty Vehicles"/>
    <x v="0"/>
    <x v="0"/>
    <x v="3"/>
    <x v="1"/>
    <x v="0"/>
    <s v="10"/>
    <s v="16069"/>
    <n v="128.52120095999999"/>
  </r>
  <r>
    <x v="0"/>
    <x v="3"/>
    <x v="0"/>
    <n v="2453.7130000000002"/>
    <s v="GHG"/>
    <x v="25"/>
    <s v="Mobile - On-Road non-Diesel Heavy Duty Vehicles"/>
    <x v="0"/>
    <x v="0"/>
    <x v="3"/>
    <x v="10"/>
    <x v="0"/>
    <s v="10"/>
    <s v="16069"/>
    <n v="290.98582467"/>
  </r>
  <r>
    <x v="0"/>
    <x v="3"/>
    <x v="0"/>
    <n v="187.73840000000001"/>
    <s v="GHG"/>
    <x v="28"/>
    <s v="Mobile - On-Road non-Diesel Heavy Duty Vehicles"/>
    <x v="0"/>
    <x v="0"/>
    <x v="3"/>
    <x v="12"/>
    <x v="0"/>
    <s v="10"/>
    <s v="16069"/>
    <n v="22.26389685600000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1">
  <r>
    <s v="Tribal"/>
    <s v="TR - Nez Perce Reservation"/>
    <x v="0"/>
    <n v="0.15780040000000001"/>
    <s v="GHG"/>
    <s v="2201110080"/>
    <s v="Mobile - On-Road non-Diesel Light Duty Vehicles"/>
    <s v="Onroad"/>
    <x v="0"/>
    <s v="Highway Vehicles - Gasoline"/>
    <s v="Motorcycle"/>
    <s v="All on and off-network processes except refueling"/>
    <s v="Tribal lands"/>
    <s v="88182"/>
    <n v="4.0083152190464242"/>
  </r>
  <r>
    <s v="Tribal"/>
    <s v="TR - Nez Perce Reservation"/>
    <x v="0"/>
    <n v="1.479968"/>
    <s v="GHG"/>
    <s v="2201210080"/>
    <s v="Mobile - On-Road non-Diesel Light Duty Vehicles"/>
    <s v="Onroad"/>
    <x v="0"/>
    <s v="Highway Vehicles - Gasoline"/>
    <s v="Passenger Car"/>
    <s v="All on and off-network processes except refueling"/>
    <s v="Tribal lands"/>
    <s v="88182"/>
    <n v="37.592922819598037"/>
  </r>
  <r>
    <s v="Tribal"/>
    <s v="TR - Nez Perce Reservation"/>
    <x v="0"/>
    <n v="7.6182629999999998"/>
    <s v="GHG"/>
    <s v="2201310080"/>
    <s v="Mobile - On-Road non-Diesel Light Duty Vehicles"/>
    <s v="Onroad"/>
    <x v="0"/>
    <s v="Highway Vehicles - Gasoline"/>
    <s v="Passenger Truck"/>
    <s v="All on and off-network processes except refueling"/>
    <s v="Tribal lands"/>
    <s v="88182"/>
    <n v="193.51281445166339"/>
  </r>
  <r>
    <s v="Tribal"/>
    <s v="TR - Nez Perce Reservation"/>
    <x v="0"/>
    <n v="7.4864719999999996E-2"/>
    <s v="GHG"/>
    <s v="2201320080"/>
    <s v="Mobile - On-Road non-Diesel Light Duty Vehicles"/>
    <s v="Onroad"/>
    <x v="0"/>
    <s v="Highway Vehicles - Gasoline"/>
    <s v="Light Commercial Truck"/>
    <s v="All on and off-network processes except refueling"/>
    <s v="Tribal lands"/>
    <s v="88182"/>
    <n v="1.9016516849491456"/>
  </r>
  <r>
    <s v="Tribal"/>
    <s v="TR - Nez Perce Reservation"/>
    <x v="0"/>
    <n v="1.179731E-2"/>
    <s v="GHG"/>
    <s v="2201410080"/>
    <s v="Mobile - On-Road non-Diesel Heavy Duty Vehicles"/>
    <s v="Onroad"/>
    <x v="0"/>
    <s v="Highway Vehicles - Gasoline"/>
    <s v="Intercity Bus"/>
    <s v="All on and off-network processes except refueling"/>
    <s v="Tribal lands"/>
    <s v="88182"/>
    <n v="0.29966550919267987"/>
  </r>
  <r>
    <s v="Tribal"/>
    <s v="TR - Nez Perce Reservation"/>
    <x v="0"/>
    <n v="1.241366E-3"/>
    <s v="GHG"/>
    <s v="2201420080"/>
    <s v="Mobile - On-Road non-Diesel Heavy Duty Vehicles"/>
    <s v="Onroad"/>
    <x v="0"/>
    <s v="Highway Vehicles - Gasoline"/>
    <s v="Transit Bus"/>
    <s v="All on and off-network processes except refueling"/>
    <s v="Tribal lands"/>
    <s v="88182"/>
    <n v="3.1532152201178089E-2"/>
  </r>
  <r>
    <s v="Tribal"/>
    <s v="TR - Nez Perce Reservation"/>
    <x v="0"/>
    <n v="2.6460859999999999E-4"/>
    <s v="GHG"/>
    <s v="2201430080"/>
    <s v="Mobile - On-Road non-Diesel Heavy Duty Vehicles"/>
    <s v="Onroad"/>
    <x v="0"/>
    <s v="Highway Vehicles - Gasoline"/>
    <s v="School Bus"/>
    <s v="All on and off-network processes except refueling"/>
    <s v="Tribal lands"/>
    <s v="88182"/>
    <n v="6.7213687574338692E-3"/>
  </r>
  <r>
    <s v="Tribal"/>
    <s v="TR - Nez Perce Reservation"/>
    <x v="0"/>
    <n v="7.1226139999999998E-4"/>
    <s v="GHG"/>
    <s v="2201510080"/>
    <s v="Mobile - On-Road non-Diesel Heavy Duty Vehicles"/>
    <s v="Onroad"/>
    <x v="0"/>
    <s v="Highway Vehicles - Gasoline"/>
    <s v="Refuse Truck"/>
    <s v="All on and off-network processes except refueling"/>
    <s v="Tribal lands"/>
    <s v="88182"/>
    <n v="1.809227485836102E-2"/>
  </r>
  <r>
    <s v="Tribal"/>
    <s v="TR - Nez Perce Reservation"/>
    <x v="0"/>
    <n v="0.15799170000000001"/>
    <s v="GHG"/>
    <s v="2201520080"/>
    <s v="Mobile - On-Road non-Diesel Heavy Duty Vehicles"/>
    <s v="Onroad"/>
    <x v="0"/>
    <s v="Highway Vehicles - Gasoline"/>
    <s v="Single Unit Short-haul Truck"/>
    <s v="All on and off-network processes except refueling"/>
    <s v="Tribal lands"/>
    <s v="88182"/>
    <n v="4.0131744633918354"/>
  </r>
  <r>
    <s v="Tribal"/>
    <s v="TR - Nez Perce Reservation"/>
    <x v="0"/>
    <n v="4.358214E-3"/>
    <s v="GHG"/>
    <s v="2201530080"/>
    <s v="Mobile - On-Road non-Diesel Heavy Duty Vehicles"/>
    <s v="Onroad"/>
    <x v="0"/>
    <s v="Highway Vehicles - Gasoline"/>
    <s v="Single Unit Long-haul Truck"/>
    <s v="All on and off-network processes except refueling"/>
    <s v="Tribal lands"/>
    <s v="88182"/>
    <n v="0.11070374665755721"/>
  </r>
  <r>
    <s v="Tribal"/>
    <s v="TR - Nez Perce Reservation"/>
    <x v="0"/>
    <n v="3.2310899999999997E-2"/>
    <s v="GHG"/>
    <s v="2201540080"/>
    <s v="Mobile - On-Road non-Diesel Heavy Duty Vehicles"/>
    <s v="Onroad"/>
    <x v="0"/>
    <s v="Highway Vehicles - Gasoline"/>
    <s v="Motor Home"/>
    <s v="All on and off-network processes except refueling"/>
    <s v="Tribal lands"/>
    <s v="88182"/>
    <n v="0.8207347523269084"/>
  </r>
  <r>
    <s v="Tribal"/>
    <s v="TR - Nez Perce Reservation"/>
    <x v="0"/>
    <n v="9.1270839999999995E-4"/>
    <s v="GHG"/>
    <s v="2202210080"/>
    <s v="Mobile - On-Road Diesel Light Duty Vehicles"/>
    <s v="Onroad"/>
    <x v="0"/>
    <s v="Highway Vehicles - Diesel"/>
    <s v="Passenger Car"/>
    <s v="All on and off-network processes except refueling"/>
    <s v="Tribal lands"/>
    <s v="88182"/>
    <n v="2.3183863730836619E-2"/>
  </r>
  <r>
    <s v="Tribal"/>
    <s v="TR - Nez Perce Reservation"/>
    <x v="0"/>
    <n v="0.63252209999999998"/>
    <s v="GHG"/>
    <s v="2202310080"/>
    <s v="Mobile - On-Road Diesel Light Duty Vehicles"/>
    <s v="Onroad"/>
    <x v="0"/>
    <s v="Highway Vehicles - Diesel"/>
    <s v="Passenger Truck"/>
    <s v="All on and off-network processes except refueling"/>
    <s v="Tribal lands"/>
    <s v="88182"/>
    <n v="16.066803124790582"/>
  </r>
  <r>
    <s v="Tribal"/>
    <s v="TR - Nez Perce Reservation"/>
    <x v="0"/>
    <n v="7.4593569999999998E-2"/>
    <s v="GHG"/>
    <s v="2202320080"/>
    <s v="Mobile - On-Road Diesel Light Duty Vehicles"/>
    <s v="Onroad"/>
    <x v="0"/>
    <s v="Highway Vehicles - Diesel"/>
    <s v="Light Commercial Truck"/>
    <s v="All on and off-network processes except refueling"/>
    <s v="Tribal lands"/>
    <s v="88182"/>
    <n v="1.8947641569603419"/>
  </r>
  <r>
    <s v="Tribal"/>
    <s v="TR - Nez Perce Reservation"/>
    <x v="0"/>
    <n v="2.5668969999999998E-3"/>
    <s v="GHG"/>
    <s v="2202410080"/>
    <s v="Mobile - On-Road Diesel Heavy Duty Vehicles"/>
    <s v="Onroad"/>
    <x v="0"/>
    <s v="Highway Vehicles - Diesel"/>
    <s v="Intercity Bus"/>
    <s v="All on and off-network processes except refueling"/>
    <s v="Tribal lands"/>
    <s v="88182"/>
    <n v="6.5202194106127792E-2"/>
  </r>
  <r>
    <s v="Tribal"/>
    <s v="TR - Nez Perce Reservation"/>
    <x v="0"/>
    <n v="1.4438020000000001E-3"/>
    <s v="GHG"/>
    <s v="2202420080"/>
    <s v="Mobile - On-Road Diesel Heavy Duty Vehicles"/>
    <s v="Onroad"/>
    <x v="0"/>
    <s v="Highway Vehicles - Diesel"/>
    <s v="Transit Bus"/>
    <s v="All on and off-network processes except refueling"/>
    <s v="Tribal lands"/>
    <s v="88182"/>
    <n v="3.6674264006236135E-2"/>
  </r>
  <r>
    <s v="Tribal"/>
    <s v="TR - Nez Perce Reservation"/>
    <x v="0"/>
    <n v="2.297741E-2"/>
    <s v="GHG"/>
    <s v="2202430080"/>
    <s v="Mobile - On-Road Diesel Heavy Duty Vehicles"/>
    <s v="Onroad"/>
    <x v="0"/>
    <s v="Highway Vehicles - Diesel"/>
    <s v="School Bus"/>
    <s v="All on and off-network processes except refueling"/>
    <s v="Tribal lands"/>
    <s v="88182"/>
    <n v="0.58365316055770133"/>
  </r>
  <r>
    <s v="Tribal"/>
    <s v="TR - Nez Perce Reservation"/>
    <x v="0"/>
    <n v="7.287254E-3"/>
    <s v="GHG"/>
    <s v="2202510080"/>
    <s v="Mobile - On-Road Diesel Heavy Duty Vehicles"/>
    <s v="Onroad"/>
    <x v="0"/>
    <s v="Highway Vehicles - Diesel"/>
    <s v="Refuse Truck"/>
    <s v="All on and off-network processes except refueling"/>
    <s v="Tribal lands"/>
    <s v="88182"/>
    <n v="0.18510479766373802"/>
  </r>
  <r>
    <s v="Tribal"/>
    <s v="TR - Nez Perce Reservation"/>
    <x v="0"/>
    <n v="0.63502309999999995"/>
    <s v="GHG"/>
    <s v="2202520080"/>
    <s v="Mobile - On-Road Diesel Heavy Duty Vehicles"/>
    <s v="Onroad"/>
    <x v="0"/>
    <s v="Highway Vehicles - Diesel"/>
    <s v="Single Unit Short-haul Truck"/>
    <s v="All on and off-network processes except refueling"/>
    <s v="Tribal lands"/>
    <s v="88182"/>
    <n v="16.130331457816578"/>
  </r>
  <r>
    <s v="Tribal"/>
    <s v="TR - Nez Perce Reservation"/>
    <x v="0"/>
    <n v="1.179271E-2"/>
    <s v="GHG"/>
    <s v="2202530080"/>
    <s v="Mobile - On-Road Diesel Heavy Duty Vehicles"/>
    <s v="Onroad"/>
    <x v="0"/>
    <s v="Highway Vehicles - Diesel"/>
    <s v="Single Unit Long-haul Truck"/>
    <s v="All on and off-network processes except refueling"/>
    <s v="Tribal lands"/>
    <s v="88182"/>
    <n v="0.29954866379806994"/>
  </r>
  <r>
    <s v="Tribal"/>
    <s v="TR - Nez Perce Reservation"/>
    <x v="0"/>
    <n v="9.7877370000000008E-4"/>
    <s v="GHG"/>
    <s v="2202540080"/>
    <s v="Mobile - On-Road Diesel Heavy Duty Vehicles"/>
    <s v="Onroad"/>
    <x v="0"/>
    <s v="Highway Vehicles - Diesel"/>
    <s v="Motor Home"/>
    <s v="All on and off-network processes except refueling"/>
    <s v="Tribal lands"/>
    <s v="88182"/>
    <n v="2.4861999828342505E-2"/>
  </r>
  <r>
    <s v="Tribal"/>
    <s v="TR - Nez Perce Reservation"/>
    <x v="0"/>
    <n v="0.10873960000000001"/>
    <s v="GHG"/>
    <s v="2202610080"/>
    <s v="Mobile - On-Road Diesel Heavy Duty Vehicles"/>
    <s v="Onroad"/>
    <x v="0"/>
    <s v="Highway Vehicles - Diesel"/>
    <s v="Combination Short-haul Truck"/>
    <s v="All on and off-network processes except refueling"/>
    <s v="Tribal lands"/>
    <s v="88182"/>
    <n v="2.7621133634199944"/>
  </r>
  <r>
    <s v="Tribal"/>
    <s v="TR - Nez Perce Reservation"/>
    <x v="0"/>
    <n v="0.25779289999999999"/>
    <s v="GHG"/>
    <s v="2202620080"/>
    <s v="Mobile - On-Road Diesel Heavy Duty Vehicles"/>
    <s v="Onroad"/>
    <x v="0"/>
    <s v="Highway Vehicles - Diesel"/>
    <s v="Combination Long-haul Truck"/>
    <s v="All on and off-network processes except refueling"/>
    <s v="Tribal lands"/>
    <s v="88182"/>
    <n v="6.548241984380982"/>
  </r>
  <r>
    <s v="Tribal"/>
    <s v="TR - Nez Perce Reservation"/>
    <x v="0"/>
    <n v="1.268939E-2"/>
    <s v="GHG"/>
    <s v="2203510080"/>
    <s v="Mobile - On-Road non-Diesel Heavy Duty Vehicles"/>
    <s v="Onroad"/>
    <x v="0"/>
    <s v="Highway Vehicles - Compressed Natural Gas (CNG)"/>
    <s v="Refuse Truck"/>
    <s v="All on and off-network processes except refueling"/>
    <s v="Tribal lands"/>
    <s v="88182"/>
    <n v="0.32232538737173988"/>
  </r>
  <r>
    <s v="Tribal"/>
    <s v="TR - Nez Perce Reservation"/>
    <x v="0"/>
    <n v="1.349127"/>
    <s v="GHG"/>
    <s v="2203520080"/>
    <s v="Mobile - On-Road non-Diesel Heavy Duty Vehicles"/>
    <s v="Onroad"/>
    <x v="0"/>
    <s v="Highway Vehicles - Compressed Natural Gas (CNG)"/>
    <s v="Single Unit Short-haul Truck"/>
    <s v="All on and off-network processes except refueling"/>
    <s v="Tribal lands"/>
    <s v="88182"/>
    <n v="34.269407976953445"/>
  </r>
  <r>
    <s v="Tribal"/>
    <s v="TR - Nez Perce Reservation"/>
    <x v="0"/>
    <n v="9.1168589999999994E-2"/>
    <s v="GHG"/>
    <s v="2203530080"/>
    <s v="Mobile - On-Road non-Diesel Heavy Duty Vehicles"/>
    <s v="Onroad"/>
    <x v="0"/>
    <s v="Highway Vehicles - Compressed Natural Gas (CNG)"/>
    <s v="Single Unit Long-haul Truck"/>
    <s v="All on and off-network processes except refueling"/>
    <s v="Tribal lands"/>
    <s v="88182"/>
    <n v="2.3157891031708639"/>
  </r>
  <r>
    <s v="Tribal"/>
    <s v="TR - Nez Perce Reservation"/>
    <x v="0"/>
    <n v="1.144579"/>
    <s v="GHG"/>
    <s v="2203610080"/>
    <s v="Mobile - On-Road non-Diesel Heavy Duty Vehicles"/>
    <s v="Onroad"/>
    <x v="0"/>
    <s v="Highway Vehicles - Compressed Natural Gas (CNG)"/>
    <s v="Combination Short-haul Truck"/>
    <s v="All on and off-network processes except refueling"/>
    <s v="Tribal lands"/>
    <s v="88182"/>
    <n v="29.073648895065769"/>
  </r>
  <r>
    <s v="Tribal"/>
    <s v="TR - Nez Perce Reservation"/>
    <x v="0"/>
    <n v="1.1195000000000001E-3"/>
    <s v="GHG"/>
    <s v="2205210080"/>
    <s v="Mobile - On-Road non-Diesel Light Duty Vehicles"/>
    <s v="Onroad"/>
    <x v="0"/>
    <s v="Highway Vehicles - Ethanol (E-85)"/>
    <s v="Passenger Car"/>
    <s v="All on and off-network processes except refueling"/>
    <s v="Tribal lands"/>
    <s v="88182"/>
    <n v="2.8436612883886676E-2"/>
  </r>
  <r>
    <s v="Tribal"/>
    <s v="TR - Nez Perce Reservation"/>
    <x v="0"/>
    <n v="1.536058E-2"/>
    <s v="GHG"/>
    <s v="2205310080"/>
    <s v="Mobile - On-Road non-Diesel Light Duty Vehicles"/>
    <s v="Onroad"/>
    <x v="0"/>
    <s v="Highway Vehicles - Ethanol (E-85)"/>
    <s v="Passenger Truck"/>
    <s v="All on and off-network processes except refueling"/>
    <s v="Tribal lands"/>
    <s v="88182"/>
    <n v="0.3901767459865762"/>
  </r>
  <r>
    <s v="Tribal"/>
    <s v="TR - Nez Perce Reservation"/>
    <x v="1"/>
    <n v="4.3088170000000004E-3"/>
    <s v="GHG"/>
    <s v="2201110080"/>
    <s v="Mobile - On-Road non-Diesel Light Duty Vehicles"/>
    <s v="Onroad"/>
    <x v="0"/>
    <s v="Highway Vehicles - Gasoline"/>
    <s v="Motorcycle"/>
    <s v="All on and off-network processes except refueling"/>
    <s v="Tribal lands"/>
    <s v="88182"/>
    <n v="1.0358566537795935"/>
  </r>
  <r>
    <s v="Tribal"/>
    <s v="TR - Nez Perce Reservation"/>
    <x v="1"/>
    <n v="0.35728799999999999"/>
    <s v="GHG"/>
    <s v="2201210080"/>
    <s v="Mobile - On-Road non-Diesel Light Duty Vehicles"/>
    <s v="Onroad"/>
    <x v="0"/>
    <s v="Highway Vehicles - Gasoline"/>
    <s v="Passenger Car"/>
    <s v="All on and off-network processes except refueling"/>
    <s v="Tribal lands"/>
    <s v="88182"/>
    <n v="85.893448739086239"/>
  </r>
  <r>
    <s v="Tribal"/>
    <s v="TR - Nez Perce Reservation"/>
    <x v="1"/>
    <n v="2.430809"/>
    <s v="GHG"/>
    <s v="2201310080"/>
    <s v="Mobile - On-Road non-Diesel Light Duty Vehicles"/>
    <s v="Onroad"/>
    <x v="0"/>
    <s v="Highway Vehicles - Gasoline"/>
    <s v="Passenger Truck"/>
    <s v="All on and off-network processes except refueling"/>
    <s v="Tribal lands"/>
    <s v="88182"/>
    <n v="584.37610061353723"/>
  </r>
  <r>
    <s v="Tribal"/>
    <s v="TR - Nez Perce Reservation"/>
    <x v="1"/>
    <n v="2.70227E-2"/>
    <s v="GHG"/>
    <s v="2201320080"/>
    <s v="Mobile - On-Road non-Diesel Light Duty Vehicles"/>
    <s v="Onroad"/>
    <x v="0"/>
    <s v="Highway Vehicles - Gasoline"/>
    <s v="Light Commercial Truck"/>
    <s v="All on and off-network processes except refueling"/>
    <s v="Tribal lands"/>
    <s v="88182"/>
    <n v="6.4963639899512602"/>
  </r>
  <r>
    <s v="Tribal"/>
    <s v="TR - Nez Perce Reservation"/>
    <x v="1"/>
    <n v="3.7226780000000001E-3"/>
    <s v="GHG"/>
    <s v="2201410080"/>
    <s v="Mobile - On-Road non-Diesel Heavy Duty Vehicles"/>
    <s v="Onroad"/>
    <x v="0"/>
    <s v="Highway Vehicles - Gasoline"/>
    <s v="Intercity Bus"/>
    <s v="All on and off-network processes except refueling"/>
    <s v="Tribal lands"/>
    <s v="88182"/>
    <n v="0.89494651923692958"/>
  </r>
  <r>
    <s v="Tribal"/>
    <s v="TR - Nez Perce Reservation"/>
    <x v="1"/>
    <n v="3.6721829999999999E-4"/>
    <s v="GHG"/>
    <s v="2201420080"/>
    <s v="Mobile - On-Road non-Diesel Heavy Duty Vehicles"/>
    <s v="Onroad"/>
    <x v="0"/>
    <s v="Highway Vehicles - Gasoline"/>
    <s v="Transit Bus"/>
    <s v="All on and off-network processes except refueling"/>
    <s v="Tribal lands"/>
    <s v="88182"/>
    <n v="8.8280732146348018E-2"/>
  </r>
  <r>
    <s v="Tribal"/>
    <s v="TR - Nez Perce Reservation"/>
    <x v="1"/>
    <n v="0.13439470000000001"/>
    <s v="GHG"/>
    <s v="2201520080"/>
    <s v="Mobile - On-Road non-Diesel Heavy Duty Vehicles"/>
    <s v="Onroad"/>
    <x v="0"/>
    <s v="Highway Vehicles - Gasoline"/>
    <s v="Single Unit Short-haul Truck"/>
    <s v="All on and off-network processes except refueling"/>
    <s v="Tribal lands"/>
    <s v="88182"/>
    <n v="32.309017585966707"/>
  </r>
  <r>
    <s v="Tribal"/>
    <s v="TR - Nez Perce Reservation"/>
    <x v="1"/>
    <n v="1.8299E-3"/>
    <s v="GHG"/>
    <s v="2201530080"/>
    <s v="Mobile - On-Road non-Diesel Heavy Duty Vehicles"/>
    <s v="Onroad"/>
    <x v="0"/>
    <s v="Highway Vehicles - Gasoline"/>
    <s v="Single Unit Long-haul Truck"/>
    <s v="All on and off-network processes except refueling"/>
    <s v="Tribal lands"/>
    <s v="88182"/>
    <n v="0.43991519963629877"/>
  </r>
  <r>
    <s v="Tribal"/>
    <s v="TR - Nez Perce Reservation"/>
    <x v="1"/>
    <n v="5.4883700000000002E-3"/>
    <s v="GHG"/>
    <s v="2201540080"/>
    <s v="Mobile - On-Road non-Diesel Heavy Duty Vehicles"/>
    <s v="Onroad"/>
    <x v="0"/>
    <s v="Highway Vehicles - Gasoline"/>
    <s v="Motor Home"/>
    <s v="All on and off-network processes except refueling"/>
    <s v="Tribal lands"/>
    <s v="88182"/>
    <n v="1.3194258616470154"/>
  </r>
  <r>
    <s v="Tribal"/>
    <s v="TR - Nez Perce Reservation"/>
    <x v="1"/>
    <n v="2.9900119999999998E-4"/>
    <s v="GHG"/>
    <s v="2202210080"/>
    <s v="Mobile - On-Road Diesel Light Duty Vehicles"/>
    <s v="Onroad"/>
    <x v="0"/>
    <s v="Highway Vehicles - Diesel"/>
    <s v="Passenger Car"/>
    <s v="All on and off-network processes except refueling"/>
    <s v="Tribal lands"/>
    <s v="88182"/>
    <n v="7.1881071418926121E-2"/>
  </r>
  <r>
    <s v="Tribal"/>
    <s v="TR - Nez Perce Reservation"/>
    <x v="1"/>
    <n v="6.7620360000000004E-2"/>
    <s v="GHG"/>
    <s v="2202310080"/>
    <s v="Mobile - On-Road Diesel Light Duty Vehicles"/>
    <s v="Onroad"/>
    <x v="0"/>
    <s v="Highway Vehicles - Diesel"/>
    <s v="Passenger Truck"/>
    <s v="All on and off-network processes except refueling"/>
    <s v="Tribal lands"/>
    <s v="88182"/>
    <n v="16.256202070538496"/>
  </r>
  <r>
    <s v="Tribal"/>
    <s v="TR - Nez Perce Reservation"/>
    <x v="1"/>
    <n v="6.3217330000000004E-3"/>
    <s v="GHG"/>
    <s v="2202320080"/>
    <s v="Mobile - On-Road Diesel Light Duty Vehicles"/>
    <s v="Onroad"/>
    <x v="0"/>
    <s v="Highway Vehicles - Diesel"/>
    <s v="Light Commercial Truck"/>
    <s v="All on and off-network processes except refueling"/>
    <s v="Tribal lands"/>
    <s v="88182"/>
    <n v="1.5197696238823861"/>
  </r>
  <r>
    <s v="Tribal"/>
    <s v="TR - Nez Perce Reservation"/>
    <x v="1"/>
    <n v="2.9827009999999998E-4"/>
    <s v="GHG"/>
    <s v="2202410080"/>
    <s v="Mobile - On-Road Diesel Heavy Duty Vehicles"/>
    <s v="Onroad"/>
    <x v="0"/>
    <s v="Highway Vehicles - Diesel"/>
    <s v="Intercity Bus"/>
    <s v="All on and off-network processes except refueling"/>
    <s v="Tribal lands"/>
    <s v="88182"/>
    <n v="7.1705312086474016E-2"/>
  </r>
  <r>
    <s v="Tribal"/>
    <s v="TR - Nez Perce Reservation"/>
    <x v="1"/>
    <n v="1.7725519999999999E-3"/>
    <s v="GHG"/>
    <s v="2202430080"/>
    <s v="Mobile - On-Road Diesel Heavy Duty Vehicles"/>
    <s v="Onroad"/>
    <x v="0"/>
    <s v="Highway Vehicles - Diesel"/>
    <s v="School Bus"/>
    <s v="All on and off-network processes except refueling"/>
    <s v="Tribal lands"/>
    <s v="88182"/>
    <n v="0.42612851355031461"/>
  </r>
  <r>
    <s v="Tribal"/>
    <s v="TR - Nez Perce Reservation"/>
    <x v="1"/>
    <n v="6.54402E-4"/>
    <s v="GHG"/>
    <s v="2202510080"/>
    <s v="Mobile - On-Road Diesel Heavy Duty Vehicles"/>
    <s v="Onroad"/>
    <x v="0"/>
    <s v="Highway Vehicles - Diesel"/>
    <s v="Refuse Truck"/>
    <s v="All on and off-network processes except refueling"/>
    <s v="Tribal lands"/>
    <s v="88182"/>
    <n v="0.15732082981168"/>
  </r>
  <r>
    <s v="Tribal"/>
    <s v="TR - Nez Perce Reservation"/>
    <x v="1"/>
    <n v="4.8447160000000003E-2"/>
    <s v="GHG"/>
    <s v="2202520080"/>
    <s v="Mobile - On-Road Diesel Heavy Duty Vehicles"/>
    <s v="Onroad"/>
    <x v="0"/>
    <s v="Highway Vehicles - Diesel"/>
    <s v="Single Unit Short-haul Truck"/>
    <s v="All on and off-network processes except refueling"/>
    <s v="Tribal lands"/>
    <s v="88182"/>
    <n v="11.64688893557665"/>
  </r>
  <r>
    <s v="Tribal"/>
    <s v="TR - Nez Perce Reservation"/>
    <x v="1"/>
    <n v="1.8427910000000001E-3"/>
    <s v="GHG"/>
    <s v="2202530080"/>
    <s v="Mobile - On-Road Diesel Heavy Duty Vehicles"/>
    <s v="Onroad"/>
    <x v="0"/>
    <s v="Highway Vehicles - Diesel"/>
    <s v="Single Unit Long-haul Truck"/>
    <s v="All on and off-network processes except refueling"/>
    <s v="Tribal lands"/>
    <s v="88182"/>
    <n v="0.44301424703698272"/>
  </r>
  <r>
    <s v="Tribal"/>
    <s v="TR - Nez Perce Reservation"/>
    <x v="1"/>
    <n v="1.043125E-2"/>
    <s v="GHG"/>
    <s v="2202610080"/>
    <s v="Mobile - On-Road Diesel Heavy Duty Vehicles"/>
    <s v="Onroad"/>
    <x v="0"/>
    <s v="Highway Vehicles - Diesel"/>
    <s v="Combination Short-haul Truck"/>
    <s v="All on and off-network processes except refueling"/>
    <s v="Tribal lands"/>
    <s v="88182"/>
    <n v="2.5077137691710703"/>
  </r>
  <r>
    <s v="Tribal"/>
    <s v="TR - Nez Perce Reservation"/>
    <x v="1"/>
    <n v="2.3982079999999999E-2"/>
    <s v="GHG"/>
    <s v="2202620080"/>
    <s v="Mobile - On-Road Diesel Heavy Duty Vehicles"/>
    <s v="Onroad"/>
    <x v="0"/>
    <s v="Highway Vehicles - Diesel"/>
    <s v="Combination Long-haul Truck"/>
    <s v="All on and off-network processes except refueling"/>
    <s v="Tribal lands"/>
    <s v="88182"/>
    <n v="5.7653869123414871"/>
  </r>
  <r>
    <s v="Tribal"/>
    <s v="TR - Nez Perce Reservation"/>
    <x v="1"/>
    <n v="3.8945880000000002E-2"/>
    <s v="GHG"/>
    <s v="2203520080"/>
    <s v="Mobile - On-Road non-Diesel Heavy Duty Vehicles"/>
    <s v="Onroad"/>
    <x v="0"/>
    <s v="Highway Vehicles - Compressed Natural Gas (CNG)"/>
    <s v="Single Unit Short-haul Truck"/>
    <s v="All on and off-network processes except refueling"/>
    <s v="Tribal lands"/>
    <s v="88182"/>
    <n v="9.3627436336473782"/>
  </r>
  <r>
    <s v="Tribal"/>
    <s v="TR - Nez Perce Reservation"/>
    <x v="1"/>
    <n v="5.5667490000000004E-4"/>
    <s v="GHG"/>
    <s v="2203530080"/>
    <s v="Mobile - On-Road non-Diesel Heavy Duty Vehicles"/>
    <s v="Onroad"/>
    <x v="0"/>
    <s v="Highway Vehicles - Compressed Natural Gas (CNG)"/>
    <s v="Single Unit Long-haul Truck"/>
    <s v="All on and off-network processes except refueling"/>
    <s v="Tribal lands"/>
    <s v="88182"/>
    <n v="0.13382684833379785"/>
  </r>
  <r>
    <s v="Tribal"/>
    <s v="TR - Nez Perce Reservation"/>
    <x v="1"/>
    <n v="8.6273549999999997E-3"/>
    <s v="GHG"/>
    <s v="2203610080"/>
    <s v="Mobile - On-Road non-Diesel Heavy Duty Vehicles"/>
    <s v="Onroad"/>
    <x v="0"/>
    <s v="Highway Vehicles - Compressed Natural Gas (CNG)"/>
    <s v="Combination Short-haul Truck"/>
    <s v="All on and off-network processes except refueling"/>
    <s v="Tribal lands"/>
    <s v="88182"/>
    <n v="2.0740502744183944"/>
  </r>
  <r>
    <s v="Tribal"/>
    <s v="TR - Nez Perce Reservation"/>
    <x v="1"/>
    <n v="2.0703449999999999E-3"/>
    <s v="GHG"/>
    <s v="2205310080"/>
    <s v="Mobile - On-Road non-Diesel Light Duty Vehicles"/>
    <s v="Onroad"/>
    <x v="0"/>
    <s v="Highway Vehicles - Ethanol (E-85)"/>
    <s v="Passenger Truck"/>
    <s v="All on and off-network processes except refueling"/>
    <s v="Tribal lands"/>
    <s v="88182"/>
    <n v="0.49771912890923714"/>
  </r>
  <r>
    <s v="Tribal"/>
    <s v="TR - Nez Perce Reservation"/>
    <x v="2"/>
    <n v="439.929482103"/>
    <s v="GHG"/>
    <s v="2201110080"/>
    <m/>
    <s v="Onroad"/>
    <x v="0"/>
    <s v="Highway Vehicles - Gasoline"/>
    <s v="Motorcycle"/>
    <s v="All on and off-network processes except refueling"/>
    <s v="Tribal lands"/>
    <m/>
    <n v="399.09731317462399"/>
  </r>
  <r>
    <s v="Tribal"/>
    <s v="TR - Nez Perce Reservation"/>
    <x v="2"/>
    <n v="19902.256110549999"/>
    <s v="GHG"/>
    <s v="2201210080"/>
    <m/>
    <s v="Onroad"/>
    <x v="0"/>
    <s v="Highway Vehicles - Gasoline"/>
    <s v="Passenger Car"/>
    <s v="All on and off-network processes except refueling"/>
    <s v="Tribal lands"/>
    <m/>
    <n v="18055.023050203486"/>
  </r>
  <r>
    <s v="Tribal"/>
    <s v="TR - Nez Perce Reservation"/>
    <x v="2"/>
    <n v="67510.676426399994"/>
    <s v="GHG"/>
    <s v="2201310080"/>
    <m/>
    <s v="Onroad"/>
    <x v="0"/>
    <s v="Highway Vehicles - Gasoline"/>
    <s v="Passenger Truck"/>
    <s v="All on and off-network processes except refueling"/>
    <s v="Tribal lands"/>
    <m/>
    <n v="61244.655492467005"/>
  </r>
  <r>
    <s v="Tribal"/>
    <s v="TR - Nez Perce Reservation"/>
    <x v="2"/>
    <n v="4208.3409053099995"/>
    <s v="GHG"/>
    <s v="2201320080"/>
    <m/>
    <s v="Onroad"/>
    <x v="0"/>
    <s v="Highway Vehicles - Gasoline"/>
    <s v="Light Commercial Truck"/>
    <s v="All on and off-network processes except refueling"/>
    <s v="Tribal lands"/>
    <m/>
    <n v="3817.74265321654"/>
  </r>
  <r>
    <s v="Tribal"/>
    <s v="TR - Nez Perce Reservation"/>
    <x v="2"/>
    <n v="171.76369338610002"/>
    <s v="GHG"/>
    <s v="2201410080"/>
    <m/>
    <s v="Onroad"/>
    <x v="0"/>
    <s v="Highway Vehicles - Gasoline"/>
    <s v="Intercity Bus"/>
    <s v="All on and off-network processes except refueling"/>
    <s v="Tribal lands"/>
    <m/>
    <n v="155.82140165657924"/>
  </r>
  <r>
    <s v="Tribal"/>
    <s v="TR - Nez Perce Reservation"/>
    <x v="2"/>
    <n v="22.263896856000002"/>
    <s v="GHG"/>
    <s v="2201420080"/>
    <m/>
    <s v="Onroad"/>
    <x v="0"/>
    <s v="Highway Vehicles - Gasoline"/>
    <s v="Transit Bus"/>
    <s v="All on and off-network processes except refueling"/>
    <s v="Tribal lands"/>
    <m/>
    <n v="20.197467497634587"/>
  </r>
  <r>
    <s v="Tribal"/>
    <s v="TR - Nez Perce Reservation"/>
    <x v="2"/>
    <n v="4.2465911566900001"/>
    <s v="GHG"/>
    <s v="2201430080"/>
    <m/>
    <s v="Onroad"/>
    <x v="0"/>
    <s v="Highway Vehicles - Gasoline"/>
    <s v="School Bus"/>
    <s v="All on and off-network processes except refueling"/>
    <s v="Tribal lands"/>
    <m/>
    <n v="3.8524426975987396"/>
  </r>
  <r>
    <s v="Tribal"/>
    <s v="TR - Nez Perce Reservation"/>
    <x v="2"/>
    <n v="17.623352179160001"/>
    <s v="GHG"/>
    <s v="2201510080"/>
    <m/>
    <s v="Onroad"/>
    <x v="0"/>
    <s v="Highway Vehicles - Gasoline"/>
    <s v="Refuse Truck"/>
    <s v="All on and off-network processes except refueling"/>
    <s v="Tribal lands"/>
    <m/>
    <n v="15.987636177986781"/>
  </r>
  <r>
    <s v="Tribal"/>
    <s v="TR - Nez Perce Reservation"/>
    <x v="2"/>
    <n v="1395.1607465659999"/>
    <s v="GHG"/>
    <s v="2201520080"/>
    <m/>
    <s v="Onroad"/>
    <x v="0"/>
    <s v="Highway Vehicles - Gasoline"/>
    <s v="Single Unit Short-haul Truck"/>
    <s v="All on and off-network processes except refueling"/>
    <s v="Tribal lands"/>
    <m/>
    <n v="1265.6685401930604"/>
  </r>
  <r>
    <s v="Tribal"/>
    <s v="TR - Nez Perce Reservation"/>
    <x v="2"/>
    <n v="829.69049448099997"/>
    <s v="GHG"/>
    <s v="2201530080"/>
    <m/>
    <s v="Onroad"/>
    <x v="0"/>
    <s v="Highway Vehicles - Gasoline"/>
    <s v="Single Unit Long-haul Truck"/>
    <s v="All on and off-network processes except refueling"/>
    <s v="Tribal lands"/>
    <m/>
    <n v="752.68255614740997"/>
  </r>
  <r>
    <s v="Tribal"/>
    <s v="TR - Nez Perce Reservation"/>
    <x v="2"/>
    <n v="219.69872080979999"/>
    <s v="GHG"/>
    <s v="2201540080"/>
    <m/>
    <s v="Onroad"/>
    <x v="0"/>
    <s v="Highway Vehicles - Gasoline"/>
    <s v="Motor Home"/>
    <s v="All on and off-network processes except refueling"/>
    <s v="Tribal lands"/>
    <m/>
    <n v="199.30732708330825"/>
  </r>
  <r>
    <s v="Tribal"/>
    <s v="TR - Nez Perce Reservation"/>
    <x v="2"/>
    <n v="12.268785373590003"/>
    <s v="GHG"/>
    <s v="2201610080"/>
    <m/>
    <s v="Onroad"/>
    <x v="0"/>
    <s v="Highway Vehicles - Gasoline"/>
    <s v="Combination Short-haul Truck"/>
    <s v="All on and off-network processes except refueling"/>
    <s v="Tribal lands"/>
    <m/>
    <n v="11.130054878589609"/>
  </r>
  <r>
    <s v="Tribal"/>
    <s v="TR - Nez Perce Reservation"/>
    <x v="2"/>
    <n v="406.28796094299997"/>
    <s v="GHG"/>
    <s v="2202210080"/>
    <m/>
    <s v="Onroad"/>
    <x v="0"/>
    <s v="Highway Vehicles - Diesel"/>
    <s v="Passenger Car"/>
    <s v="All on and off-network processes except refueling"/>
    <s v="Tribal lands"/>
    <m/>
    <n v="368.57823852229183"/>
  </r>
  <r>
    <s v="Tribal"/>
    <s v="TR - Nez Perce Reservation"/>
    <x v="2"/>
    <n v="20273.582300709997"/>
    <s v="GHG"/>
    <s v="2202310080"/>
    <m/>
    <s v="Onroad"/>
    <x v="0"/>
    <s v="Highway Vehicles - Diesel"/>
    <s v="Passenger Truck"/>
    <s v="All on and off-network processes except refueling"/>
    <s v="Tribal lands"/>
    <m/>
    <n v="18391.884503761463"/>
  </r>
  <r>
    <s v="Tribal"/>
    <s v="TR - Nez Perce Reservation"/>
    <x v="2"/>
    <n v="2036.7934749820001"/>
    <s v="GHG"/>
    <s v="2202320080"/>
    <m/>
    <s v="Onroad"/>
    <x v="0"/>
    <s v="Highway Vehicles - Diesel"/>
    <s v="Light Commercial Truck"/>
    <s v="All on and off-network processes except refueling"/>
    <s v="Tribal lands"/>
    <m/>
    <n v="1847.7479605847466"/>
  </r>
  <r>
    <s v="Tribal"/>
    <s v="TR - Nez Perce Reservation"/>
    <x v="2"/>
    <n v="146.83351981499999"/>
    <s v="GHG"/>
    <s v="2202410080"/>
    <m/>
    <s v="Onroad"/>
    <x v="0"/>
    <s v="Highway Vehicles - Diesel"/>
    <s v="Intercity Bus"/>
    <s v="All on and off-network processes except refueling"/>
    <s v="Tribal lands"/>
    <m/>
    <n v="133.20512860836018"/>
  </r>
  <r>
    <s v="Tribal"/>
    <s v="TR - Nez Perce Reservation"/>
    <x v="2"/>
    <n v="19.861797111000001"/>
    <s v="GHG"/>
    <s v="2202420080"/>
    <m/>
    <s v="Onroad"/>
    <x v="0"/>
    <s v="Highway Vehicles - Diesel"/>
    <s v="Transit Bus"/>
    <s v="All on and off-network processes except refueling"/>
    <s v="Tribal lands"/>
    <m/>
    <n v="18.018319263185283"/>
  </r>
  <r>
    <s v="Tribal"/>
    <s v="TR - Nez Perce Reservation"/>
    <x v="2"/>
    <n v="769.36278439499995"/>
    <s v="GHG"/>
    <s v="2202430080"/>
    <m/>
    <s v="Onroad"/>
    <x v="0"/>
    <s v="Highway Vehicles - Diesel"/>
    <s v="School Bus"/>
    <s v="All on and off-network processes except refueling"/>
    <s v="Tribal lands"/>
    <m/>
    <n v="697.954178112352"/>
  </r>
  <r>
    <s v="Tribal"/>
    <s v="TR - Nez Perce Reservation"/>
    <x v="2"/>
    <n v="302.38075789700002"/>
    <s v="GHG"/>
    <s v="2202510080"/>
    <m/>
    <s v="Onroad"/>
    <x v="0"/>
    <s v="Highway Vehicles - Diesel"/>
    <s v="Refuse Truck"/>
    <s v="All on and off-network processes except refueling"/>
    <s v="Tribal lands"/>
    <m/>
    <n v="274.31520946383108"/>
  </r>
  <r>
    <s v="Tribal"/>
    <s v="TR - Nez Perce Reservation"/>
    <x v="2"/>
    <n v="11118.478871900001"/>
    <s v="GHG"/>
    <s v="2202520080"/>
    <m/>
    <s v="Onroad"/>
    <x v="0"/>
    <s v="Highway Vehicles - Diesel"/>
    <s v="Single Unit Short-haul Truck"/>
    <s v="All on and off-network processes except refueling"/>
    <s v="Tribal lands"/>
    <m/>
    <n v="10086.514373058551"/>
  </r>
  <r>
    <s v="Tribal"/>
    <s v="TR - Nez Perce Reservation"/>
    <x v="2"/>
    <n v="2017.1598569810001"/>
    <s v="GHG"/>
    <s v="2202530080"/>
    <m/>
    <s v="Onroad"/>
    <x v="0"/>
    <s v="Highway Vehicles - Diesel"/>
    <s v="Single Unit Long-haul Truck"/>
    <s v="All on and off-network processes except refueling"/>
    <s v="Tribal lands"/>
    <m/>
    <n v="1829.9366419283135"/>
  </r>
  <r>
    <s v="Tribal"/>
    <s v="TR - Nez Perce Reservation"/>
    <x v="2"/>
    <n v="44.869861260699999"/>
    <s v="GHG"/>
    <s v="2202540080"/>
    <m/>
    <s v="Onroad"/>
    <x v="0"/>
    <s v="Highway Vehicles - Diesel"/>
    <s v="Motor Home"/>
    <s v="All on and off-network processes except refueling"/>
    <s v="Tribal lands"/>
    <m/>
    <n v="40.705253455759248"/>
  </r>
  <r>
    <s v="Tribal"/>
    <s v="TR - Nez Perce Reservation"/>
    <x v="2"/>
    <n v="3722.9623761140001"/>
    <s v="GHG"/>
    <s v="2202610080"/>
    <m/>
    <s v="Onroad"/>
    <x v="0"/>
    <s v="Highway Vehicles - Diesel"/>
    <s v="Combination Short-haul Truck"/>
    <s v="All on and off-network processes except refueling"/>
    <s v="Tribal lands"/>
    <m/>
    <n v="3377.4146580370298"/>
  </r>
  <r>
    <s v="Tribal"/>
    <s v="TR - Nez Perce Reservation"/>
    <x v="2"/>
    <n v="27177.019860100001"/>
    <s v="GHG"/>
    <s v="2202620080"/>
    <m/>
    <s v="Onroad"/>
    <x v="0"/>
    <s v="Highway Vehicles - Diesel"/>
    <s v="Combination Long-haul Truck"/>
    <s v="All on and off-network processes except refueling"/>
    <s v="Tribal lands"/>
    <m/>
    <n v="24654.577716434753"/>
  </r>
  <r>
    <s v="Tribal"/>
    <s v="TR - Nez Perce Reservation"/>
    <x v="2"/>
    <n v="1.8494978082940001"/>
    <s v="GHG"/>
    <s v="2203510080"/>
    <m/>
    <s v="Onroad"/>
    <x v="0"/>
    <s v="Highway Vehicles - Compressed Natural Gas (CNG)"/>
    <s v="Refuse Truck"/>
    <s v="All on and off-network processes except refueling"/>
    <s v="Tribal lands"/>
    <m/>
    <n v="1.67783618975478"/>
  </r>
  <r>
    <s v="Tribal"/>
    <s v="TR - Nez Perce Reservation"/>
    <x v="2"/>
    <n v="23.576756113809999"/>
    <s v="GHG"/>
    <s v="2203530080"/>
    <m/>
    <s v="Onroad"/>
    <x v="0"/>
    <s v="Highway Vehicles - Compressed Natural Gas (CNG)"/>
    <s v="Single Unit Long-haul Truck"/>
    <s v="All on and off-network processes except refueling"/>
    <s v="Tribal lands"/>
    <m/>
    <n v="21.388473383086307"/>
  </r>
  <r>
    <s v="Tribal"/>
    <s v="TR - Nez Perce Reservation"/>
    <x v="2"/>
    <n v="10.827448341429999"/>
    <s v="GHG"/>
    <s v="2205210080"/>
    <m/>
    <s v="Onroad"/>
    <x v="0"/>
    <s v="Highway Vehicles - Ethanol (E-85)"/>
    <s v="Passenger Car"/>
    <s v="All on and off-network processes except refueling"/>
    <s v="Tribal lands"/>
    <m/>
    <n v="9.8224959167206585"/>
  </r>
  <r>
    <s v="Tribal"/>
    <s v="TR - Nez Perce Reservation"/>
    <x v="2"/>
    <n v="140.33086007330002"/>
    <s v="GHG"/>
    <s v="2205310080"/>
    <m/>
    <s v="Onroad"/>
    <x v="0"/>
    <s v="Highway Vehicles - Ethanol (E-85)"/>
    <s v="Passenger Truck"/>
    <s v="All on and off-network processes except refueling"/>
    <s v="Tribal lands"/>
    <m/>
    <n v="127.3060149163307"/>
  </r>
  <r>
    <s v="Tribal"/>
    <s v="TR - Nez Perce Reservation"/>
    <x v="2"/>
    <n v="7.6106793308"/>
    <s v="GHG"/>
    <s v="2205320080"/>
    <m/>
    <s v="Onroad"/>
    <x v="0"/>
    <s v="Highway Vehicles - Ethanol (E-85)"/>
    <s v="Light Commercial Truck"/>
    <s v="All on and off-network processes except refueling"/>
    <s v="Tribal lands"/>
    <m/>
    <n v="6.90429215572504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20ADF44-131E-4BDB-853A-89F760E1509B}" name="PivotTable4" cacheId="1" applyNumberFormats="0" applyBorderFormats="0" applyFontFormats="0" applyPatternFormats="0" applyAlignmentFormats="0" applyWidthHeightFormats="1" dataCaption="Values" grandTotalCaption="Total" updatedVersion="8" minRefreshableVersion="3" showDrill="0" useAutoFormatting="1" itemPrintTitles="1" createdVersion="8" indent="0" showHeaders="0" outline="1" outlineData="1" multipleFieldFilters="0">
  <location ref="A3:E6" firstHeaderRow="1" firstDataRow="2" firstDataCol="1"/>
  <pivotFields count="15">
    <pivotField showAll="0"/>
    <pivotField showAll="0"/>
    <pivotField axis="axisCol" showAll="0">
      <items count="4">
        <item x="2"/>
        <item x="1"/>
        <item x="0"/>
        <item t="default"/>
      </items>
    </pivotField>
    <pivotField showAll="0"/>
    <pivotField showAll="0"/>
    <pivotField showAll="0"/>
    <pivotField showAll="0"/>
    <pivotField showAll="0"/>
    <pivotField axis="axisRow" showAll="0">
      <items count="2">
        <item x="0"/>
        <item t="default"/>
      </items>
    </pivotField>
    <pivotField showAll="0"/>
    <pivotField showAll="0"/>
    <pivotField showAll="0"/>
    <pivotField showAll="0"/>
    <pivotField showAll="0"/>
    <pivotField dataField="1" showAll="0"/>
  </pivotFields>
  <rowFields count="1">
    <field x="8"/>
  </rowFields>
  <rowItems count="2">
    <i>
      <x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Emissions (mt CO2e per year)" fld="14" baseField="8" baseItem="0" numFmtId="3"/>
  </dataFields>
  <formats count="5">
    <format dxfId="4">
      <pivotArea outline="0" collapsedLevelsAreSubtotals="1" fieldPosition="0"/>
    </format>
    <format dxfId="3">
      <pivotArea dataOnly="0" labelOnly="1" fieldPosition="0">
        <references count="1">
          <reference field="8" count="0"/>
        </references>
      </pivotArea>
    </format>
    <format dxfId="2">
      <pivotArea dataOnly="0" labelOnly="1" grandRow="1" outline="0" fieldPosition="0"/>
    </format>
    <format dxfId="1">
      <pivotArea dataOnly="0" labelOnly="1" fieldPosition="0">
        <references count="1">
          <reference field="2" count="0"/>
        </references>
      </pivotArea>
    </format>
    <format dxfId="0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562F206-F190-432B-B69D-245CEB1EF2FA}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Q1:R31" firstHeaderRow="1" firstDataRow="1" firstDataCol="1"/>
  <pivotFields count="15">
    <pivotField showAll="0">
      <items count="2">
        <item x="0"/>
        <item t="default"/>
      </items>
    </pivotField>
    <pivotField showAll="0">
      <items count="5">
        <item x="0"/>
        <item x="1"/>
        <item x="2"/>
        <item x="3"/>
        <item t="default"/>
      </items>
    </pivotField>
    <pivotField showAll="0">
      <items count="2">
        <item x="0"/>
        <item t="default"/>
      </items>
    </pivotField>
    <pivotField numFmtId="164" showAll="0"/>
    <pivotField showAll="0"/>
    <pivotField axis="axisRow" showAll="0">
      <items count="30">
        <item x="20"/>
        <item x="21"/>
        <item x="22"/>
        <item x="18"/>
        <item x="17"/>
        <item x="28"/>
        <item x="26"/>
        <item x="23"/>
        <item x="25"/>
        <item x="24"/>
        <item x="19"/>
        <item x="16"/>
        <item x="7"/>
        <item x="8"/>
        <item x="5"/>
        <item x="4"/>
        <item x="27"/>
        <item x="10"/>
        <item x="9"/>
        <item x="12"/>
        <item x="11"/>
        <item x="6"/>
        <item x="3"/>
        <item x="2"/>
        <item x="0"/>
        <item x="1"/>
        <item x="14"/>
        <item x="15"/>
        <item x="13"/>
        <item t="default"/>
      </items>
    </pivotField>
    <pivotField showAll="0"/>
    <pivotField showAll="0">
      <items count="2">
        <item x="0"/>
        <item t="default"/>
      </items>
    </pivotField>
    <pivotField showAll="0">
      <items count="2">
        <item x="0"/>
        <item t="default"/>
      </items>
    </pivotField>
    <pivotField showAll="0">
      <items count="5">
        <item x="0"/>
        <item x="1"/>
        <item x="2"/>
        <item x="3"/>
        <item t="default"/>
      </items>
    </pivotField>
    <pivotField showAll="0">
      <items count="14">
        <item x="2"/>
        <item x="3"/>
        <item x="4"/>
        <item x="5"/>
        <item x="6"/>
        <item x="11"/>
        <item x="7"/>
        <item x="8"/>
        <item x="0"/>
        <item x="9"/>
        <item x="1"/>
        <item x="10"/>
        <item x="12"/>
        <item t="default"/>
      </items>
    </pivotField>
    <pivotField showAll="0">
      <items count="2">
        <item x="0"/>
        <item t="default"/>
      </items>
    </pivotField>
    <pivotField showAll="0"/>
    <pivotField showAll="0"/>
    <pivotField dataField="1" showAll="0"/>
  </pivotFields>
  <rowFields count="1">
    <field x="5"/>
  </rowFields>
  <rowItems count="3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 t="grand">
      <x/>
    </i>
  </rowItems>
  <colItems count="1">
    <i/>
  </colItems>
  <dataFields count="1">
    <dataField name="Sum of Tribal Emissions (Tons)" fld="1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1E05C-9FD0-43C5-97F4-30A4D40CAB0A}">
  <dimension ref="A2:E6"/>
  <sheetViews>
    <sheetView tabSelected="1" workbookViewId="0">
      <selection activeCell="O1" sqref="O1"/>
    </sheetView>
  </sheetViews>
  <sheetFormatPr defaultRowHeight="15" x14ac:dyDescent="0.25"/>
  <cols>
    <col min="1" max="1" width="25.85546875" customWidth="1"/>
    <col min="2" max="2" width="13.85546875" bestFit="1" customWidth="1"/>
    <col min="3" max="3" width="12.28515625" bestFit="1" customWidth="1"/>
    <col min="4" max="4" width="8.7109375" bestFit="1" customWidth="1"/>
    <col min="5" max="5" width="7.5703125" bestFit="1" customWidth="1"/>
  </cols>
  <sheetData>
    <row r="2" spans="1:5" x14ac:dyDescent="0.25">
      <c r="A2" s="5" t="s">
        <v>0</v>
      </c>
    </row>
    <row r="3" spans="1:5" x14ac:dyDescent="0.25">
      <c r="A3" s="2" t="s">
        <v>1</v>
      </c>
    </row>
    <row r="4" spans="1:5" x14ac:dyDescent="0.25">
      <c r="A4" s="6"/>
      <c r="B4" s="6" t="s">
        <v>2</v>
      </c>
      <c r="C4" s="6" t="s">
        <v>3</v>
      </c>
      <c r="D4" s="6" t="s">
        <v>4</v>
      </c>
      <c r="E4" s="6" t="s">
        <v>5</v>
      </c>
    </row>
    <row r="5" spans="1:5" x14ac:dyDescent="0.25">
      <c r="A5" s="7" t="s">
        <v>6</v>
      </c>
      <c r="B5" s="8">
        <v>147829.11722918609</v>
      </c>
      <c r="C5" s="8">
        <v>763.78770706571083</v>
      </c>
      <c r="D5" s="8">
        <v>353.33659619513469</v>
      </c>
      <c r="E5" s="8">
        <v>148946.2415324469</v>
      </c>
    </row>
    <row r="6" spans="1:5" x14ac:dyDescent="0.25">
      <c r="A6" s="7" t="s">
        <v>5</v>
      </c>
      <c r="B6" s="8">
        <v>147829.11722918609</v>
      </c>
      <c r="C6" s="8">
        <v>763.78770706571083</v>
      </c>
      <c r="D6" s="8">
        <v>353.33659619513469</v>
      </c>
      <c r="E6" s="8">
        <v>148946.2415324469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88088-D441-4DE7-BBD4-FC03C11E46C2}">
  <dimension ref="A1:O82"/>
  <sheetViews>
    <sheetView topLeftCell="A49" workbookViewId="0"/>
  </sheetViews>
  <sheetFormatPr defaultRowHeight="15" x14ac:dyDescent="0.25"/>
  <cols>
    <col min="6" max="6" width="11" bestFit="1" customWidth="1"/>
  </cols>
  <sheetData>
    <row r="1" spans="1:15" x14ac:dyDescent="0.25">
      <c r="A1" t="s">
        <v>7</v>
      </c>
      <c r="B1" t="s">
        <v>8</v>
      </c>
      <c r="C1" t="s">
        <v>9</v>
      </c>
      <c r="D1" s="1" t="s">
        <v>10</v>
      </c>
      <c r="E1" t="s">
        <v>11</v>
      </c>
      <c r="F1" t="s">
        <v>12</v>
      </c>
      <c r="G1" t="s">
        <v>13</v>
      </c>
      <c r="H1" t="s">
        <v>14</v>
      </c>
      <c r="I1" t="s">
        <v>15</v>
      </c>
      <c r="J1" t="s">
        <v>16</v>
      </c>
      <c r="K1" t="s">
        <v>17</v>
      </c>
      <c r="L1" t="s">
        <v>18</v>
      </c>
      <c r="M1" t="s">
        <v>19</v>
      </c>
      <c r="N1" t="s">
        <v>20</v>
      </c>
      <c r="O1" t="s">
        <v>21</v>
      </c>
    </row>
    <row r="2" spans="1:15" x14ac:dyDescent="0.25">
      <c r="A2" t="s">
        <v>22</v>
      </c>
      <c r="B2" t="s">
        <v>23</v>
      </c>
      <c r="C2" t="s">
        <v>4</v>
      </c>
      <c r="D2" s="1">
        <v>0.15780040000000001</v>
      </c>
      <c r="E2" t="s">
        <v>24</v>
      </c>
      <c r="F2" t="s">
        <v>25</v>
      </c>
      <c r="G2" t="s">
        <v>26</v>
      </c>
      <c r="H2" t="s">
        <v>27</v>
      </c>
      <c r="I2" t="s">
        <v>6</v>
      </c>
      <c r="J2" t="s">
        <v>28</v>
      </c>
      <c r="K2" t="s">
        <v>29</v>
      </c>
      <c r="L2" t="s">
        <v>30</v>
      </c>
      <c r="M2" t="s">
        <v>31</v>
      </c>
      <c r="N2" t="s">
        <v>32</v>
      </c>
      <c r="O2">
        <f>IF(C2="Carbon Dioxide",D2/1.10231131,IF(C2="Methane",(D2*28)/1.10231131,(D2*265)/1.10231131))</f>
        <v>4.0083152190464242</v>
      </c>
    </row>
    <row r="3" spans="1:15" x14ac:dyDescent="0.25">
      <c r="A3" t="s">
        <v>22</v>
      </c>
      <c r="B3" t="s">
        <v>23</v>
      </c>
      <c r="C3" t="s">
        <v>4</v>
      </c>
      <c r="D3" s="1">
        <v>1.479968</v>
      </c>
      <c r="E3" t="s">
        <v>24</v>
      </c>
      <c r="F3" t="s">
        <v>33</v>
      </c>
      <c r="G3" t="s">
        <v>26</v>
      </c>
      <c r="H3" t="s">
        <v>27</v>
      </c>
      <c r="I3" t="s">
        <v>6</v>
      </c>
      <c r="J3" t="s">
        <v>28</v>
      </c>
      <c r="K3" t="s">
        <v>34</v>
      </c>
      <c r="L3" t="s">
        <v>30</v>
      </c>
      <c r="M3" t="s">
        <v>31</v>
      </c>
      <c r="N3" t="s">
        <v>32</v>
      </c>
      <c r="O3">
        <f t="shared" ref="O3:O66" si="0">IF(C3="Carbon Dioxide",D3/1.10231131,IF(C3="Methane",(D3*28)/1.10231131,(D3*265)/1.10231131))</f>
        <v>37.592922819598037</v>
      </c>
    </row>
    <row r="4" spans="1:15" x14ac:dyDescent="0.25">
      <c r="A4" t="s">
        <v>22</v>
      </c>
      <c r="B4" t="s">
        <v>23</v>
      </c>
      <c r="C4" t="s">
        <v>4</v>
      </c>
      <c r="D4" s="1">
        <v>7.6182629999999998</v>
      </c>
      <c r="E4" t="s">
        <v>24</v>
      </c>
      <c r="F4" t="s">
        <v>35</v>
      </c>
      <c r="G4" t="s">
        <v>26</v>
      </c>
      <c r="H4" t="s">
        <v>27</v>
      </c>
      <c r="I4" t="s">
        <v>6</v>
      </c>
      <c r="J4" t="s">
        <v>28</v>
      </c>
      <c r="K4" t="s">
        <v>36</v>
      </c>
      <c r="L4" t="s">
        <v>30</v>
      </c>
      <c r="M4" t="s">
        <v>31</v>
      </c>
      <c r="N4" t="s">
        <v>32</v>
      </c>
      <c r="O4">
        <f t="shared" si="0"/>
        <v>193.51281445166339</v>
      </c>
    </row>
    <row r="5" spans="1:15" x14ac:dyDescent="0.25">
      <c r="A5" t="s">
        <v>22</v>
      </c>
      <c r="B5" t="s">
        <v>23</v>
      </c>
      <c r="C5" t="s">
        <v>4</v>
      </c>
      <c r="D5" s="1">
        <v>7.4864719999999996E-2</v>
      </c>
      <c r="E5" t="s">
        <v>24</v>
      </c>
      <c r="F5" t="s">
        <v>37</v>
      </c>
      <c r="G5" t="s">
        <v>26</v>
      </c>
      <c r="H5" t="s">
        <v>27</v>
      </c>
      <c r="I5" t="s">
        <v>6</v>
      </c>
      <c r="J5" t="s">
        <v>28</v>
      </c>
      <c r="K5" t="s">
        <v>38</v>
      </c>
      <c r="L5" t="s">
        <v>30</v>
      </c>
      <c r="M5" t="s">
        <v>31</v>
      </c>
      <c r="N5" t="s">
        <v>32</v>
      </c>
      <c r="O5">
        <f t="shared" si="0"/>
        <v>1.9016516849491456</v>
      </c>
    </row>
    <row r="6" spans="1:15" x14ac:dyDescent="0.25">
      <c r="A6" t="s">
        <v>22</v>
      </c>
      <c r="B6" t="s">
        <v>23</v>
      </c>
      <c r="C6" t="s">
        <v>4</v>
      </c>
      <c r="D6" s="1">
        <v>1.179731E-2</v>
      </c>
      <c r="E6" t="s">
        <v>24</v>
      </c>
      <c r="F6" t="s">
        <v>39</v>
      </c>
      <c r="G6" t="s">
        <v>40</v>
      </c>
      <c r="H6" t="s">
        <v>27</v>
      </c>
      <c r="I6" t="s">
        <v>6</v>
      </c>
      <c r="J6" t="s">
        <v>28</v>
      </c>
      <c r="K6" t="s">
        <v>41</v>
      </c>
      <c r="L6" t="s">
        <v>30</v>
      </c>
      <c r="M6" t="s">
        <v>31</v>
      </c>
      <c r="N6" t="s">
        <v>32</v>
      </c>
      <c r="O6">
        <f t="shared" si="0"/>
        <v>0.29966550919267987</v>
      </c>
    </row>
    <row r="7" spans="1:15" x14ac:dyDescent="0.25">
      <c r="A7" t="s">
        <v>22</v>
      </c>
      <c r="B7" t="s">
        <v>23</v>
      </c>
      <c r="C7" t="s">
        <v>4</v>
      </c>
      <c r="D7" s="1">
        <v>1.241366E-3</v>
      </c>
      <c r="E7" t="s">
        <v>24</v>
      </c>
      <c r="F7" t="s">
        <v>42</v>
      </c>
      <c r="G7" t="s">
        <v>40</v>
      </c>
      <c r="H7" t="s">
        <v>27</v>
      </c>
      <c r="I7" t="s">
        <v>6</v>
      </c>
      <c r="J7" t="s">
        <v>28</v>
      </c>
      <c r="K7" t="s">
        <v>43</v>
      </c>
      <c r="L7" t="s">
        <v>30</v>
      </c>
      <c r="M7" t="s">
        <v>31</v>
      </c>
      <c r="N7" t="s">
        <v>32</v>
      </c>
      <c r="O7">
        <f t="shared" si="0"/>
        <v>3.1532152201178089E-2</v>
      </c>
    </row>
    <row r="8" spans="1:15" x14ac:dyDescent="0.25">
      <c r="A8" t="s">
        <v>22</v>
      </c>
      <c r="B8" t="s">
        <v>23</v>
      </c>
      <c r="C8" t="s">
        <v>4</v>
      </c>
      <c r="D8" s="1">
        <v>2.6460859999999999E-4</v>
      </c>
      <c r="E8" t="s">
        <v>24</v>
      </c>
      <c r="F8" t="s">
        <v>44</v>
      </c>
      <c r="G8" t="s">
        <v>40</v>
      </c>
      <c r="H8" t="s">
        <v>27</v>
      </c>
      <c r="I8" t="s">
        <v>6</v>
      </c>
      <c r="J8" t="s">
        <v>28</v>
      </c>
      <c r="K8" t="s">
        <v>45</v>
      </c>
      <c r="L8" t="s">
        <v>30</v>
      </c>
      <c r="M8" t="s">
        <v>31</v>
      </c>
      <c r="N8" t="s">
        <v>32</v>
      </c>
      <c r="O8">
        <f t="shared" si="0"/>
        <v>6.7213687574338692E-3</v>
      </c>
    </row>
    <row r="9" spans="1:15" x14ac:dyDescent="0.25">
      <c r="A9" t="s">
        <v>22</v>
      </c>
      <c r="B9" t="s">
        <v>23</v>
      </c>
      <c r="C9" t="s">
        <v>4</v>
      </c>
      <c r="D9" s="1">
        <v>7.1226139999999998E-4</v>
      </c>
      <c r="E9" t="s">
        <v>24</v>
      </c>
      <c r="F9" t="s">
        <v>46</v>
      </c>
      <c r="G9" t="s">
        <v>40</v>
      </c>
      <c r="H9" t="s">
        <v>27</v>
      </c>
      <c r="I9" t="s">
        <v>6</v>
      </c>
      <c r="J9" t="s">
        <v>28</v>
      </c>
      <c r="K9" t="s">
        <v>47</v>
      </c>
      <c r="L9" t="s">
        <v>30</v>
      </c>
      <c r="M9" t="s">
        <v>31</v>
      </c>
      <c r="N9" t="s">
        <v>32</v>
      </c>
      <c r="O9">
        <f t="shared" si="0"/>
        <v>1.809227485836102E-2</v>
      </c>
    </row>
    <row r="10" spans="1:15" x14ac:dyDescent="0.25">
      <c r="A10" t="s">
        <v>22</v>
      </c>
      <c r="B10" t="s">
        <v>23</v>
      </c>
      <c r="C10" t="s">
        <v>4</v>
      </c>
      <c r="D10" s="1">
        <v>0.15799170000000001</v>
      </c>
      <c r="E10" t="s">
        <v>24</v>
      </c>
      <c r="F10" t="s">
        <v>48</v>
      </c>
      <c r="G10" t="s">
        <v>40</v>
      </c>
      <c r="H10" t="s">
        <v>27</v>
      </c>
      <c r="I10" t="s">
        <v>6</v>
      </c>
      <c r="J10" t="s">
        <v>28</v>
      </c>
      <c r="K10" t="s">
        <v>49</v>
      </c>
      <c r="L10" t="s">
        <v>30</v>
      </c>
      <c r="M10" t="s">
        <v>31</v>
      </c>
      <c r="N10" t="s">
        <v>32</v>
      </c>
      <c r="O10">
        <f t="shared" si="0"/>
        <v>4.0131744633918354</v>
      </c>
    </row>
    <row r="11" spans="1:15" x14ac:dyDescent="0.25">
      <c r="A11" t="s">
        <v>22</v>
      </c>
      <c r="B11" t="s">
        <v>23</v>
      </c>
      <c r="C11" t="s">
        <v>4</v>
      </c>
      <c r="D11" s="1">
        <v>4.358214E-3</v>
      </c>
      <c r="E11" t="s">
        <v>24</v>
      </c>
      <c r="F11" t="s">
        <v>50</v>
      </c>
      <c r="G11" t="s">
        <v>40</v>
      </c>
      <c r="H11" t="s">
        <v>27</v>
      </c>
      <c r="I11" t="s">
        <v>6</v>
      </c>
      <c r="J11" t="s">
        <v>28</v>
      </c>
      <c r="K11" t="s">
        <v>51</v>
      </c>
      <c r="L11" t="s">
        <v>30</v>
      </c>
      <c r="M11" t="s">
        <v>31</v>
      </c>
      <c r="N11" t="s">
        <v>32</v>
      </c>
      <c r="O11">
        <f t="shared" si="0"/>
        <v>0.11070374665755721</v>
      </c>
    </row>
    <row r="12" spans="1:15" x14ac:dyDescent="0.25">
      <c r="A12" t="s">
        <v>22</v>
      </c>
      <c r="B12" t="s">
        <v>23</v>
      </c>
      <c r="C12" t="s">
        <v>4</v>
      </c>
      <c r="D12" s="1">
        <v>3.2310899999999997E-2</v>
      </c>
      <c r="E12" t="s">
        <v>24</v>
      </c>
      <c r="F12" t="s">
        <v>52</v>
      </c>
      <c r="G12" t="s">
        <v>40</v>
      </c>
      <c r="H12" t="s">
        <v>27</v>
      </c>
      <c r="I12" t="s">
        <v>6</v>
      </c>
      <c r="J12" t="s">
        <v>28</v>
      </c>
      <c r="K12" t="s">
        <v>53</v>
      </c>
      <c r="L12" t="s">
        <v>30</v>
      </c>
      <c r="M12" t="s">
        <v>31</v>
      </c>
      <c r="N12" t="s">
        <v>32</v>
      </c>
      <c r="O12">
        <f t="shared" si="0"/>
        <v>0.8207347523269084</v>
      </c>
    </row>
    <row r="13" spans="1:15" x14ac:dyDescent="0.25">
      <c r="A13" t="s">
        <v>22</v>
      </c>
      <c r="B13" t="s">
        <v>23</v>
      </c>
      <c r="C13" t="s">
        <v>4</v>
      </c>
      <c r="D13" s="1">
        <v>9.1270839999999995E-4</v>
      </c>
      <c r="E13" t="s">
        <v>24</v>
      </c>
      <c r="F13" t="s">
        <v>54</v>
      </c>
      <c r="G13" t="s">
        <v>55</v>
      </c>
      <c r="H13" t="s">
        <v>27</v>
      </c>
      <c r="I13" t="s">
        <v>6</v>
      </c>
      <c r="J13" t="s">
        <v>56</v>
      </c>
      <c r="K13" t="s">
        <v>34</v>
      </c>
      <c r="L13" t="s">
        <v>30</v>
      </c>
      <c r="M13" t="s">
        <v>31</v>
      </c>
      <c r="N13" t="s">
        <v>32</v>
      </c>
      <c r="O13">
        <f t="shared" si="0"/>
        <v>2.3183863730836619E-2</v>
      </c>
    </row>
    <row r="14" spans="1:15" x14ac:dyDescent="0.25">
      <c r="A14" t="s">
        <v>22</v>
      </c>
      <c r="B14" t="s">
        <v>23</v>
      </c>
      <c r="C14" t="s">
        <v>4</v>
      </c>
      <c r="D14" s="1">
        <v>0.63252209999999998</v>
      </c>
      <c r="E14" t="s">
        <v>24</v>
      </c>
      <c r="F14" t="s">
        <v>57</v>
      </c>
      <c r="G14" t="s">
        <v>55</v>
      </c>
      <c r="H14" t="s">
        <v>27</v>
      </c>
      <c r="I14" t="s">
        <v>6</v>
      </c>
      <c r="J14" t="s">
        <v>56</v>
      </c>
      <c r="K14" t="s">
        <v>36</v>
      </c>
      <c r="L14" t="s">
        <v>30</v>
      </c>
      <c r="M14" t="s">
        <v>31</v>
      </c>
      <c r="N14" t="s">
        <v>32</v>
      </c>
      <c r="O14">
        <f t="shared" si="0"/>
        <v>16.066803124790582</v>
      </c>
    </row>
    <row r="15" spans="1:15" x14ac:dyDescent="0.25">
      <c r="A15" t="s">
        <v>22</v>
      </c>
      <c r="B15" t="s">
        <v>23</v>
      </c>
      <c r="C15" t="s">
        <v>4</v>
      </c>
      <c r="D15" s="1">
        <v>7.4593569999999998E-2</v>
      </c>
      <c r="E15" t="s">
        <v>24</v>
      </c>
      <c r="F15" t="s">
        <v>58</v>
      </c>
      <c r="G15" t="s">
        <v>55</v>
      </c>
      <c r="H15" t="s">
        <v>27</v>
      </c>
      <c r="I15" t="s">
        <v>6</v>
      </c>
      <c r="J15" t="s">
        <v>56</v>
      </c>
      <c r="K15" t="s">
        <v>38</v>
      </c>
      <c r="L15" t="s">
        <v>30</v>
      </c>
      <c r="M15" t="s">
        <v>31</v>
      </c>
      <c r="N15" t="s">
        <v>32</v>
      </c>
      <c r="O15">
        <f t="shared" si="0"/>
        <v>1.8947641569603419</v>
      </c>
    </row>
    <row r="16" spans="1:15" x14ac:dyDescent="0.25">
      <c r="A16" t="s">
        <v>22</v>
      </c>
      <c r="B16" t="s">
        <v>23</v>
      </c>
      <c r="C16" t="s">
        <v>4</v>
      </c>
      <c r="D16" s="1">
        <v>2.5668969999999998E-3</v>
      </c>
      <c r="E16" t="s">
        <v>24</v>
      </c>
      <c r="F16" t="s">
        <v>59</v>
      </c>
      <c r="G16" t="s">
        <v>60</v>
      </c>
      <c r="H16" t="s">
        <v>27</v>
      </c>
      <c r="I16" t="s">
        <v>6</v>
      </c>
      <c r="J16" t="s">
        <v>56</v>
      </c>
      <c r="K16" t="s">
        <v>41</v>
      </c>
      <c r="L16" t="s">
        <v>30</v>
      </c>
      <c r="M16" t="s">
        <v>31</v>
      </c>
      <c r="N16" t="s">
        <v>32</v>
      </c>
      <c r="O16">
        <f t="shared" si="0"/>
        <v>6.5202194106127792E-2</v>
      </c>
    </row>
    <row r="17" spans="1:15" x14ac:dyDescent="0.25">
      <c r="A17" t="s">
        <v>22</v>
      </c>
      <c r="B17" t="s">
        <v>23</v>
      </c>
      <c r="C17" t="s">
        <v>4</v>
      </c>
      <c r="D17" s="1">
        <v>1.4438020000000001E-3</v>
      </c>
      <c r="E17" t="s">
        <v>24</v>
      </c>
      <c r="F17" t="s">
        <v>61</v>
      </c>
      <c r="G17" t="s">
        <v>60</v>
      </c>
      <c r="H17" t="s">
        <v>27</v>
      </c>
      <c r="I17" t="s">
        <v>6</v>
      </c>
      <c r="J17" t="s">
        <v>56</v>
      </c>
      <c r="K17" t="s">
        <v>43</v>
      </c>
      <c r="L17" t="s">
        <v>30</v>
      </c>
      <c r="M17" t="s">
        <v>31</v>
      </c>
      <c r="N17" t="s">
        <v>32</v>
      </c>
      <c r="O17">
        <f t="shared" si="0"/>
        <v>3.6674264006236135E-2</v>
      </c>
    </row>
    <row r="18" spans="1:15" x14ac:dyDescent="0.25">
      <c r="A18" t="s">
        <v>22</v>
      </c>
      <c r="B18" t="s">
        <v>23</v>
      </c>
      <c r="C18" t="s">
        <v>4</v>
      </c>
      <c r="D18" s="1">
        <v>2.297741E-2</v>
      </c>
      <c r="E18" t="s">
        <v>24</v>
      </c>
      <c r="F18" t="s">
        <v>62</v>
      </c>
      <c r="G18" t="s">
        <v>60</v>
      </c>
      <c r="H18" t="s">
        <v>27</v>
      </c>
      <c r="I18" t="s">
        <v>6</v>
      </c>
      <c r="J18" t="s">
        <v>56</v>
      </c>
      <c r="K18" t="s">
        <v>45</v>
      </c>
      <c r="L18" t="s">
        <v>30</v>
      </c>
      <c r="M18" t="s">
        <v>31</v>
      </c>
      <c r="N18" t="s">
        <v>32</v>
      </c>
      <c r="O18">
        <f t="shared" si="0"/>
        <v>0.58365316055770133</v>
      </c>
    </row>
    <row r="19" spans="1:15" x14ac:dyDescent="0.25">
      <c r="A19" t="s">
        <v>22</v>
      </c>
      <c r="B19" t="s">
        <v>23</v>
      </c>
      <c r="C19" t="s">
        <v>4</v>
      </c>
      <c r="D19" s="1">
        <v>7.287254E-3</v>
      </c>
      <c r="E19" t="s">
        <v>24</v>
      </c>
      <c r="F19" t="s">
        <v>63</v>
      </c>
      <c r="G19" t="s">
        <v>60</v>
      </c>
      <c r="H19" t="s">
        <v>27</v>
      </c>
      <c r="I19" t="s">
        <v>6</v>
      </c>
      <c r="J19" t="s">
        <v>56</v>
      </c>
      <c r="K19" t="s">
        <v>47</v>
      </c>
      <c r="L19" t="s">
        <v>30</v>
      </c>
      <c r="M19" t="s">
        <v>31</v>
      </c>
      <c r="N19" t="s">
        <v>32</v>
      </c>
      <c r="O19">
        <f t="shared" si="0"/>
        <v>0.18510479766373802</v>
      </c>
    </row>
    <row r="20" spans="1:15" x14ac:dyDescent="0.25">
      <c r="A20" t="s">
        <v>22</v>
      </c>
      <c r="B20" t="s">
        <v>23</v>
      </c>
      <c r="C20" t="s">
        <v>4</v>
      </c>
      <c r="D20" s="1">
        <v>0.63502309999999995</v>
      </c>
      <c r="E20" t="s">
        <v>24</v>
      </c>
      <c r="F20" t="s">
        <v>64</v>
      </c>
      <c r="G20" t="s">
        <v>60</v>
      </c>
      <c r="H20" t="s">
        <v>27</v>
      </c>
      <c r="I20" t="s">
        <v>6</v>
      </c>
      <c r="J20" t="s">
        <v>56</v>
      </c>
      <c r="K20" t="s">
        <v>49</v>
      </c>
      <c r="L20" t="s">
        <v>30</v>
      </c>
      <c r="M20" t="s">
        <v>31</v>
      </c>
      <c r="N20" t="s">
        <v>32</v>
      </c>
      <c r="O20">
        <f t="shared" si="0"/>
        <v>16.130331457816578</v>
      </c>
    </row>
    <row r="21" spans="1:15" x14ac:dyDescent="0.25">
      <c r="A21" t="s">
        <v>22</v>
      </c>
      <c r="B21" t="s">
        <v>23</v>
      </c>
      <c r="C21" t="s">
        <v>4</v>
      </c>
      <c r="D21" s="1">
        <v>1.179271E-2</v>
      </c>
      <c r="E21" t="s">
        <v>24</v>
      </c>
      <c r="F21" t="s">
        <v>65</v>
      </c>
      <c r="G21" t="s">
        <v>60</v>
      </c>
      <c r="H21" t="s">
        <v>27</v>
      </c>
      <c r="I21" t="s">
        <v>6</v>
      </c>
      <c r="J21" t="s">
        <v>56</v>
      </c>
      <c r="K21" t="s">
        <v>51</v>
      </c>
      <c r="L21" t="s">
        <v>30</v>
      </c>
      <c r="M21" t="s">
        <v>31</v>
      </c>
      <c r="N21" t="s">
        <v>32</v>
      </c>
      <c r="O21">
        <f t="shared" si="0"/>
        <v>0.29954866379806994</v>
      </c>
    </row>
    <row r="22" spans="1:15" x14ac:dyDescent="0.25">
      <c r="A22" t="s">
        <v>22</v>
      </c>
      <c r="B22" t="s">
        <v>23</v>
      </c>
      <c r="C22" t="s">
        <v>4</v>
      </c>
      <c r="D22" s="1">
        <v>9.7877370000000008E-4</v>
      </c>
      <c r="E22" t="s">
        <v>24</v>
      </c>
      <c r="F22" t="s">
        <v>66</v>
      </c>
      <c r="G22" t="s">
        <v>60</v>
      </c>
      <c r="H22" t="s">
        <v>27</v>
      </c>
      <c r="I22" t="s">
        <v>6</v>
      </c>
      <c r="J22" t="s">
        <v>56</v>
      </c>
      <c r="K22" t="s">
        <v>53</v>
      </c>
      <c r="L22" t="s">
        <v>30</v>
      </c>
      <c r="M22" t="s">
        <v>31</v>
      </c>
      <c r="N22" t="s">
        <v>32</v>
      </c>
      <c r="O22">
        <f t="shared" si="0"/>
        <v>2.4861999828342505E-2</v>
      </c>
    </row>
    <row r="23" spans="1:15" x14ac:dyDescent="0.25">
      <c r="A23" t="s">
        <v>22</v>
      </c>
      <c r="B23" t="s">
        <v>23</v>
      </c>
      <c r="C23" t="s">
        <v>4</v>
      </c>
      <c r="D23" s="1">
        <v>0.10873960000000001</v>
      </c>
      <c r="E23" t="s">
        <v>24</v>
      </c>
      <c r="F23" t="s">
        <v>67</v>
      </c>
      <c r="G23" t="s">
        <v>60</v>
      </c>
      <c r="H23" t="s">
        <v>27</v>
      </c>
      <c r="I23" t="s">
        <v>6</v>
      </c>
      <c r="J23" t="s">
        <v>56</v>
      </c>
      <c r="K23" t="s">
        <v>68</v>
      </c>
      <c r="L23" t="s">
        <v>30</v>
      </c>
      <c r="M23" t="s">
        <v>31</v>
      </c>
      <c r="N23" t="s">
        <v>32</v>
      </c>
      <c r="O23">
        <f t="shared" si="0"/>
        <v>2.7621133634199944</v>
      </c>
    </row>
    <row r="24" spans="1:15" x14ac:dyDescent="0.25">
      <c r="A24" t="s">
        <v>22</v>
      </c>
      <c r="B24" t="s">
        <v>23</v>
      </c>
      <c r="C24" t="s">
        <v>4</v>
      </c>
      <c r="D24" s="1">
        <v>0.25779289999999999</v>
      </c>
      <c r="E24" t="s">
        <v>24</v>
      </c>
      <c r="F24" t="s">
        <v>69</v>
      </c>
      <c r="G24" t="s">
        <v>60</v>
      </c>
      <c r="H24" t="s">
        <v>27</v>
      </c>
      <c r="I24" t="s">
        <v>6</v>
      </c>
      <c r="J24" t="s">
        <v>56</v>
      </c>
      <c r="K24" t="s">
        <v>70</v>
      </c>
      <c r="L24" t="s">
        <v>30</v>
      </c>
      <c r="M24" t="s">
        <v>31</v>
      </c>
      <c r="N24" t="s">
        <v>32</v>
      </c>
      <c r="O24">
        <f t="shared" si="0"/>
        <v>6.548241984380982</v>
      </c>
    </row>
    <row r="25" spans="1:15" x14ac:dyDescent="0.25">
      <c r="A25" t="s">
        <v>22</v>
      </c>
      <c r="B25" t="s">
        <v>23</v>
      </c>
      <c r="C25" t="s">
        <v>4</v>
      </c>
      <c r="D25" s="1">
        <v>1.268939E-2</v>
      </c>
      <c r="E25" t="s">
        <v>24</v>
      </c>
      <c r="F25" t="s">
        <v>71</v>
      </c>
      <c r="G25" t="s">
        <v>40</v>
      </c>
      <c r="H25" t="s">
        <v>27</v>
      </c>
      <c r="I25" t="s">
        <v>6</v>
      </c>
      <c r="J25" t="s">
        <v>72</v>
      </c>
      <c r="K25" t="s">
        <v>47</v>
      </c>
      <c r="L25" t="s">
        <v>30</v>
      </c>
      <c r="M25" t="s">
        <v>31</v>
      </c>
      <c r="N25" t="s">
        <v>32</v>
      </c>
      <c r="O25">
        <f t="shared" si="0"/>
        <v>0.32232538737173988</v>
      </c>
    </row>
    <row r="26" spans="1:15" x14ac:dyDescent="0.25">
      <c r="A26" t="s">
        <v>22</v>
      </c>
      <c r="B26" t="s">
        <v>23</v>
      </c>
      <c r="C26" t="s">
        <v>4</v>
      </c>
      <c r="D26" s="1">
        <v>1.349127</v>
      </c>
      <c r="E26" t="s">
        <v>24</v>
      </c>
      <c r="F26" t="s">
        <v>73</v>
      </c>
      <c r="G26" t="s">
        <v>40</v>
      </c>
      <c r="H26" t="s">
        <v>27</v>
      </c>
      <c r="I26" t="s">
        <v>6</v>
      </c>
      <c r="J26" t="s">
        <v>72</v>
      </c>
      <c r="K26" t="s">
        <v>49</v>
      </c>
      <c r="L26" t="s">
        <v>30</v>
      </c>
      <c r="M26" t="s">
        <v>31</v>
      </c>
      <c r="N26" t="s">
        <v>32</v>
      </c>
      <c r="O26">
        <f t="shared" si="0"/>
        <v>34.269407976953445</v>
      </c>
    </row>
    <row r="27" spans="1:15" x14ac:dyDescent="0.25">
      <c r="A27" t="s">
        <v>22</v>
      </c>
      <c r="B27" t="s">
        <v>23</v>
      </c>
      <c r="C27" t="s">
        <v>4</v>
      </c>
      <c r="D27" s="1">
        <v>9.1168589999999994E-2</v>
      </c>
      <c r="E27" t="s">
        <v>24</v>
      </c>
      <c r="F27" t="s">
        <v>74</v>
      </c>
      <c r="G27" t="s">
        <v>40</v>
      </c>
      <c r="H27" t="s">
        <v>27</v>
      </c>
      <c r="I27" t="s">
        <v>6</v>
      </c>
      <c r="J27" t="s">
        <v>72</v>
      </c>
      <c r="K27" t="s">
        <v>51</v>
      </c>
      <c r="L27" t="s">
        <v>30</v>
      </c>
      <c r="M27" t="s">
        <v>31</v>
      </c>
      <c r="N27" t="s">
        <v>32</v>
      </c>
      <c r="O27">
        <f t="shared" si="0"/>
        <v>2.3157891031708639</v>
      </c>
    </row>
    <row r="28" spans="1:15" x14ac:dyDescent="0.25">
      <c r="A28" t="s">
        <v>22</v>
      </c>
      <c r="B28" t="s">
        <v>23</v>
      </c>
      <c r="C28" t="s">
        <v>4</v>
      </c>
      <c r="D28" s="1">
        <v>1.144579</v>
      </c>
      <c r="E28" t="s">
        <v>24</v>
      </c>
      <c r="F28" t="s">
        <v>75</v>
      </c>
      <c r="G28" t="s">
        <v>40</v>
      </c>
      <c r="H28" t="s">
        <v>27</v>
      </c>
      <c r="I28" t="s">
        <v>6</v>
      </c>
      <c r="J28" t="s">
        <v>72</v>
      </c>
      <c r="K28" t="s">
        <v>68</v>
      </c>
      <c r="L28" t="s">
        <v>30</v>
      </c>
      <c r="M28" t="s">
        <v>31</v>
      </c>
      <c r="N28" t="s">
        <v>32</v>
      </c>
      <c r="O28">
        <f t="shared" si="0"/>
        <v>29.073648895065769</v>
      </c>
    </row>
    <row r="29" spans="1:15" x14ac:dyDescent="0.25">
      <c r="A29" t="s">
        <v>22</v>
      </c>
      <c r="B29" t="s">
        <v>23</v>
      </c>
      <c r="C29" t="s">
        <v>4</v>
      </c>
      <c r="D29" s="1">
        <v>1.1195000000000001E-3</v>
      </c>
      <c r="E29" t="s">
        <v>24</v>
      </c>
      <c r="F29" t="s">
        <v>76</v>
      </c>
      <c r="G29" t="s">
        <v>26</v>
      </c>
      <c r="H29" t="s">
        <v>27</v>
      </c>
      <c r="I29" t="s">
        <v>6</v>
      </c>
      <c r="J29" t="s">
        <v>77</v>
      </c>
      <c r="K29" t="s">
        <v>34</v>
      </c>
      <c r="L29" t="s">
        <v>30</v>
      </c>
      <c r="M29" t="s">
        <v>31</v>
      </c>
      <c r="N29" t="s">
        <v>32</v>
      </c>
      <c r="O29">
        <f t="shared" si="0"/>
        <v>2.8436612883886676E-2</v>
      </c>
    </row>
    <row r="30" spans="1:15" x14ac:dyDescent="0.25">
      <c r="A30" t="s">
        <v>22</v>
      </c>
      <c r="B30" t="s">
        <v>23</v>
      </c>
      <c r="C30" t="s">
        <v>4</v>
      </c>
      <c r="D30" s="1">
        <v>1.536058E-2</v>
      </c>
      <c r="E30" t="s">
        <v>24</v>
      </c>
      <c r="F30" t="s">
        <v>78</v>
      </c>
      <c r="G30" t="s">
        <v>26</v>
      </c>
      <c r="H30" t="s">
        <v>27</v>
      </c>
      <c r="I30" t="s">
        <v>6</v>
      </c>
      <c r="J30" t="s">
        <v>77</v>
      </c>
      <c r="K30" t="s">
        <v>36</v>
      </c>
      <c r="L30" t="s">
        <v>30</v>
      </c>
      <c r="M30" t="s">
        <v>31</v>
      </c>
      <c r="N30" t="s">
        <v>32</v>
      </c>
      <c r="O30">
        <f t="shared" si="0"/>
        <v>0.3901767459865762</v>
      </c>
    </row>
    <row r="31" spans="1:15" x14ac:dyDescent="0.25">
      <c r="A31" t="s">
        <v>22</v>
      </c>
      <c r="B31" t="s">
        <v>23</v>
      </c>
      <c r="C31" t="s">
        <v>3</v>
      </c>
      <c r="D31" s="1">
        <v>4.3088170000000004E-3</v>
      </c>
      <c r="E31" t="s">
        <v>24</v>
      </c>
      <c r="F31" t="s">
        <v>25</v>
      </c>
      <c r="G31" t="s">
        <v>26</v>
      </c>
      <c r="H31" t="s">
        <v>27</v>
      </c>
      <c r="I31" t="s">
        <v>6</v>
      </c>
      <c r="J31" t="s">
        <v>28</v>
      </c>
      <c r="K31" t="s">
        <v>29</v>
      </c>
      <c r="L31" t="s">
        <v>30</v>
      </c>
      <c r="M31" t="s">
        <v>31</v>
      </c>
      <c r="N31" t="s">
        <v>32</v>
      </c>
      <c r="O31">
        <f t="shared" si="0"/>
        <v>1.0358566537795935</v>
      </c>
    </row>
    <row r="32" spans="1:15" x14ac:dyDescent="0.25">
      <c r="A32" t="s">
        <v>22</v>
      </c>
      <c r="B32" t="s">
        <v>23</v>
      </c>
      <c r="C32" t="s">
        <v>3</v>
      </c>
      <c r="D32" s="1">
        <v>0.35728799999999999</v>
      </c>
      <c r="E32" t="s">
        <v>24</v>
      </c>
      <c r="F32" t="s">
        <v>33</v>
      </c>
      <c r="G32" t="s">
        <v>26</v>
      </c>
      <c r="H32" t="s">
        <v>27</v>
      </c>
      <c r="I32" t="s">
        <v>6</v>
      </c>
      <c r="J32" t="s">
        <v>28</v>
      </c>
      <c r="K32" t="s">
        <v>34</v>
      </c>
      <c r="L32" t="s">
        <v>30</v>
      </c>
      <c r="M32" t="s">
        <v>31</v>
      </c>
      <c r="N32" t="s">
        <v>32</v>
      </c>
      <c r="O32">
        <f t="shared" si="0"/>
        <v>85.893448739086239</v>
      </c>
    </row>
    <row r="33" spans="1:15" x14ac:dyDescent="0.25">
      <c r="A33" t="s">
        <v>22</v>
      </c>
      <c r="B33" t="s">
        <v>23</v>
      </c>
      <c r="C33" t="s">
        <v>3</v>
      </c>
      <c r="D33" s="1">
        <v>2.430809</v>
      </c>
      <c r="E33" t="s">
        <v>24</v>
      </c>
      <c r="F33" t="s">
        <v>35</v>
      </c>
      <c r="G33" t="s">
        <v>26</v>
      </c>
      <c r="H33" t="s">
        <v>27</v>
      </c>
      <c r="I33" t="s">
        <v>6</v>
      </c>
      <c r="J33" t="s">
        <v>28</v>
      </c>
      <c r="K33" t="s">
        <v>36</v>
      </c>
      <c r="L33" t="s">
        <v>30</v>
      </c>
      <c r="M33" t="s">
        <v>31</v>
      </c>
      <c r="N33" t="s">
        <v>32</v>
      </c>
      <c r="O33">
        <f t="shared" si="0"/>
        <v>584.37610061353723</v>
      </c>
    </row>
    <row r="34" spans="1:15" x14ac:dyDescent="0.25">
      <c r="A34" t="s">
        <v>22</v>
      </c>
      <c r="B34" t="s">
        <v>23</v>
      </c>
      <c r="C34" t="s">
        <v>3</v>
      </c>
      <c r="D34" s="1">
        <v>2.70227E-2</v>
      </c>
      <c r="E34" t="s">
        <v>24</v>
      </c>
      <c r="F34" t="s">
        <v>37</v>
      </c>
      <c r="G34" t="s">
        <v>26</v>
      </c>
      <c r="H34" t="s">
        <v>27</v>
      </c>
      <c r="I34" t="s">
        <v>6</v>
      </c>
      <c r="J34" t="s">
        <v>28</v>
      </c>
      <c r="K34" t="s">
        <v>38</v>
      </c>
      <c r="L34" t="s">
        <v>30</v>
      </c>
      <c r="M34" t="s">
        <v>31</v>
      </c>
      <c r="N34" t="s">
        <v>32</v>
      </c>
      <c r="O34">
        <f t="shared" si="0"/>
        <v>6.4963639899512602</v>
      </c>
    </row>
    <row r="35" spans="1:15" x14ac:dyDescent="0.25">
      <c r="A35" t="s">
        <v>22</v>
      </c>
      <c r="B35" t="s">
        <v>23</v>
      </c>
      <c r="C35" t="s">
        <v>3</v>
      </c>
      <c r="D35" s="1">
        <v>3.7226780000000001E-3</v>
      </c>
      <c r="E35" t="s">
        <v>24</v>
      </c>
      <c r="F35" t="s">
        <v>39</v>
      </c>
      <c r="G35" t="s">
        <v>40</v>
      </c>
      <c r="H35" t="s">
        <v>27</v>
      </c>
      <c r="I35" t="s">
        <v>6</v>
      </c>
      <c r="J35" t="s">
        <v>28</v>
      </c>
      <c r="K35" t="s">
        <v>41</v>
      </c>
      <c r="L35" t="s">
        <v>30</v>
      </c>
      <c r="M35" t="s">
        <v>31</v>
      </c>
      <c r="N35" t="s">
        <v>32</v>
      </c>
      <c r="O35">
        <f t="shared" si="0"/>
        <v>0.89494651923692958</v>
      </c>
    </row>
    <row r="36" spans="1:15" x14ac:dyDescent="0.25">
      <c r="A36" t="s">
        <v>22</v>
      </c>
      <c r="B36" t="s">
        <v>23</v>
      </c>
      <c r="C36" t="s">
        <v>3</v>
      </c>
      <c r="D36" s="1">
        <v>3.6721829999999999E-4</v>
      </c>
      <c r="E36" t="s">
        <v>24</v>
      </c>
      <c r="F36" t="s">
        <v>42</v>
      </c>
      <c r="G36" t="s">
        <v>40</v>
      </c>
      <c r="H36" t="s">
        <v>27</v>
      </c>
      <c r="I36" t="s">
        <v>6</v>
      </c>
      <c r="J36" t="s">
        <v>28</v>
      </c>
      <c r="K36" t="s">
        <v>43</v>
      </c>
      <c r="L36" t="s">
        <v>30</v>
      </c>
      <c r="M36" t="s">
        <v>31</v>
      </c>
      <c r="N36" t="s">
        <v>32</v>
      </c>
      <c r="O36">
        <f t="shared" si="0"/>
        <v>8.8280732146348018E-2</v>
      </c>
    </row>
    <row r="37" spans="1:15" x14ac:dyDescent="0.25">
      <c r="A37" t="s">
        <v>22</v>
      </c>
      <c r="B37" t="s">
        <v>23</v>
      </c>
      <c r="C37" t="s">
        <v>3</v>
      </c>
      <c r="D37" s="1">
        <v>0.13439470000000001</v>
      </c>
      <c r="E37" t="s">
        <v>24</v>
      </c>
      <c r="F37" t="s">
        <v>48</v>
      </c>
      <c r="G37" t="s">
        <v>40</v>
      </c>
      <c r="H37" t="s">
        <v>27</v>
      </c>
      <c r="I37" t="s">
        <v>6</v>
      </c>
      <c r="J37" t="s">
        <v>28</v>
      </c>
      <c r="K37" t="s">
        <v>49</v>
      </c>
      <c r="L37" t="s">
        <v>30</v>
      </c>
      <c r="M37" t="s">
        <v>31</v>
      </c>
      <c r="N37" t="s">
        <v>32</v>
      </c>
      <c r="O37">
        <f t="shared" si="0"/>
        <v>32.309017585966707</v>
      </c>
    </row>
    <row r="38" spans="1:15" x14ac:dyDescent="0.25">
      <c r="A38" t="s">
        <v>22</v>
      </c>
      <c r="B38" t="s">
        <v>23</v>
      </c>
      <c r="C38" t="s">
        <v>3</v>
      </c>
      <c r="D38" s="1">
        <v>1.8299E-3</v>
      </c>
      <c r="E38" t="s">
        <v>24</v>
      </c>
      <c r="F38" t="s">
        <v>50</v>
      </c>
      <c r="G38" t="s">
        <v>40</v>
      </c>
      <c r="H38" t="s">
        <v>27</v>
      </c>
      <c r="I38" t="s">
        <v>6</v>
      </c>
      <c r="J38" t="s">
        <v>28</v>
      </c>
      <c r="K38" t="s">
        <v>51</v>
      </c>
      <c r="L38" t="s">
        <v>30</v>
      </c>
      <c r="M38" t="s">
        <v>31</v>
      </c>
      <c r="N38" t="s">
        <v>32</v>
      </c>
      <c r="O38">
        <f t="shared" si="0"/>
        <v>0.43991519963629877</v>
      </c>
    </row>
    <row r="39" spans="1:15" x14ac:dyDescent="0.25">
      <c r="A39" t="s">
        <v>22</v>
      </c>
      <c r="B39" t="s">
        <v>23</v>
      </c>
      <c r="C39" t="s">
        <v>3</v>
      </c>
      <c r="D39" s="1">
        <v>5.4883700000000002E-3</v>
      </c>
      <c r="E39" t="s">
        <v>24</v>
      </c>
      <c r="F39" t="s">
        <v>52</v>
      </c>
      <c r="G39" t="s">
        <v>40</v>
      </c>
      <c r="H39" t="s">
        <v>27</v>
      </c>
      <c r="I39" t="s">
        <v>6</v>
      </c>
      <c r="J39" t="s">
        <v>28</v>
      </c>
      <c r="K39" t="s">
        <v>53</v>
      </c>
      <c r="L39" t="s">
        <v>30</v>
      </c>
      <c r="M39" t="s">
        <v>31</v>
      </c>
      <c r="N39" t="s">
        <v>32</v>
      </c>
      <c r="O39">
        <f t="shared" si="0"/>
        <v>1.3194258616470154</v>
      </c>
    </row>
    <row r="40" spans="1:15" x14ac:dyDescent="0.25">
      <c r="A40" t="s">
        <v>22</v>
      </c>
      <c r="B40" t="s">
        <v>23</v>
      </c>
      <c r="C40" t="s">
        <v>3</v>
      </c>
      <c r="D40" s="1">
        <v>2.9900119999999998E-4</v>
      </c>
      <c r="E40" t="s">
        <v>24</v>
      </c>
      <c r="F40" t="s">
        <v>54</v>
      </c>
      <c r="G40" t="s">
        <v>55</v>
      </c>
      <c r="H40" t="s">
        <v>27</v>
      </c>
      <c r="I40" t="s">
        <v>6</v>
      </c>
      <c r="J40" t="s">
        <v>56</v>
      </c>
      <c r="K40" t="s">
        <v>34</v>
      </c>
      <c r="L40" t="s">
        <v>30</v>
      </c>
      <c r="M40" t="s">
        <v>31</v>
      </c>
      <c r="N40" t="s">
        <v>32</v>
      </c>
      <c r="O40">
        <f t="shared" si="0"/>
        <v>7.1881071418926121E-2</v>
      </c>
    </row>
    <row r="41" spans="1:15" x14ac:dyDescent="0.25">
      <c r="A41" t="s">
        <v>22</v>
      </c>
      <c r="B41" t="s">
        <v>23</v>
      </c>
      <c r="C41" t="s">
        <v>3</v>
      </c>
      <c r="D41" s="1">
        <v>6.7620360000000004E-2</v>
      </c>
      <c r="E41" t="s">
        <v>24</v>
      </c>
      <c r="F41" t="s">
        <v>57</v>
      </c>
      <c r="G41" t="s">
        <v>55</v>
      </c>
      <c r="H41" t="s">
        <v>27</v>
      </c>
      <c r="I41" t="s">
        <v>6</v>
      </c>
      <c r="J41" t="s">
        <v>56</v>
      </c>
      <c r="K41" t="s">
        <v>36</v>
      </c>
      <c r="L41" t="s">
        <v>30</v>
      </c>
      <c r="M41" t="s">
        <v>31</v>
      </c>
      <c r="N41" t="s">
        <v>32</v>
      </c>
      <c r="O41">
        <f t="shared" si="0"/>
        <v>16.256202070538496</v>
      </c>
    </row>
    <row r="42" spans="1:15" x14ac:dyDescent="0.25">
      <c r="A42" t="s">
        <v>22</v>
      </c>
      <c r="B42" t="s">
        <v>23</v>
      </c>
      <c r="C42" t="s">
        <v>3</v>
      </c>
      <c r="D42" s="1">
        <v>6.3217330000000004E-3</v>
      </c>
      <c r="E42" t="s">
        <v>24</v>
      </c>
      <c r="F42" t="s">
        <v>58</v>
      </c>
      <c r="G42" t="s">
        <v>55</v>
      </c>
      <c r="H42" t="s">
        <v>27</v>
      </c>
      <c r="I42" t="s">
        <v>6</v>
      </c>
      <c r="J42" t="s">
        <v>56</v>
      </c>
      <c r="K42" t="s">
        <v>38</v>
      </c>
      <c r="L42" t="s">
        <v>30</v>
      </c>
      <c r="M42" t="s">
        <v>31</v>
      </c>
      <c r="N42" t="s">
        <v>32</v>
      </c>
      <c r="O42">
        <f t="shared" si="0"/>
        <v>1.5197696238823861</v>
      </c>
    </row>
    <row r="43" spans="1:15" x14ac:dyDescent="0.25">
      <c r="A43" t="s">
        <v>22</v>
      </c>
      <c r="B43" t="s">
        <v>23</v>
      </c>
      <c r="C43" t="s">
        <v>3</v>
      </c>
      <c r="D43" s="1">
        <v>2.9827009999999998E-4</v>
      </c>
      <c r="E43" t="s">
        <v>24</v>
      </c>
      <c r="F43" t="s">
        <v>59</v>
      </c>
      <c r="G43" t="s">
        <v>60</v>
      </c>
      <c r="H43" t="s">
        <v>27</v>
      </c>
      <c r="I43" t="s">
        <v>6</v>
      </c>
      <c r="J43" t="s">
        <v>56</v>
      </c>
      <c r="K43" t="s">
        <v>41</v>
      </c>
      <c r="L43" t="s">
        <v>30</v>
      </c>
      <c r="M43" t="s">
        <v>31</v>
      </c>
      <c r="N43" t="s">
        <v>32</v>
      </c>
      <c r="O43">
        <f t="shared" si="0"/>
        <v>7.1705312086474016E-2</v>
      </c>
    </row>
    <row r="44" spans="1:15" x14ac:dyDescent="0.25">
      <c r="A44" t="s">
        <v>22</v>
      </c>
      <c r="B44" t="s">
        <v>23</v>
      </c>
      <c r="C44" t="s">
        <v>3</v>
      </c>
      <c r="D44" s="1">
        <v>1.7725519999999999E-3</v>
      </c>
      <c r="E44" t="s">
        <v>24</v>
      </c>
      <c r="F44" t="s">
        <v>62</v>
      </c>
      <c r="G44" t="s">
        <v>60</v>
      </c>
      <c r="H44" t="s">
        <v>27</v>
      </c>
      <c r="I44" t="s">
        <v>6</v>
      </c>
      <c r="J44" t="s">
        <v>56</v>
      </c>
      <c r="K44" t="s">
        <v>45</v>
      </c>
      <c r="L44" t="s">
        <v>30</v>
      </c>
      <c r="M44" t="s">
        <v>31</v>
      </c>
      <c r="N44" t="s">
        <v>32</v>
      </c>
      <c r="O44">
        <f t="shared" si="0"/>
        <v>0.42612851355031461</v>
      </c>
    </row>
    <row r="45" spans="1:15" x14ac:dyDescent="0.25">
      <c r="A45" t="s">
        <v>22</v>
      </c>
      <c r="B45" t="s">
        <v>23</v>
      </c>
      <c r="C45" t="s">
        <v>3</v>
      </c>
      <c r="D45" s="1">
        <v>6.54402E-4</v>
      </c>
      <c r="E45" t="s">
        <v>24</v>
      </c>
      <c r="F45" t="s">
        <v>63</v>
      </c>
      <c r="G45" t="s">
        <v>60</v>
      </c>
      <c r="H45" t="s">
        <v>27</v>
      </c>
      <c r="I45" t="s">
        <v>6</v>
      </c>
      <c r="J45" t="s">
        <v>56</v>
      </c>
      <c r="K45" t="s">
        <v>47</v>
      </c>
      <c r="L45" t="s">
        <v>30</v>
      </c>
      <c r="M45" t="s">
        <v>31</v>
      </c>
      <c r="N45" t="s">
        <v>32</v>
      </c>
      <c r="O45">
        <f t="shared" si="0"/>
        <v>0.15732082981168</v>
      </c>
    </row>
    <row r="46" spans="1:15" x14ac:dyDescent="0.25">
      <c r="A46" t="s">
        <v>22</v>
      </c>
      <c r="B46" t="s">
        <v>23</v>
      </c>
      <c r="C46" t="s">
        <v>3</v>
      </c>
      <c r="D46" s="1">
        <v>4.8447160000000003E-2</v>
      </c>
      <c r="E46" t="s">
        <v>24</v>
      </c>
      <c r="F46" t="s">
        <v>64</v>
      </c>
      <c r="G46" t="s">
        <v>60</v>
      </c>
      <c r="H46" t="s">
        <v>27</v>
      </c>
      <c r="I46" t="s">
        <v>6</v>
      </c>
      <c r="J46" t="s">
        <v>56</v>
      </c>
      <c r="K46" t="s">
        <v>49</v>
      </c>
      <c r="L46" t="s">
        <v>30</v>
      </c>
      <c r="M46" t="s">
        <v>31</v>
      </c>
      <c r="N46" t="s">
        <v>32</v>
      </c>
      <c r="O46">
        <f t="shared" si="0"/>
        <v>11.64688893557665</v>
      </c>
    </row>
    <row r="47" spans="1:15" x14ac:dyDescent="0.25">
      <c r="A47" t="s">
        <v>22</v>
      </c>
      <c r="B47" t="s">
        <v>23</v>
      </c>
      <c r="C47" t="s">
        <v>3</v>
      </c>
      <c r="D47" s="1">
        <v>1.8427910000000001E-3</v>
      </c>
      <c r="E47" t="s">
        <v>24</v>
      </c>
      <c r="F47" t="s">
        <v>65</v>
      </c>
      <c r="G47" t="s">
        <v>60</v>
      </c>
      <c r="H47" t="s">
        <v>27</v>
      </c>
      <c r="I47" t="s">
        <v>6</v>
      </c>
      <c r="J47" t="s">
        <v>56</v>
      </c>
      <c r="K47" t="s">
        <v>51</v>
      </c>
      <c r="L47" t="s">
        <v>30</v>
      </c>
      <c r="M47" t="s">
        <v>31</v>
      </c>
      <c r="N47" t="s">
        <v>32</v>
      </c>
      <c r="O47">
        <f t="shared" si="0"/>
        <v>0.44301424703698272</v>
      </c>
    </row>
    <row r="48" spans="1:15" x14ac:dyDescent="0.25">
      <c r="A48" t="s">
        <v>22</v>
      </c>
      <c r="B48" t="s">
        <v>23</v>
      </c>
      <c r="C48" t="s">
        <v>3</v>
      </c>
      <c r="D48" s="1">
        <v>1.043125E-2</v>
      </c>
      <c r="E48" t="s">
        <v>24</v>
      </c>
      <c r="F48" t="s">
        <v>67</v>
      </c>
      <c r="G48" t="s">
        <v>60</v>
      </c>
      <c r="H48" t="s">
        <v>27</v>
      </c>
      <c r="I48" t="s">
        <v>6</v>
      </c>
      <c r="J48" t="s">
        <v>56</v>
      </c>
      <c r="K48" t="s">
        <v>68</v>
      </c>
      <c r="L48" t="s">
        <v>30</v>
      </c>
      <c r="M48" t="s">
        <v>31</v>
      </c>
      <c r="N48" t="s">
        <v>32</v>
      </c>
      <c r="O48">
        <f t="shared" si="0"/>
        <v>2.5077137691710703</v>
      </c>
    </row>
    <row r="49" spans="1:15" x14ac:dyDescent="0.25">
      <c r="A49" t="s">
        <v>22</v>
      </c>
      <c r="B49" t="s">
        <v>23</v>
      </c>
      <c r="C49" t="s">
        <v>3</v>
      </c>
      <c r="D49" s="1">
        <v>2.3982079999999999E-2</v>
      </c>
      <c r="E49" t="s">
        <v>24</v>
      </c>
      <c r="F49" t="s">
        <v>69</v>
      </c>
      <c r="G49" t="s">
        <v>60</v>
      </c>
      <c r="H49" t="s">
        <v>27</v>
      </c>
      <c r="I49" t="s">
        <v>6</v>
      </c>
      <c r="J49" t="s">
        <v>56</v>
      </c>
      <c r="K49" t="s">
        <v>70</v>
      </c>
      <c r="L49" t="s">
        <v>30</v>
      </c>
      <c r="M49" t="s">
        <v>31</v>
      </c>
      <c r="N49" t="s">
        <v>32</v>
      </c>
      <c r="O49">
        <f t="shared" si="0"/>
        <v>5.7653869123414871</v>
      </c>
    </row>
    <row r="50" spans="1:15" x14ac:dyDescent="0.25">
      <c r="A50" t="s">
        <v>22</v>
      </c>
      <c r="B50" t="s">
        <v>23</v>
      </c>
      <c r="C50" t="s">
        <v>3</v>
      </c>
      <c r="D50" s="1">
        <v>3.8945880000000002E-2</v>
      </c>
      <c r="E50" t="s">
        <v>24</v>
      </c>
      <c r="F50" t="s">
        <v>73</v>
      </c>
      <c r="G50" t="s">
        <v>40</v>
      </c>
      <c r="H50" t="s">
        <v>27</v>
      </c>
      <c r="I50" t="s">
        <v>6</v>
      </c>
      <c r="J50" t="s">
        <v>72</v>
      </c>
      <c r="K50" t="s">
        <v>49</v>
      </c>
      <c r="L50" t="s">
        <v>30</v>
      </c>
      <c r="M50" t="s">
        <v>31</v>
      </c>
      <c r="N50" t="s">
        <v>32</v>
      </c>
      <c r="O50">
        <f t="shared" si="0"/>
        <v>9.3627436336473782</v>
      </c>
    </row>
    <row r="51" spans="1:15" x14ac:dyDescent="0.25">
      <c r="A51" t="s">
        <v>22</v>
      </c>
      <c r="B51" t="s">
        <v>23</v>
      </c>
      <c r="C51" t="s">
        <v>3</v>
      </c>
      <c r="D51" s="1">
        <v>5.5667490000000004E-4</v>
      </c>
      <c r="E51" t="s">
        <v>24</v>
      </c>
      <c r="F51" t="s">
        <v>74</v>
      </c>
      <c r="G51" t="s">
        <v>40</v>
      </c>
      <c r="H51" t="s">
        <v>27</v>
      </c>
      <c r="I51" t="s">
        <v>6</v>
      </c>
      <c r="J51" t="s">
        <v>72</v>
      </c>
      <c r="K51" t="s">
        <v>51</v>
      </c>
      <c r="L51" t="s">
        <v>30</v>
      </c>
      <c r="M51" t="s">
        <v>31</v>
      </c>
      <c r="N51" t="s">
        <v>32</v>
      </c>
      <c r="O51">
        <f t="shared" si="0"/>
        <v>0.13382684833379785</v>
      </c>
    </row>
    <row r="52" spans="1:15" x14ac:dyDescent="0.25">
      <c r="A52" t="s">
        <v>22</v>
      </c>
      <c r="B52" t="s">
        <v>23</v>
      </c>
      <c r="C52" t="s">
        <v>3</v>
      </c>
      <c r="D52" s="1">
        <v>8.6273549999999997E-3</v>
      </c>
      <c r="E52" t="s">
        <v>24</v>
      </c>
      <c r="F52" t="s">
        <v>75</v>
      </c>
      <c r="G52" t="s">
        <v>40</v>
      </c>
      <c r="H52" t="s">
        <v>27</v>
      </c>
      <c r="I52" t="s">
        <v>6</v>
      </c>
      <c r="J52" t="s">
        <v>72</v>
      </c>
      <c r="K52" t="s">
        <v>68</v>
      </c>
      <c r="L52" t="s">
        <v>30</v>
      </c>
      <c r="M52" t="s">
        <v>31</v>
      </c>
      <c r="N52" t="s">
        <v>32</v>
      </c>
      <c r="O52">
        <f t="shared" si="0"/>
        <v>2.0740502744183944</v>
      </c>
    </row>
    <row r="53" spans="1:15" x14ac:dyDescent="0.25">
      <c r="A53" t="s">
        <v>22</v>
      </c>
      <c r="B53" t="s">
        <v>23</v>
      </c>
      <c r="C53" t="s">
        <v>3</v>
      </c>
      <c r="D53" s="1">
        <v>2.0703449999999999E-3</v>
      </c>
      <c r="E53" t="s">
        <v>24</v>
      </c>
      <c r="F53" t="s">
        <v>78</v>
      </c>
      <c r="G53" t="s">
        <v>26</v>
      </c>
      <c r="H53" t="s">
        <v>27</v>
      </c>
      <c r="I53" t="s">
        <v>6</v>
      </c>
      <c r="J53" t="s">
        <v>77</v>
      </c>
      <c r="K53" t="s">
        <v>36</v>
      </c>
      <c r="L53" t="s">
        <v>30</v>
      </c>
      <c r="M53" t="s">
        <v>31</v>
      </c>
      <c r="N53" t="s">
        <v>32</v>
      </c>
      <c r="O53">
        <f t="shared" si="0"/>
        <v>0.49771912890923714</v>
      </c>
    </row>
    <row r="54" spans="1:15" x14ac:dyDescent="0.25">
      <c r="A54" t="s">
        <v>22</v>
      </c>
      <c r="B54" t="s">
        <v>23</v>
      </c>
      <c r="C54" t="s">
        <v>2</v>
      </c>
      <c r="D54">
        <v>439.929482103</v>
      </c>
      <c r="E54" t="s">
        <v>24</v>
      </c>
      <c r="F54" t="s">
        <v>25</v>
      </c>
      <c r="H54" t="s">
        <v>27</v>
      </c>
      <c r="I54" t="s">
        <v>6</v>
      </c>
      <c r="J54" t="s">
        <v>28</v>
      </c>
      <c r="K54" t="s">
        <v>29</v>
      </c>
      <c r="L54" t="s">
        <v>30</v>
      </c>
      <c r="M54" t="s">
        <v>31</v>
      </c>
      <c r="O54">
        <f t="shared" si="0"/>
        <v>399.09731317462399</v>
      </c>
    </row>
    <row r="55" spans="1:15" x14ac:dyDescent="0.25">
      <c r="A55" t="s">
        <v>22</v>
      </c>
      <c r="B55" t="s">
        <v>23</v>
      </c>
      <c r="C55" t="s">
        <v>2</v>
      </c>
      <c r="D55">
        <v>19902.256110549999</v>
      </c>
      <c r="E55" t="s">
        <v>24</v>
      </c>
      <c r="F55" t="s">
        <v>33</v>
      </c>
      <c r="H55" t="s">
        <v>27</v>
      </c>
      <c r="I55" t="s">
        <v>6</v>
      </c>
      <c r="J55" t="s">
        <v>28</v>
      </c>
      <c r="K55" t="s">
        <v>34</v>
      </c>
      <c r="L55" t="s">
        <v>30</v>
      </c>
      <c r="M55" t="s">
        <v>31</v>
      </c>
      <c r="O55">
        <f t="shared" si="0"/>
        <v>18055.023050203486</v>
      </c>
    </row>
    <row r="56" spans="1:15" x14ac:dyDescent="0.25">
      <c r="A56" t="s">
        <v>22</v>
      </c>
      <c r="B56" t="s">
        <v>23</v>
      </c>
      <c r="C56" t="s">
        <v>2</v>
      </c>
      <c r="D56">
        <v>67510.676426399994</v>
      </c>
      <c r="E56" t="s">
        <v>24</v>
      </c>
      <c r="F56" t="s">
        <v>35</v>
      </c>
      <c r="H56" t="s">
        <v>27</v>
      </c>
      <c r="I56" t="s">
        <v>6</v>
      </c>
      <c r="J56" t="s">
        <v>28</v>
      </c>
      <c r="K56" t="s">
        <v>36</v>
      </c>
      <c r="L56" t="s">
        <v>30</v>
      </c>
      <c r="M56" t="s">
        <v>31</v>
      </c>
      <c r="O56">
        <f t="shared" si="0"/>
        <v>61244.655492467005</v>
      </c>
    </row>
    <row r="57" spans="1:15" x14ac:dyDescent="0.25">
      <c r="A57" t="s">
        <v>22</v>
      </c>
      <c r="B57" t="s">
        <v>23</v>
      </c>
      <c r="C57" t="s">
        <v>2</v>
      </c>
      <c r="D57">
        <v>4208.3409053099995</v>
      </c>
      <c r="E57" t="s">
        <v>24</v>
      </c>
      <c r="F57" t="s">
        <v>37</v>
      </c>
      <c r="H57" t="s">
        <v>27</v>
      </c>
      <c r="I57" t="s">
        <v>6</v>
      </c>
      <c r="J57" t="s">
        <v>28</v>
      </c>
      <c r="K57" t="s">
        <v>38</v>
      </c>
      <c r="L57" t="s">
        <v>30</v>
      </c>
      <c r="M57" t="s">
        <v>31</v>
      </c>
      <c r="O57">
        <f t="shared" si="0"/>
        <v>3817.74265321654</v>
      </c>
    </row>
    <row r="58" spans="1:15" x14ac:dyDescent="0.25">
      <c r="A58" t="s">
        <v>22</v>
      </c>
      <c r="B58" t="s">
        <v>23</v>
      </c>
      <c r="C58" t="s">
        <v>2</v>
      </c>
      <c r="D58">
        <v>171.76369338610002</v>
      </c>
      <c r="E58" t="s">
        <v>24</v>
      </c>
      <c r="F58" t="s">
        <v>39</v>
      </c>
      <c r="H58" t="s">
        <v>27</v>
      </c>
      <c r="I58" t="s">
        <v>6</v>
      </c>
      <c r="J58" t="s">
        <v>28</v>
      </c>
      <c r="K58" t="s">
        <v>41</v>
      </c>
      <c r="L58" t="s">
        <v>30</v>
      </c>
      <c r="M58" t="s">
        <v>31</v>
      </c>
      <c r="O58">
        <f t="shared" si="0"/>
        <v>155.82140165657924</v>
      </c>
    </row>
    <row r="59" spans="1:15" x14ac:dyDescent="0.25">
      <c r="A59" t="s">
        <v>22</v>
      </c>
      <c r="B59" t="s">
        <v>23</v>
      </c>
      <c r="C59" t="s">
        <v>2</v>
      </c>
      <c r="D59">
        <v>22.263896856000002</v>
      </c>
      <c r="E59" t="s">
        <v>24</v>
      </c>
      <c r="F59" t="s">
        <v>42</v>
      </c>
      <c r="H59" t="s">
        <v>27</v>
      </c>
      <c r="I59" t="s">
        <v>6</v>
      </c>
      <c r="J59" t="s">
        <v>28</v>
      </c>
      <c r="K59" t="s">
        <v>43</v>
      </c>
      <c r="L59" t="s">
        <v>30</v>
      </c>
      <c r="M59" t="s">
        <v>31</v>
      </c>
      <c r="O59">
        <f t="shared" si="0"/>
        <v>20.197467497634587</v>
      </c>
    </row>
    <row r="60" spans="1:15" x14ac:dyDescent="0.25">
      <c r="A60" t="s">
        <v>22</v>
      </c>
      <c r="B60" t="s">
        <v>23</v>
      </c>
      <c r="C60" t="s">
        <v>2</v>
      </c>
      <c r="D60">
        <v>4.2465911566900001</v>
      </c>
      <c r="E60" t="s">
        <v>24</v>
      </c>
      <c r="F60" t="s">
        <v>44</v>
      </c>
      <c r="H60" t="s">
        <v>27</v>
      </c>
      <c r="I60" t="s">
        <v>6</v>
      </c>
      <c r="J60" t="s">
        <v>28</v>
      </c>
      <c r="K60" t="s">
        <v>45</v>
      </c>
      <c r="L60" t="s">
        <v>30</v>
      </c>
      <c r="M60" t="s">
        <v>31</v>
      </c>
      <c r="O60">
        <f t="shared" si="0"/>
        <v>3.8524426975987396</v>
      </c>
    </row>
    <row r="61" spans="1:15" x14ac:dyDescent="0.25">
      <c r="A61" t="s">
        <v>22</v>
      </c>
      <c r="B61" t="s">
        <v>23</v>
      </c>
      <c r="C61" t="s">
        <v>2</v>
      </c>
      <c r="D61">
        <v>17.623352179160001</v>
      </c>
      <c r="E61" t="s">
        <v>24</v>
      </c>
      <c r="F61" t="s">
        <v>46</v>
      </c>
      <c r="H61" t="s">
        <v>27</v>
      </c>
      <c r="I61" t="s">
        <v>6</v>
      </c>
      <c r="J61" t="s">
        <v>28</v>
      </c>
      <c r="K61" t="s">
        <v>47</v>
      </c>
      <c r="L61" t="s">
        <v>30</v>
      </c>
      <c r="M61" t="s">
        <v>31</v>
      </c>
      <c r="O61">
        <f t="shared" si="0"/>
        <v>15.987636177986781</v>
      </c>
    </row>
    <row r="62" spans="1:15" x14ac:dyDescent="0.25">
      <c r="A62" t="s">
        <v>22</v>
      </c>
      <c r="B62" t="s">
        <v>23</v>
      </c>
      <c r="C62" t="s">
        <v>2</v>
      </c>
      <c r="D62">
        <v>1395.1607465659999</v>
      </c>
      <c r="E62" t="s">
        <v>24</v>
      </c>
      <c r="F62" t="s">
        <v>48</v>
      </c>
      <c r="H62" t="s">
        <v>27</v>
      </c>
      <c r="I62" t="s">
        <v>6</v>
      </c>
      <c r="J62" t="s">
        <v>28</v>
      </c>
      <c r="K62" t="s">
        <v>49</v>
      </c>
      <c r="L62" t="s">
        <v>30</v>
      </c>
      <c r="M62" t="s">
        <v>31</v>
      </c>
      <c r="O62">
        <f t="shared" si="0"/>
        <v>1265.6685401930604</v>
      </c>
    </row>
    <row r="63" spans="1:15" x14ac:dyDescent="0.25">
      <c r="A63" t="s">
        <v>22</v>
      </c>
      <c r="B63" t="s">
        <v>23</v>
      </c>
      <c r="C63" t="s">
        <v>2</v>
      </c>
      <c r="D63">
        <v>829.69049448099997</v>
      </c>
      <c r="E63" t="s">
        <v>24</v>
      </c>
      <c r="F63" t="s">
        <v>50</v>
      </c>
      <c r="H63" t="s">
        <v>27</v>
      </c>
      <c r="I63" t="s">
        <v>6</v>
      </c>
      <c r="J63" t="s">
        <v>28</v>
      </c>
      <c r="K63" t="s">
        <v>51</v>
      </c>
      <c r="L63" t="s">
        <v>30</v>
      </c>
      <c r="M63" t="s">
        <v>31</v>
      </c>
      <c r="O63">
        <f t="shared" si="0"/>
        <v>752.68255614740997</v>
      </c>
    </row>
    <row r="64" spans="1:15" x14ac:dyDescent="0.25">
      <c r="A64" t="s">
        <v>22</v>
      </c>
      <c r="B64" t="s">
        <v>23</v>
      </c>
      <c r="C64" t="s">
        <v>2</v>
      </c>
      <c r="D64">
        <v>219.69872080979999</v>
      </c>
      <c r="E64" t="s">
        <v>24</v>
      </c>
      <c r="F64" t="s">
        <v>52</v>
      </c>
      <c r="H64" t="s">
        <v>27</v>
      </c>
      <c r="I64" t="s">
        <v>6</v>
      </c>
      <c r="J64" t="s">
        <v>28</v>
      </c>
      <c r="K64" t="s">
        <v>53</v>
      </c>
      <c r="L64" t="s">
        <v>30</v>
      </c>
      <c r="M64" t="s">
        <v>31</v>
      </c>
      <c r="O64">
        <f t="shared" si="0"/>
        <v>199.30732708330825</v>
      </c>
    </row>
    <row r="65" spans="1:15" x14ac:dyDescent="0.25">
      <c r="A65" t="s">
        <v>22</v>
      </c>
      <c r="B65" t="s">
        <v>23</v>
      </c>
      <c r="C65" t="s">
        <v>2</v>
      </c>
      <c r="D65">
        <v>12.268785373590003</v>
      </c>
      <c r="E65" t="s">
        <v>24</v>
      </c>
      <c r="F65" t="s">
        <v>79</v>
      </c>
      <c r="H65" t="s">
        <v>27</v>
      </c>
      <c r="I65" t="s">
        <v>6</v>
      </c>
      <c r="J65" t="s">
        <v>28</v>
      </c>
      <c r="K65" t="s">
        <v>68</v>
      </c>
      <c r="L65" t="s">
        <v>30</v>
      </c>
      <c r="M65" t="s">
        <v>31</v>
      </c>
      <c r="O65">
        <f t="shared" si="0"/>
        <v>11.130054878589609</v>
      </c>
    </row>
    <row r="66" spans="1:15" x14ac:dyDescent="0.25">
      <c r="A66" t="s">
        <v>22</v>
      </c>
      <c r="B66" t="s">
        <v>23</v>
      </c>
      <c r="C66" t="s">
        <v>2</v>
      </c>
      <c r="D66">
        <v>406.28796094299997</v>
      </c>
      <c r="E66" t="s">
        <v>24</v>
      </c>
      <c r="F66" t="s">
        <v>54</v>
      </c>
      <c r="H66" t="s">
        <v>27</v>
      </c>
      <c r="I66" t="s">
        <v>6</v>
      </c>
      <c r="J66" t="s">
        <v>56</v>
      </c>
      <c r="K66" s="4" t="s">
        <v>34</v>
      </c>
      <c r="L66" t="s">
        <v>30</v>
      </c>
      <c r="M66" t="s">
        <v>31</v>
      </c>
      <c r="O66">
        <f t="shared" si="0"/>
        <v>368.57823852229183</v>
      </c>
    </row>
    <row r="67" spans="1:15" x14ac:dyDescent="0.25">
      <c r="A67" t="s">
        <v>22</v>
      </c>
      <c r="B67" t="s">
        <v>23</v>
      </c>
      <c r="C67" t="s">
        <v>2</v>
      </c>
      <c r="D67">
        <v>20273.582300709997</v>
      </c>
      <c r="E67" t="s">
        <v>24</v>
      </c>
      <c r="F67" t="s">
        <v>57</v>
      </c>
      <c r="H67" t="s">
        <v>27</v>
      </c>
      <c r="I67" t="s">
        <v>6</v>
      </c>
      <c r="J67" t="s">
        <v>56</v>
      </c>
      <c r="K67" s="4" t="s">
        <v>36</v>
      </c>
      <c r="L67" t="s">
        <v>30</v>
      </c>
      <c r="M67" t="s">
        <v>31</v>
      </c>
      <c r="O67">
        <f t="shared" ref="O67:O82" si="1">IF(C67="Carbon Dioxide",D67/1.10231131,IF(C67="Methane",(D67*28)/1.10231131,(D67*265)/1.10231131))</f>
        <v>18391.884503761463</v>
      </c>
    </row>
    <row r="68" spans="1:15" x14ac:dyDescent="0.25">
      <c r="A68" t="s">
        <v>22</v>
      </c>
      <c r="B68" t="s">
        <v>23</v>
      </c>
      <c r="C68" t="s">
        <v>2</v>
      </c>
      <c r="D68">
        <v>2036.7934749820001</v>
      </c>
      <c r="E68" t="s">
        <v>24</v>
      </c>
      <c r="F68" t="s">
        <v>58</v>
      </c>
      <c r="H68" t="s">
        <v>27</v>
      </c>
      <c r="I68" t="s">
        <v>6</v>
      </c>
      <c r="J68" t="s">
        <v>56</v>
      </c>
      <c r="K68" s="4" t="s">
        <v>38</v>
      </c>
      <c r="L68" t="s">
        <v>30</v>
      </c>
      <c r="M68" t="s">
        <v>31</v>
      </c>
      <c r="O68">
        <f t="shared" si="1"/>
        <v>1847.7479605847466</v>
      </c>
    </row>
    <row r="69" spans="1:15" x14ac:dyDescent="0.25">
      <c r="A69" t="s">
        <v>22</v>
      </c>
      <c r="B69" t="s">
        <v>23</v>
      </c>
      <c r="C69" t="s">
        <v>2</v>
      </c>
      <c r="D69">
        <v>146.83351981499999</v>
      </c>
      <c r="E69" t="s">
        <v>24</v>
      </c>
      <c r="F69" t="s">
        <v>59</v>
      </c>
      <c r="H69" t="s">
        <v>27</v>
      </c>
      <c r="I69" t="s">
        <v>6</v>
      </c>
      <c r="J69" t="s">
        <v>56</v>
      </c>
      <c r="K69" s="4" t="s">
        <v>41</v>
      </c>
      <c r="L69" t="s">
        <v>30</v>
      </c>
      <c r="M69" t="s">
        <v>31</v>
      </c>
      <c r="O69">
        <f t="shared" si="1"/>
        <v>133.20512860836018</v>
      </c>
    </row>
    <row r="70" spans="1:15" x14ac:dyDescent="0.25">
      <c r="A70" t="s">
        <v>22</v>
      </c>
      <c r="B70" t="s">
        <v>23</v>
      </c>
      <c r="C70" t="s">
        <v>2</v>
      </c>
      <c r="D70">
        <v>19.861797111000001</v>
      </c>
      <c r="E70" t="s">
        <v>24</v>
      </c>
      <c r="F70" t="s">
        <v>61</v>
      </c>
      <c r="H70" t="s">
        <v>27</v>
      </c>
      <c r="I70" t="s">
        <v>6</v>
      </c>
      <c r="J70" t="s">
        <v>56</v>
      </c>
      <c r="K70" s="4" t="s">
        <v>43</v>
      </c>
      <c r="L70" t="s">
        <v>30</v>
      </c>
      <c r="M70" t="s">
        <v>31</v>
      </c>
      <c r="O70">
        <f t="shared" si="1"/>
        <v>18.018319263185283</v>
      </c>
    </row>
    <row r="71" spans="1:15" x14ac:dyDescent="0.25">
      <c r="A71" t="s">
        <v>22</v>
      </c>
      <c r="B71" t="s">
        <v>23</v>
      </c>
      <c r="C71" t="s">
        <v>2</v>
      </c>
      <c r="D71">
        <v>769.36278439499995</v>
      </c>
      <c r="E71" t="s">
        <v>24</v>
      </c>
      <c r="F71" t="s">
        <v>62</v>
      </c>
      <c r="H71" t="s">
        <v>27</v>
      </c>
      <c r="I71" t="s">
        <v>6</v>
      </c>
      <c r="J71" t="s">
        <v>56</v>
      </c>
      <c r="K71" s="4" t="s">
        <v>45</v>
      </c>
      <c r="L71" t="s">
        <v>30</v>
      </c>
      <c r="M71" t="s">
        <v>31</v>
      </c>
      <c r="O71">
        <f t="shared" si="1"/>
        <v>697.954178112352</v>
      </c>
    </row>
    <row r="72" spans="1:15" x14ac:dyDescent="0.25">
      <c r="A72" t="s">
        <v>22</v>
      </c>
      <c r="B72" t="s">
        <v>23</v>
      </c>
      <c r="C72" t="s">
        <v>2</v>
      </c>
      <c r="D72">
        <v>302.38075789700002</v>
      </c>
      <c r="E72" t="s">
        <v>24</v>
      </c>
      <c r="F72" t="s">
        <v>63</v>
      </c>
      <c r="H72" t="s">
        <v>27</v>
      </c>
      <c r="I72" t="s">
        <v>6</v>
      </c>
      <c r="J72" t="s">
        <v>56</v>
      </c>
      <c r="K72" s="4" t="s">
        <v>47</v>
      </c>
      <c r="L72" t="s">
        <v>30</v>
      </c>
      <c r="M72" t="s">
        <v>31</v>
      </c>
      <c r="O72">
        <f t="shared" si="1"/>
        <v>274.31520946383108</v>
      </c>
    </row>
    <row r="73" spans="1:15" x14ac:dyDescent="0.25">
      <c r="A73" t="s">
        <v>22</v>
      </c>
      <c r="B73" t="s">
        <v>23</v>
      </c>
      <c r="C73" t="s">
        <v>2</v>
      </c>
      <c r="D73">
        <v>11118.478871900001</v>
      </c>
      <c r="E73" t="s">
        <v>24</v>
      </c>
      <c r="F73" t="s">
        <v>64</v>
      </c>
      <c r="H73" t="s">
        <v>27</v>
      </c>
      <c r="I73" t="s">
        <v>6</v>
      </c>
      <c r="J73" t="s">
        <v>56</v>
      </c>
      <c r="K73" s="4" t="s">
        <v>49</v>
      </c>
      <c r="L73" t="s">
        <v>30</v>
      </c>
      <c r="M73" t="s">
        <v>31</v>
      </c>
      <c r="O73">
        <f t="shared" si="1"/>
        <v>10086.514373058551</v>
      </c>
    </row>
    <row r="74" spans="1:15" x14ac:dyDescent="0.25">
      <c r="A74" t="s">
        <v>22</v>
      </c>
      <c r="B74" t="s">
        <v>23</v>
      </c>
      <c r="C74" t="s">
        <v>2</v>
      </c>
      <c r="D74">
        <v>2017.1598569810001</v>
      </c>
      <c r="E74" t="s">
        <v>24</v>
      </c>
      <c r="F74" t="s">
        <v>65</v>
      </c>
      <c r="H74" t="s">
        <v>27</v>
      </c>
      <c r="I74" t="s">
        <v>6</v>
      </c>
      <c r="J74" t="s">
        <v>56</v>
      </c>
      <c r="K74" s="4" t="s">
        <v>51</v>
      </c>
      <c r="L74" t="s">
        <v>30</v>
      </c>
      <c r="M74" t="s">
        <v>31</v>
      </c>
      <c r="O74">
        <f t="shared" si="1"/>
        <v>1829.9366419283135</v>
      </c>
    </row>
    <row r="75" spans="1:15" x14ac:dyDescent="0.25">
      <c r="A75" t="s">
        <v>22</v>
      </c>
      <c r="B75" t="s">
        <v>23</v>
      </c>
      <c r="C75" t="s">
        <v>2</v>
      </c>
      <c r="D75">
        <v>44.869861260699999</v>
      </c>
      <c r="E75" t="s">
        <v>24</v>
      </c>
      <c r="F75" t="s">
        <v>66</v>
      </c>
      <c r="H75" t="s">
        <v>27</v>
      </c>
      <c r="I75" t="s">
        <v>6</v>
      </c>
      <c r="J75" t="s">
        <v>56</v>
      </c>
      <c r="K75" s="4" t="s">
        <v>53</v>
      </c>
      <c r="L75" t="s">
        <v>30</v>
      </c>
      <c r="M75" t="s">
        <v>31</v>
      </c>
      <c r="O75">
        <f t="shared" si="1"/>
        <v>40.705253455759248</v>
      </c>
    </row>
    <row r="76" spans="1:15" x14ac:dyDescent="0.25">
      <c r="A76" t="s">
        <v>22</v>
      </c>
      <c r="B76" t="s">
        <v>23</v>
      </c>
      <c r="C76" t="s">
        <v>2</v>
      </c>
      <c r="D76">
        <v>3722.9623761140001</v>
      </c>
      <c r="E76" t="s">
        <v>24</v>
      </c>
      <c r="F76" t="s">
        <v>67</v>
      </c>
      <c r="H76" t="s">
        <v>27</v>
      </c>
      <c r="I76" t="s">
        <v>6</v>
      </c>
      <c r="J76" t="s">
        <v>56</v>
      </c>
      <c r="K76" s="4" t="s">
        <v>68</v>
      </c>
      <c r="L76" t="s">
        <v>30</v>
      </c>
      <c r="M76" t="s">
        <v>31</v>
      </c>
      <c r="O76">
        <f t="shared" si="1"/>
        <v>3377.4146580370298</v>
      </c>
    </row>
    <row r="77" spans="1:15" x14ac:dyDescent="0.25">
      <c r="A77" t="s">
        <v>22</v>
      </c>
      <c r="B77" t="s">
        <v>23</v>
      </c>
      <c r="C77" t="s">
        <v>2</v>
      </c>
      <c r="D77">
        <v>27177.019860100001</v>
      </c>
      <c r="E77" t="s">
        <v>24</v>
      </c>
      <c r="F77" t="s">
        <v>69</v>
      </c>
      <c r="H77" t="s">
        <v>27</v>
      </c>
      <c r="I77" t="s">
        <v>6</v>
      </c>
      <c r="J77" t="s">
        <v>56</v>
      </c>
      <c r="K77" s="4" t="s">
        <v>70</v>
      </c>
      <c r="L77" t="s">
        <v>30</v>
      </c>
      <c r="M77" t="s">
        <v>31</v>
      </c>
      <c r="O77">
        <f t="shared" si="1"/>
        <v>24654.577716434753</v>
      </c>
    </row>
    <row r="78" spans="1:15" x14ac:dyDescent="0.25">
      <c r="A78" t="s">
        <v>22</v>
      </c>
      <c r="B78" t="s">
        <v>23</v>
      </c>
      <c r="C78" t="s">
        <v>2</v>
      </c>
      <c r="D78">
        <v>1.8494978082940001</v>
      </c>
      <c r="E78" t="s">
        <v>24</v>
      </c>
      <c r="F78" t="s">
        <v>71</v>
      </c>
      <c r="H78" t="s">
        <v>27</v>
      </c>
      <c r="I78" t="s">
        <v>6</v>
      </c>
      <c r="J78" t="s">
        <v>72</v>
      </c>
      <c r="K78" t="s">
        <v>47</v>
      </c>
      <c r="L78" t="s">
        <v>30</v>
      </c>
      <c r="M78" t="s">
        <v>31</v>
      </c>
      <c r="O78">
        <f t="shared" si="1"/>
        <v>1.67783618975478</v>
      </c>
    </row>
    <row r="79" spans="1:15" x14ac:dyDescent="0.25">
      <c r="A79" t="s">
        <v>22</v>
      </c>
      <c r="B79" t="s">
        <v>23</v>
      </c>
      <c r="C79" t="s">
        <v>2</v>
      </c>
      <c r="D79">
        <v>23.576756113809999</v>
      </c>
      <c r="E79" t="s">
        <v>24</v>
      </c>
      <c r="F79" t="s">
        <v>74</v>
      </c>
      <c r="H79" t="s">
        <v>27</v>
      </c>
      <c r="I79" t="s">
        <v>6</v>
      </c>
      <c r="J79" t="s">
        <v>72</v>
      </c>
      <c r="K79" t="s">
        <v>51</v>
      </c>
      <c r="L79" t="s">
        <v>30</v>
      </c>
      <c r="M79" t="s">
        <v>31</v>
      </c>
      <c r="O79">
        <f t="shared" si="1"/>
        <v>21.388473383086307</v>
      </c>
    </row>
    <row r="80" spans="1:15" x14ac:dyDescent="0.25">
      <c r="A80" t="s">
        <v>22</v>
      </c>
      <c r="B80" t="s">
        <v>23</v>
      </c>
      <c r="C80" t="s">
        <v>2</v>
      </c>
      <c r="D80">
        <v>10.827448341429999</v>
      </c>
      <c r="E80" t="s">
        <v>24</v>
      </c>
      <c r="F80" t="s">
        <v>76</v>
      </c>
      <c r="H80" t="s">
        <v>27</v>
      </c>
      <c r="I80" t="s">
        <v>6</v>
      </c>
      <c r="J80" t="s">
        <v>77</v>
      </c>
      <c r="K80" t="s">
        <v>34</v>
      </c>
      <c r="L80" t="s">
        <v>30</v>
      </c>
      <c r="M80" t="s">
        <v>31</v>
      </c>
      <c r="O80">
        <f t="shared" si="1"/>
        <v>9.8224959167206585</v>
      </c>
    </row>
    <row r="81" spans="1:15" x14ac:dyDescent="0.25">
      <c r="A81" t="s">
        <v>22</v>
      </c>
      <c r="B81" t="s">
        <v>23</v>
      </c>
      <c r="C81" t="s">
        <v>2</v>
      </c>
      <c r="D81">
        <v>140.33086007330002</v>
      </c>
      <c r="E81" t="s">
        <v>24</v>
      </c>
      <c r="F81" t="s">
        <v>78</v>
      </c>
      <c r="H81" t="s">
        <v>27</v>
      </c>
      <c r="I81" t="s">
        <v>6</v>
      </c>
      <c r="J81" t="s">
        <v>77</v>
      </c>
      <c r="K81" t="s">
        <v>36</v>
      </c>
      <c r="L81" t="s">
        <v>30</v>
      </c>
      <c r="M81" t="s">
        <v>31</v>
      </c>
      <c r="O81">
        <f t="shared" si="1"/>
        <v>127.3060149163307</v>
      </c>
    </row>
    <row r="82" spans="1:15" x14ac:dyDescent="0.25">
      <c r="A82" t="s">
        <v>22</v>
      </c>
      <c r="B82" t="s">
        <v>23</v>
      </c>
      <c r="C82" t="s">
        <v>2</v>
      </c>
      <c r="D82">
        <v>7.6106793308</v>
      </c>
      <c r="E82" t="s">
        <v>24</v>
      </c>
      <c r="F82" t="s">
        <v>80</v>
      </c>
      <c r="H82" t="s">
        <v>27</v>
      </c>
      <c r="I82" t="s">
        <v>6</v>
      </c>
      <c r="J82" t="s">
        <v>77</v>
      </c>
      <c r="K82" t="s">
        <v>38</v>
      </c>
      <c r="L82" t="s">
        <v>30</v>
      </c>
      <c r="M82" t="s">
        <v>31</v>
      </c>
      <c r="O82">
        <f t="shared" si="1"/>
        <v>6.904292155725047</v>
      </c>
    </row>
  </sheetData>
  <sortState xmlns:xlrd2="http://schemas.microsoft.com/office/spreadsheetml/2017/richdata2" ref="A2:N53">
    <sortCondition ref="C2:C53"/>
    <sortCondition ref="F2:F53"/>
  </sortState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47833-32A1-48BB-88E1-B67BED527B70}">
  <dimension ref="A1:R106"/>
  <sheetViews>
    <sheetView workbookViewId="0"/>
  </sheetViews>
  <sheetFormatPr defaultRowHeight="15" x14ac:dyDescent="0.25"/>
  <cols>
    <col min="4" max="4" width="14.42578125" bestFit="1" customWidth="1"/>
    <col min="17" max="17" width="12.5703125" bestFit="1" customWidth="1"/>
    <col min="18" max="18" width="26.85546875" bestFit="1" customWidth="1"/>
    <col min="19" max="19" width="12" bestFit="1" customWidth="1"/>
    <col min="21" max="21" width="42.140625" bestFit="1" customWidth="1"/>
    <col min="22" max="22" width="26.85546875" bestFit="1" customWidth="1"/>
  </cols>
  <sheetData>
    <row r="1" spans="1:18" x14ac:dyDescent="0.25">
      <c r="A1" t="s">
        <v>7</v>
      </c>
      <c r="B1" t="s">
        <v>8</v>
      </c>
      <c r="C1" t="s">
        <v>9</v>
      </c>
      <c r="D1" s="1" t="s">
        <v>10</v>
      </c>
      <c r="E1" t="s">
        <v>11</v>
      </c>
      <c r="F1" t="s">
        <v>12</v>
      </c>
      <c r="G1" t="s">
        <v>13</v>
      </c>
      <c r="H1" t="s">
        <v>14</v>
      </c>
      <c r="I1" t="s">
        <v>15</v>
      </c>
      <c r="J1" t="s">
        <v>16</v>
      </c>
      <c r="K1" t="s">
        <v>17</v>
      </c>
      <c r="L1" t="s">
        <v>18</v>
      </c>
      <c r="M1" t="s">
        <v>19</v>
      </c>
      <c r="N1" t="s">
        <v>20</v>
      </c>
      <c r="O1" t="s">
        <v>81</v>
      </c>
      <c r="Q1" s="2" t="s">
        <v>82</v>
      </c>
      <c r="R1" t="s">
        <v>83</v>
      </c>
    </row>
    <row r="2" spans="1:18" x14ac:dyDescent="0.25">
      <c r="A2" t="s">
        <v>84</v>
      </c>
      <c r="B2" t="s">
        <v>85</v>
      </c>
      <c r="C2" t="s">
        <v>2</v>
      </c>
      <c r="D2" s="1">
        <v>1.0842540000000001</v>
      </c>
      <c r="E2" t="s">
        <v>24</v>
      </c>
      <c r="F2" t="s">
        <v>71</v>
      </c>
      <c r="G2" t="s">
        <v>40</v>
      </c>
      <c r="H2" t="s">
        <v>27</v>
      </c>
      <c r="I2" t="s">
        <v>6</v>
      </c>
      <c r="J2" t="s">
        <v>72</v>
      </c>
      <c r="K2" t="s">
        <v>47</v>
      </c>
      <c r="L2" t="s">
        <v>30</v>
      </c>
      <c r="M2" t="s">
        <v>86</v>
      </c>
      <c r="N2" t="s">
        <v>87</v>
      </c>
      <c r="O2">
        <f>IF(N2="16035",D2*0.65318,IF(N2="16049",D2*0.25566,IF(N2="16061",D2*0.90959,D2*0.11859)))</f>
        <v>0.70821302772000005</v>
      </c>
      <c r="Q2" s="3" t="s">
        <v>25</v>
      </c>
      <c r="R2">
        <v>439.929482103</v>
      </c>
    </row>
    <row r="3" spans="1:18" x14ac:dyDescent="0.25">
      <c r="A3" t="s">
        <v>84</v>
      </c>
      <c r="B3" t="s">
        <v>85</v>
      </c>
      <c r="C3" t="s">
        <v>2</v>
      </c>
      <c r="D3" s="1">
        <v>10.06171</v>
      </c>
      <c r="E3" t="s">
        <v>24</v>
      </c>
      <c r="F3" t="s">
        <v>74</v>
      </c>
      <c r="G3" t="s">
        <v>40</v>
      </c>
      <c r="H3" t="s">
        <v>27</v>
      </c>
      <c r="I3" t="s">
        <v>6</v>
      </c>
      <c r="J3" t="s">
        <v>72</v>
      </c>
      <c r="K3" t="s">
        <v>51</v>
      </c>
      <c r="L3" t="s">
        <v>30</v>
      </c>
      <c r="M3" t="s">
        <v>86</v>
      </c>
      <c r="N3" t="s">
        <v>87</v>
      </c>
      <c r="O3">
        <f t="shared" ref="O3:O66" si="0">IF(N3="16035",D3*0.65318,IF(N3="16049",D3*0.25566,IF(N3="16061",D3*0.90959,D3*0.11859)))</f>
        <v>6.5721077377999997</v>
      </c>
      <c r="Q3" s="3" t="s">
        <v>33</v>
      </c>
      <c r="R3">
        <v>19902.256110549999</v>
      </c>
    </row>
    <row r="4" spans="1:18" x14ac:dyDescent="0.25">
      <c r="A4" t="s">
        <v>84</v>
      </c>
      <c r="B4" t="s">
        <v>85</v>
      </c>
      <c r="C4" t="s">
        <v>2</v>
      </c>
      <c r="D4" s="1">
        <v>9006.0390000000007</v>
      </c>
      <c r="E4" t="s">
        <v>24</v>
      </c>
      <c r="F4" t="s">
        <v>69</v>
      </c>
      <c r="G4" t="s">
        <v>60</v>
      </c>
      <c r="H4" t="s">
        <v>27</v>
      </c>
      <c r="I4" t="s">
        <v>6</v>
      </c>
      <c r="J4" t="s">
        <v>56</v>
      </c>
      <c r="K4" t="s">
        <v>70</v>
      </c>
      <c r="L4" t="s">
        <v>30</v>
      </c>
      <c r="M4" t="s">
        <v>86</v>
      </c>
      <c r="N4" t="s">
        <v>87</v>
      </c>
      <c r="O4">
        <f t="shared" si="0"/>
        <v>5882.5645540200003</v>
      </c>
      <c r="Q4" s="3" t="s">
        <v>35</v>
      </c>
      <c r="R4">
        <v>67510.676426399994</v>
      </c>
    </row>
    <row r="5" spans="1:18" x14ac:dyDescent="0.25">
      <c r="A5" t="s">
        <v>84</v>
      </c>
      <c r="B5" t="s">
        <v>85</v>
      </c>
      <c r="C5" t="s">
        <v>2</v>
      </c>
      <c r="D5" s="1">
        <v>1052.501</v>
      </c>
      <c r="E5" t="s">
        <v>24</v>
      </c>
      <c r="F5" t="s">
        <v>67</v>
      </c>
      <c r="G5" t="s">
        <v>60</v>
      </c>
      <c r="H5" t="s">
        <v>27</v>
      </c>
      <c r="I5" t="s">
        <v>6</v>
      </c>
      <c r="J5" t="s">
        <v>56</v>
      </c>
      <c r="K5" t="s">
        <v>68</v>
      </c>
      <c r="L5" t="s">
        <v>30</v>
      </c>
      <c r="M5" t="s">
        <v>86</v>
      </c>
      <c r="N5" t="s">
        <v>87</v>
      </c>
      <c r="O5">
        <f t="shared" si="0"/>
        <v>687.47260317999996</v>
      </c>
      <c r="Q5" s="3" t="s">
        <v>37</v>
      </c>
      <c r="R5">
        <v>4208.3409053099995</v>
      </c>
    </row>
    <row r="6" spans="1:18" x14ac:dyDescent="0.25">
      <c r="A6" t="s">
        <v>84</v>
      </c>
      <c r="B6" t="s">
        <v>85</v>
      </c>
      <c r="C6" t="s">
        <v>2</v>
      </c>
      <c r="D6" s="1">
        <v>33.860399999999998</v>
      </c>
      <c r="E6" t="s">
        <v>24</v>
      </c>
      <c r="F6" t="s">
        <v>59</v>
      </c>
      <c r="G6" t="s">
        <v>60</v>
      </c>
      <c r="H6" t="s">
        <v>27</v>
      </c>
      <c r="I6" t="s">
        <v>6</v>
      </c>
      <c r="J6" t="s">
        <v>56</v>
      </c>
      <c r="K6" t="s">
        <v>41</v>
      </c>
      <c r="L6" t="s">
        <v>30</v>
      </c>
      <c r="M6" t="s">
        <v>86</v>
      </c>
      <c r="N6" t="s">
        <v>87</v>
      </c>
      <c r="O6">
        <f t="shared" si="0"/>
        <v>22.116936071999998</v>
      </c>
      <c r="Q6" s="3" t="s">
        <v>39</v>
      </c>
      <c r="R6">
        <v>171.76369338610002</v>
      </c>
    </row>
    <row r="7" spans="1:18" x14ac:dyDescent="0.25">
      <c r="A7" t="s">
        <v>84</v>
      </c>
      <c r="B7" t="s">
        <v>85</v>
      </c>
      <c r="C7" t="s">
        <v>2</v>
      </c>
      <c r="D7" s="1">
        <v>644.44780000000003</v>
      </c>
      <c r="E7" t="s">
        <v>24</v>
      </c>
      <c r="F7" t="s">
        <v>58</v>
      </c>
      <c r="G7" t="s">
        <v>55</v>
      </c>
      <c r="H7" t="s">
        <v>27</v>
      </c>
      <c r="I7" t="s">
        <v>6</v>
      </c>
      <c r="J7" t="s">
        <v>56</v>
      </c>
      <c r="K7" t="s">
        <v>38</v>
      </c>
      <c r="L7" t="s">
        <v>30</v>
      </c>
      <c r="M7" t="s">
        <v>86</v>
      </c>
      <c r="N7" t="s">
        <v>87</v>
      </c>
      <c r="O7">
        <f t="shared" si="0"/>
        <v>420.94041400399999</v>
      </c>
      <c r="Q7" s="3" t="s">
        <v>42</v>
      </c>
      <c r="R7">
        <v>22.263896856000002</v>
      </c>
    </row>
    <row r="8" spans="1:18" x14ac:dyDescent="0.25">
      <c r="A8" t="s">
        <v>84</v>
      </c>
      <c r="B8" t="s">
        <v>85</v>
      </c>
      <c r="C8" t="s">
        <v>2</v>
      </c>
      <c r="D8" s="1">
        <v>24.85604</v>
      </c>
      <c r="E8" t="s">
        <v>24</v>
      </c>
      <c r="F8" t="s">
        <v>66</v>
      </c>
      <c r="G8" t="s">
        <v>60</v>
      </c>
      <c r="H8" t="s">
        <v>27</v>
      </c>
      <c r="I8" t="s">
        <v>6</v>
      </c>
      <c r="J8" t="s">
        <v>56</v>
      </c>
      <c r="K8" t="s">
        <v>53</v>
      </c>
      <c r="L8" t="s">
        <v>30</v>
      </c>
      <c r="M8" t="s">
        <v>86</v>
      </c>
      <c r="N8" t="s">
        <v>87</v>
      </c>
      <c r="O8">
        <f t="shared" si="0"/>
        <v>16.2354682072</v>
      </c>
      <c r="Q8" s="3" t="s">
        <v>44</v>
      </c>
      <c r="R8">
        <v>4.2465911566900001</v>
      </c>
    </row>
    <row r="9" spans="1:18" x14ac:dyDescent="0.25">
      <c r="A9" t="s">
        <v>84</v>
      </c>
      <c r="B9" t="s">
        <v>85</v>
      </c>
      <c r="C9" t="s">
        <v>2</v>
      </c>
      <c r="D9" s="1">
        <v>138.00960000000001</v>
      </c>
      <c r="E9" t="s">
        <v>24</v>
      </c>
      <c r="F9" t="s">
        <v>54</v>
      </c>
      <c r="G9" t="s">
        <v>55</v>
      </c>
      <c r="H9" t="s">
        <v>27</v>
      </c>
      <c r="I9" t="s">
        <v>6</v>
      </c>
      <c r="J9" t="s">
        <v>56</v>
      </c>
      <c r="K9" t="s">
        <v>34</v>
      </c>
      <c r="L9" t="s">
        <v>30</v>
      </c>
      <c r="M9" t="s">
        <v>86</v>
      </c>
      <c r="N9" t="s">
        <v>87</v>
      </c>
      <c r="O9">
        <f t="shared" si="0"/>
        <v>90.145110528000004</v>
      </c>
      <c r="Q9" s="3" t="s">
        <v>46</v>
      </c>
      <c r="R9">
        <v>17.623352179160001</v>
      </c>
    </row>
    <row r="10" spans="1:18" x14ac:dyDescent="0.25">
      <c r="A10" t="s">
        <v>84</v>
      </c>
      <c r="B10" t="s">
        <v>85</v>
      </c>
      <c r="C10" t="s">
        <v>2</v>
      </c>
      <c r="D10" s="1">
        <v>7545.51</v>
      </c>
      <c r="E10" t="s">
        <v>24</v>
      </c>
      <c r="F10" t="s">
        <v>57</v>
      </c>
      <c r="G10" t="s">
        <v>55</v>
      </c>
      <c r="H10" t="s">
        <v>27</v>
      </c>
      <c r="I10" t="s">
        <v>6</v>
      </c>
      <c r="J10" t="s">
        <v>56</v>
      </c>
      <c r="K10" t="s">
        <v>36</v>
      </c>
      <c r="L10" t="s">
        <v>30</v>
      </c>
      <c r="M10" t="s">
        <v>86</v>
      </c>
      <c r="N10" t="s">
        <v>87</v>
      </c>
      <c r="O10">
        <f t="shared" si="0"/>
        <v>4928.5762218</v>
      </c>
      <c r="Q10" s="3" t="s">
        <v>48</v>
      </c>
      <c r="R10">
        <v>1395.1607465659999</v>
      </c>
    </row>
    <row r="11" spans="1:18" x14ac:dyDescent="0.25">
      <c r="A11" t="s">
        <v>84</v>
      </c>
      <c r="B11" t="s">
        <v>85</v>
      </c>
      <c r="C11" t="s">
        <v>2</v>
      </c>
      <c r="D11" s="1">
        <v>151.61850000000001</v>
      </c>
      <c r="E11" t="s">
        <v>24</v>
      </c>
      <c r="F11" t="s">
        <v>63</v>
      </c>
      <c r="G11" t="s">
        <v>60</v>
      </c>
      <c r="H11" t="s">
        <v>27</v>
      </c>
      <c r="I11" t="s">
        <v>6</v>
      </c>
      <c r="J11" t="s">
        <v>56</v>
      </c>
      <c r="K11" t="s">
        <v>47</v>
      </c>
      <c r="L11" t="s">
        <v>30</v>
      </c>
      <c r="M11" t="s">
        <v>86</v>
      </c>
      <c r="N11" t="s">
        <v>87</v>
      </c>
      <c r="O11">
        <f t="shared" si="0"/>
        <v>99.034171830000005</v>
      </c>
      <c r="Q11" s="3" t="s">
        <v>50</v>
      </c>
      <c r="R11">
        <v>829.69049448099997</v>
      </c>
    </row>
    <row r="12" spans="1:18" x14ac:dyDescent="0.25">
      <c r="A12" t="s">
        <v>84</v>
      </c>
      <c r="B12" t="s">
        <v>85</v>
      </c>
      <c r="C12" t="s">
        <v>2</v>
      </c>
      <c r="D12" s="1">
        <v>317.47309999999999</v>
      </c>
      <c r="E12" t="s">
        <v>24</v>
      </c>
      <c r="F12" t="s">
        <v>62</v>
      </c>
      <c r="G12" t="s">
        <v>60</v>
      </c>
      <c r="H12" t="s">
        <v>27</v>
      </c>
      <c r="I12" t="s">
        <v>6</v>
      </c>
      <c r="J12" t="s">
        <v>56</v>
      </c>
      <c r="K12" t="s">
        <v>45</v>
      </c>
      <c r="L12" t="s">
        <v>30</v>
      </c>
      <c r="M12" t="s">
        <v>86</v>
      </c>
      <c r="N12" t="s">
        <v>87</v>
      </c>
      <c r="O12">
        <f t="shared" si="0"/>
        <v>207.36707945799998</v>
      </c>
      <c r="Q12" s="3" t="s">
        <v>52</v>
      </c>
      <c r="R12">
        <v>219.69872080979999</v>
      </c>
    </row>
    <row r="13" spans="1:18" x14ac:dyDescent="0.25">
      <c r="A13" t="s">
        <v>84</v>
      </c>
      <c r="B13" t="s">
        <v>85</v>
      </c>
      <c r="C13" t="s">
        <v>2</v>
      </c>
      <c r="D13" s="1">
        <v>808.18979999999999</v>
      </c>
      <c r="E13" t="s">
        <v>24</v>
      </c>
      <c r="F13" t="s">
        <v>65</v>
      </c>
      <c r="G13" t="s">
        <v>60</v>
      </c>
      <c r="H13" t="s">
        <v>27</v>
      </c>
      <c r="I13" t="s">
        <v>6</v>
      </c>
      <c r="J13" t="s">
        <v>56</v>
      </c>
      <c r="K13" t="s">
        <v>51</v>
      </c>
      <c r="L13" t="s">
        <v>30</v>
      </c>
      <c r="M13" t="s">
        <v>86</v>
      </c>
      <c r="N13" t="s">
        <v>87</v>
      </c>
      <c r="O13">
        <f t="shared" si="0"/>
        <v>527.89341356399996</v>
      </c>
      <c r="Q13" s="3" t="s">
        <v>79</v>
      </c>
      <c r="R13">
        <v>12.268785373590003</v>
      </c>
    </row>
    <row r="14" spans="1:18" x14ac:dyDescent="0.25">
      <c r="A14" t="s">
        <v>84</v>
      </c>
      <c r="B14" t="s">
        <v>85</v>
      </c>
      <c r="C14" t="s">
        <v>2</v>
      </c>
      <c r="D14" s="1">
        <v>4356.7340000000004</v>
      </c>
      <c r="E14" t="s">
        <v>24</v>
      </c>
      <c r="F14" t="s">
        <v>64</v>
      </c>
      <c r="G14" t="s">
        <v>60</v>
      </c>
      <c r="H14" t="s">
        <v>27</v>
      </c>
      <c r="I14" t="s">
        <v>6</v>
      </c>
      <c r="J14" t="s">
        <v>56</v>
      </c>
      <c r="K14" t="s">
        <v>49</v>
      </c>
      <c r="L14" t="s">
        <v>30</v>
      </c>
      <c r="M14" t="s">
        <v>86</v>
      </c>
      <c r="N14" t="s">
        <v>87</v>
      </c>
      <c r="O14">
        <f t="shared" si="0"/>
        <v>2845.7315141200002</v>
      </c>
      <c r="Q14" s="3" t="s">
        <v>54</v>
      </c>
      <c r="R14">
        <v>406.28796094299997</v>
      </c>
    </row>
    <row r="15" spans="1:18" x14ac:dyDescent="0.25">
      <c r="A15" t="s">
        <v>84</v>
      </c>
      <c r="B15" t="s">
        <v>85</v>
      </c>
      <c r="C15" t="s">
        <v>2</v>
      </c>
      <c r="D15" s="1">
        <v>3.1956850000000001</v>
      </c>
      <c r="E15" t="s">
        <v>24</v>
      </c>
      <c r="F15" t="s">
        <v>80</v>
      </c>
      <c r="G15" t="s">
        <v>26</v>
      </c>
      <c r="H15" t="s">
        <v>27</v>
      </c>
      <c r="I15" t="s">
        <v>6</v>
      </c>
      <c r="J15" t="s">
        <v>77</v>
      </c>
      <c r="K15" t="s">
        <v>38</v>
      </c>
      <c r="L15" t="s">
        <v>30</v>
      </c>
      <c r="M15" t="s">
        <v>86</v>
      </c>
      <c r="N15" t="s">
        <v>87</v>
      </c>
      <c r="O15">
        <f t="shared" si="0"/>
        <v>2.0873575283000001</v>
      </c>
      <c r="Q15" s="3" t="s">
        <v>57</v>
      </c>
      <c r="R15">
        <v>20273.582300709997</v>
      </c>
    </row>
    <row r="16" spans="1:18" x14ac:dyDescent="0.25">
      <c r="A16" t="s">
        <v>84</v>
      </c>
      <c r="B16" t="s">
        <v>85</v>
      </c>
      <c r="C16" t="s">
        <v>2</v>
      </c>
      <c r="D16" s="1">
        <v>4.052854</v>
      </c>
      <c r="E16" t="s">
        <v>24</v>
      </c>
      <c r="F16" t="s">
        <v>76</v>
      </c>
      <c r="G16" t="s">
        <v>26</v>
      </c>
      <c r="H16" t="s">
        <v>27</v>
      </c>
      <c r="I16" t="s">
        <v>6</v>
      </c>
      <c r="J16" t="s">
        <v>77</v>
      </c>
      <c r="K16" t="s">
        <v>34</v>
      </c>
      <c r="L16" t="s">
        <v>30</v>
      </c>
      <c r="M16" t="s">
        <v>86</v>
      </c>
      <c r="N16" t="s">
        <v>87</v>
      </c>
      <c r="O16">
        <f t="shared" si="0"/>
        <v>2.6472431757199999</v>
      </c>
      <c r="Q16" s="3" t="s">
        <v>58</v>
      </c>
      <c r="R16">
        <v>2036.7934749820001</v>
      </c>
    </row>
    <row r="17" spans="1:18" x14ac:dyDescent="0.25">
      <c r="A17" t="s">
        <v>84</v>
      </c>
      <c r="B17" t="s">
        <v>85</v>
      </c>
      <c r="C17" t="s">
        <v>2</v>
      </c>
      <c r="D17" s="1">
        <v>59.09789</v>
      </c>
      <c r="E17" t="s">
        <v>24</v>
      </c>
      <c r="F17" t="s">
        <v>78</v>
      </c>
      <c r="G17" t="s">
        <v>26</v>
      </c>
      <c r="H17" t="s">
        <v>27</v>
      </c>
      <c r="I17" t="s">
        <v>6</v>
      </c>
      <c r="J17" t="s">
        <v>77</v>
      </c>
      <c r="K17" t="s">
        <v>36</v>
      </c>
      <c r="L17" t="s">
        <v>30</v>
      </c>
      <c r="M17" t="s">
        <v>86</v>
      </c>
      <c r="N17" t="s">
        <v>87</v>
      </c>
      <c r="O17">
        <f t="shared" si="0"/>
        <v>38.6015597902</v>
      </c>
      <c r="Q17" s="3" t="s">
        <v>59</v>
      </c>
      <c r="R17">
        <v>146.83351981499999</v>
      </c>
    </row>
    <row r="18" spans="1:18" x14ac:dyDescent="0.25">
      <c r="A18" t="s">
        <v>84</v>
      </c>
      <c r="B18" t="s">
        <v>85</v>
      </c>
      <c r="C18" t="s">
        <v>2</v>
      </c>
      <c r="D18" s="1">
        <v>3.800799</v>
      </c>
      <c r="E18" t="s">
        <v>24</v>
      </c>
      <c r="F18" t="s">
        <v>79</v>
      </c>
      <c r="G18" t="s">
        <v>40</v>
      </c>
      <c r="H18" t="s">
        <v>27</v>
      </c>
      <c r="I18" t="s">
        <v>6</v>
      </c>
      <c r="J18" t="s">
        <v>28</v>
      </c>
      <c r="K18" t="s">
        <v>68</v>
      </c>
      <c r="L18" t="s">
        <v>30</v>
      </c>
      <c r="M18" t="s">
        <v>86</v>
      </c>
      <c r="N18" t="s">
        <v>87</v>
      </c>
      <c r="O18">
        <f t="shared" si="0"/>
        <v>2.4826058908199999</v>
      </c>
      <c r="Q18" s="3" t="s">
        <v>61</v>
      </c>
      <c r="R18">
        <v>19.861797111000001</v>
      </c>
    </row>
    <row r="19" spans="1:18" x14ac:dyDescent="0.25">
      <c r="A19" t="s">
        <v>84</v>
      </c>
      <c r="B19" t="s">
        <v>85</v>
      </c>
      <c r="C19" t="s">
        <v>2</v>
      </c>
      <c r="D19" s="1">
        <v>77.305030000000002</v>
      </c>
      <c r="E19" t="s">
        <v>24</v>
      </c>
      <c r="F19" t="s">
        <v>39</v>
      </c>
      <c r="G19" t="s">
        <v>40</v>
      </c>
      <c r="H19" t="s">
        <v>27</v>
      </c>
      <c r="I19" t="s">
        <v>6</v>
      </c>
      <c r="J19" t="s">
        <v>28</v>
      </c>
      <c r="K19" t="s">
        <v>41</v>
      </c>
      <c r="L19" t="s">
        <v>30</v>
      </c>
      <c r="M19" t="s">
        <v>86</v>
      </c>
      <c r="N19" t="s">
        <v>87</v>
      </c>
      <c r="O19">
        <f t="shared" si="0"/>
        <v>50.4940994954</v>
      </c>
      <c r="Q19" s="3" t="s">
        <v>62</v>
      </c>
      <c r="R19">
        <v>769.36278439499995</v>
      </c>
    </row>
    <row r="20" spans="1:18" x14ac:dyDescent="0.25">
      <c r="A20" t="s">
        <v>84</v>
      </c>
      <c r="B20" t="s">
        <v>85</v>
      </c>
      <c r="C20" t="s">
        <v>2</v>
      </c>
      <c r="D20" s="1">
        <v>1471.53</v>
      </c>
      <c r="E20" t="s">
        <v>24</v>
      </c>
      <c r="F20" t="s">
        <v>37</v>
      </c>
      <c r="G20" t="s">
        <v>26</v>
      </c>
      <c r="H20" t="s">
        <v>27</v>
      </c>
      <c r="I20" t="s">
        <v>6</v>
      </c>
      <c r="J20" t="s">
        <v>28</v>
      </c>
      <c r="K20" t="s">
        <v>38</v>
      </c>
      <c r="L20" t="s">
        <v>30</v>
      </c>
      <c r="M20" t="s">
        <v>86</v>
      </c>
      <c r="N20" t="s">
        <v>87</v>
      </c>
      <c r="O20">
        <f t="shared" si="0"/>
        <v>961.17396539999993</v>
      </c>
      <c r="Q20" s="3" t="s">
        <v>63</v>
      </c>
      <c r="R20">
        <v>302.38075789700002</v>
      </c>
    </row>
    <row r="21" spans="1:18" x14ac:dyDescent="0.25">
      <c r="A21" t="s">
        <v>84</v>
      </c>
      <c r="B21" t="s">
        <v>85</v>
      </c>
      <c r="C21" t="s">
        <v>2</v>
      </c>
      <c r="D21" s="1">
        <v>98.642660000000006</v>
      </c>
      <c r="E21" t="s">
        <v>24</v>
      </c>
      <c r="F21" t="s">
        <v>52</v>
      </c>
      <c r="G21" t="s">
        <v>40</v>
      </c>
      <c r="H21" t="s">
        <v>27</v>
      </c>
      <c r="I21" t="s">
        <v>6</v>
      </c>
      <c r="J21" t="s">
        <v>28</v>
      </c>
      <c r="K21" t="s">
        <v>53</v>
      </c>
      <c r="L21" t="s">
        <v>30</v>
      </c>
      <c r="M21" t="s">
        <v>86</v>
      </c>
      <c r="N21" t="s">
        <v>87</v>
      </c>
      <c r="O21">
        <f t="shared" si="0"/>
        <v>64.431412658799999</v>
      </c>
      <c r="Q21" s="3" t="s">
        <v>64</v>
      </c>
      <c r="R21">
        <v>11118.478871900001</v>
      </c>
    </row>
    <row r="22" spans="1:18" x14ac:dyDescent="0.25">
      <c r="A22" t="s">
        <v>84</v>
      </c>
      <c r="B22" t="s">
        <v>85</v>
      </c>
      <c r="C22" t="s">
        <v>2</v>
      </c>
      <c r="D22" s="1">
        <v>158.5658</v>
      </c>
      <c r="E22" t="s">
        <v>24</v>
      </c>
      <c r="F22" t="s">
        <v>25</v>
      </c>
      <c r="G22" t="s">
        <v>26</v>
      </c>
      <c r="H22" t="s">
        <v>27</v>
      </c>
      <c r="I22" t="s">
        <v>6</v>
      </c>
      <c r="J22" t="s">
        <v>28</v>
      </c>
      <c r="K22" t="s">
        <v>29</v>
      </c>
      <c r="L22" t="s">
        <v>30</v>
      </c>
      <c r="M22" t="s">
        <v>86</v>
      </c>
      <c r="N22" t="s">
        <v>87</v>
      </c>
      <c r="O22">
        <f t="shared" si="0"/>
        <v>103.572009244</v>
      </c>
      <c r="Q22" s="3" t="s">
        <v>65</v>
      </c>
      <c r="R22">
        <v>2017.1598569810001</v>
      </c>
    </row>
    <row r="23" spans="1:18" x14ac:dyDescent="0.25">
      <c r="A23" t="s">
        <v>84</v>
      </c>
      <c r="B23" t="s">
        <v>85</v>
      </c>
      <c r="C23" t="s">
        <v>2</v>
      </c>
      <c r="D23" s="1">
        <v>6922.6679999999997</v>
      </c>
      <c r="E23" t="s">
        <v>24</v>
      </c>
      <c r="F23" t="s">
        <v>33</v>
      </c>
      <c r="G23" t="s">
        <v>26</v>
      </c>
      <c r="H23" t="s">
        <v>27</v>
      </c>
      <c r="I23" t="s">
        <v>6</v>
      </c>
      <c r="J23" t="s">
        <v>28</v>
      </c>
      <c r="K23" t="s">
        <v>34</v>
      </c>
      <c r="L23" t="s">
        <v>30</v>
      </c>
      <c r="M23" t="s">
        <v>86</v>
      </c>
      <c r="N23" t="s">
        <v>87</v>
      </c>
      <c r="O23">
        <f t="shared" si="0"/>
        <v>4521.7482842399995</v>
      </c>
      <c r="Q23" s="3" t="s">
        <v>66</v>
      </c>
      <c r="R23">
        <v>44.869861260699999</v>
      </c>
    </row>
    <row r="24" spans="1:18" x14ac:dyDescent="0.25">
      <c r="A24" t="s">
        <v>84</v>
      </c>
      <c r="B24" t="s">
        <v>85</v>
      </c>
      <c r="C24" t="s">
        <v>2</v>
      </c>
      <c r="D24" s="1">
        <v>26733.91</v>
      </c>
      <c r="E24" t="s">
        <v>24</v>
      </c>
      <c r="F24" t="s">
        <v>35</v>
      </c>
      <c r="G24" t="s">
        <v>26</v>
      </c>
      <c r="H24" t="s">
        <v>27</v>
      </c>
      <c r="I24" t="s">
        <v>6</v>
      </c>
      <c r="J24" t="s">
        <v>28</v>
      </c>
      <c r="K24" t="s">
        <v>36</v>
      </c>
      <c r="L24" t="s">
        <v>30</v>
      </c>
      <c r="M24" t="s">
        <v>86</v>
      </c>
      <c r="N24" t="s">
        <v>87</v>
      </c>
      <c r="O24">
        <f t="shared" si="0"/>
        <v>17462.055333799999</v>
      </c>
      <c r="Q24" s="3" t="s">
        <v>67</v>
      </c>
      <c r="R24">
        <v>3722.9623761140001</v>
      </c>
    </row>
    <row r="25" spans="1:18" x14ac:dyDescent="0.25">
      <c r="A25" t="s">
        <v>84</v>
      </c>
      <c r="B25" t="s">
        <v>85</v>
      </c>
      <c r="C25" t="s">
        <v>2</v>
      </c>
      <c r="D25" s="1">
        <v>9.0772890000000004</v>
      </c>
      <c r="E25" t="s">
        <v>24</v>
      </c>
      <c r="F25" t="s">
        <v>46</v>
      </c>
      <c r="G25" t="s">
        <v>40</v>
      </c>
      <c r="H25" t="s">
        <v>27</v>
      </c>
      <c r="I25" t="s">
        <v>6</v>
      </c>
      <c r="J25" t="s">
        <v>28</v>
      </c>
      <c r="K25" t="s">
        <v>47</v>
      </c>
      <c r="L25" t="s">
        <v>30</v>
      </c>
      <c r="M25" t="s">
        <v>86</v>
      </c>
      <c r="N25" t="s">
        <v>87</v>
      </c>
      <c r="O25">
        <f t="shared" si="0"/>
        <v>5.9291036290200001</v>
      </c>
      <c r="Q25" s="3" t="s">
        <v>69</v>
      </c>
      <c r="R25">
        <v>27177.019860100001</v>
      </c>
    </row>
    <row r="26" spans="1:18" x14ac:dyDescent="0.25">
      <c r="A26" t="s">
        <v>84</v>
      </c>
      <c r="B26" t="s">
        <v>85</v>
      </c>
      <c r="C26" t="s">
        <v>2</v>
      </c>
      <c r="D26" s="1">
        <v>329.08179999999999</v>
      </c>
      <c r="E26" t="s">
        <v>24</v>
      </c>
      <c r="F26" t="s">
        <v>50</v>
      </c>
      <c r="G26" t="s">
        <v>40</v>
      </c>
      <c r="H26" t="s">
        <v>27</v>
      </c>
      <c r="I26" t="s">
        <v>6</v>
      </c>
      <c r="J26" t="s">
        <v>28</v>
      </c>
      <c r="K26" t="s">
        <v>51</v>
      </c>
      <c r="L26" t="s">
        <v>30</v>
      </c>
      <c r="M26" t="s">
        <v>86</v>
      </c>
      <c r="N26" t="s">
        <v>87</v>
      </c>
      <c r="O26">
        <f t="shared" si="0"/>
        <v>214.94965012399999</v>
      </c>
      <c r="Q26" s="3" t="s">
        <v>71</v>
      </c>
      <c r="R26">
        <v>1.8494978082940001</v>
      </c>
    </row>
    <row r="27" spans="1:18" x14ac:dyDescent="0.25">
      <c r="A27" t="s">
        <v>84</v>
      </c>
      <c r="B27" t="s">
        <v>85</v>
      </c>
      <c r="C27" t="s">
        <v>2</v>
      </c>
      <c r="D27" s="1">
        <v>633.07309999999995</v>
      </c>
      <c r="E27" t="s">
        <v>24</v>
      </c>
      <c r="F27" t="s">
        <v>48</v>
      </c>
      <c r="G27" t="s">
        <v>40</v>
      </c>
      <c r="H27" t="s">
        <v>27</v>
      </c>
      <c r="I27" t="s">
        <v>6</v>
      </c>
      <c r="J27" t="s">
        <v>28</v>
      </c>
      <c r="K27" t="s">
        <v>49</v>
      </c>
      <c r="L27" t="s">
        <v>30</v>
      </c>
      <c r="M27" t="s">
        <v>86</v>
      </c>
      <c r="N27" t="s">
        <v>87</v>
      </c>
      <c r="O27">
        <f t="shared" si="0"/>
        <v>413.51068745799995</v>
      </c>
      <c r="Q27" s="3" t="s">
        <v>74</v>
      </c>
      <c r="R27">
        <v>23.576756113809999</v>
      </c>
    </row>
    <row r="28" spans="1:18" x14ac:dyDescent="0.25">
      <c r="A28" t="s">
        <v>84</v>
      </c>
      <c r="B28" t="s">
        <v>88</v>
      </c>
      <c r="C28" t="s">
        <v>2</v>
      </c>
      <c r="D28" s="1">
        <v>1.730661</v>
      </c>
      <c r="E28" t="s">
        <v>24</v>
      </c>
      <c r="F28" t="s">
        <v>71</v>
      </c>
      <c r="G28" t="s">
        <v>40</v>
      </c>
      <c r="H28" t="s">
        <v>27</v>
      </c>
      <c r="I28" t="s">
        <v>6</v>
      </c>
      <c r="J28" t="s">
        <v>72</v>
      </c>
      <c r="K28" t="s">
        <v>47</v>
      </c>
      <c r="L28" t="s">
        <v>30</v>
      </c>
      <c r="M28" t="s">
        <v>86</v>
      </c>
      <c r="N28" t="s">
        <v>89</v>
      </c>
      <c r="O28">
        <f t="shared" si="0"/>
        <v>0.44246079125999999</v>
      </c>
      <c r="Q28" s="3" t="s">
        <v>76</v>
      </c>
      <c r="R28">
        <v>10.827448341429999</v>
      </c>
    </row>
    <row r="29" spans="1:18" x14ac:dyDescent="0.25">
      <c r="A29" t="s">
        <v>84</v>
      </c>
      <c r="B29" t="s">
        <v>88</v>
      </c>
      <c r="C29" t="s">
        <v>2</v>
      </c>
      <c r="D29" s="1">
        <v>20.912610000000001</v>
      </c>
      <c r="E29" t="s">
        <v>24</v>
      </c>
      <c r="F29" t="s">
        <v>74</v>
      </c>
      <c r="G29" t="s">
        <v>40</v>
      </c>
      <c r="H29" t="s">
        <v>27</v>
      </c>
      <c r="I29" t="s">
        <v>6</v>
      </c>
      <c r="J29" t="s">
        <v>72</v>
      </c>
      <c r="K29" t="s">
        <v>51</v>
      </c>
      <c r="L29" t="s">
        <v>30</v>
      </c>
      <c r="M29" t="s">
        <v>86</v>
      </c>
      <c r="N29" t="s">
        <v>89</v>
      </c>
      <c r="O29">
        <f t="shared" si="0"/>
        <v>5.3465178725999998</v>
      </c>
      <c r="Q29" s="3" t="s">
        <v>78</v>
      </c>
      <c r="R29">
        <v>140.33086007330002</v>
      </c>
    </row>
    <row r="30" spans="1:18" x14ac:dyDescent="0.25">
      <c r="A30" t="s">
        <v>84</v>
      </c>
      <c r="B30" t="s">
        <v>88</v>
      </c>
      <c r="C30" t="s">
        <v>2</v>
      </c>
      <c r="D30" s="1">
        <v>19749.400000000001</v>
      </c>
      <c r="E30" t="s">
        <v>24</v>
      </c>
      <c r="F30" t="s">
        <v>69</v>
      </c>
      <c r="G30" t="s">
        <v>60</v>
      </c>
      <c r="H30" t="s">
        <v>27</v>
      </c>
      <c r="I30" t="s">
        <v>6</v>
      </c>
      <c r="J30" t="s">
        <v>56</v>
      </c>
      <c r="K30" t="s">
        <v>70</v>
      </c>
      <c r="L30" t="s">
        <v>30</v>
      </c>
      <c r="M30" t="s">
        <v>86</v>
      </c>
      <c r="N30" t="s">
        <v>89</v>
      </c>
      <c r="O30">
        <f t="shared" si="0"/>
        <v>5049.1316040000002</v>
      </c>
      <c r="Q30" s="3" t="s">
        <v>80</v>
      </c>
      <c r="R30">
        <v>7.6106793308</v>
      </c>
    </row>
    <row r="31" spans="1:18" x14ac:dyDescent="0.25">
      <c r="A31" t="s">
        <v>84</v>
      </c>
      <c r="B31" t="s">
        <v>88</v>
      </c>
      <c r="C31" t="s">
        <v>2</v>
      </c>
      <c r="D31" s="1">
        <v>2791.7669999999998</v>
      </c>
      <c r="E31" t="s">
        <v>24</v>
      </c>
      <c r="F31" t="s">
        <v>67</v>
      </c>
      <c r="G31" t="s">
        <v>60</v>
      </c>
      <c r="H31" t="s">
        <v>27</v>
      </c>
      <c r="I31" t="s">
        <v>6</v>
      </c>
      <c r="J31" t="s">
        <v>56</v>
      </c>
      <c r="K31" t="s">
        <v>68</v>
      </c>
      <c r="L31" t="s">
        <v>30</v>
      </c>
      <c r="M31" t="s">
        <v>86</v>
      </c>
      <c r="N31" t="s">
        <v>89</v>
      </c>
      <c r="O31">
        <f t="shared" si="0"/>
        <v>713.74315121999996</v>
      </c>
      <c r="Q31" s="3" t="s">
        <v>90</v>
      </c>
      <c r="R31">
        <v>162953.70786904768</v>
      </c>
    </row>
    <row r="32" spans="1:18" x14ac:dyDescent="0.25">
      <c r="A32" t="s">
        <v>84</v>
      </c>
      <c r="B32" t="s">
        <v>88</v>
      </c>
      <c r="C32" t="s">
        <v>2</v>
      </c>
      <c r="D32" s="1">
        <v>187.4068</v>
      </c>
      <c r="E32" t="s">
        <v>24</v>
      </c>
      <c r="F32" t="s">
        <v>59</v>
      </c>
      <c r="G32" t="s">
        <v>60</v>
      </c>
      <c r="H32" t="s">
        <v>27</v>
      </c>
      <c r="I32" t="s">
        <v>6</v>
      </c>
      <c r="J32" t="s">
        <v>56</v>
      </c>
      <c r="K32" t="s">
        <v>41</v>
      </c>
      <c r="L32" t="s">
        <v>30</v>
      </c>
      <c r="M32" t="s">
        <v>86</v>
      </c>
      <c r="N32" t="s">
        <v>89</v>
      </c>
      <c r="O32">
        <f t="shared" si="0"/>
        <v>47.912422488000004</v>
      </c>
    </row>
    <row r="33" spans="1:15" x14ac:dyDescent="0.25">
      <c r="A33" t="s">
        <v>84</v>
      </c>
      <c r="B33" t="s">
        <v>88</v>
      </c>
      <c r="C33" t="s">
        <v>2</v>
      </c>
      <c r="D33" s="1">
        <v>1754.645</v>
      </c>
      <c r="E33" t="s">
        <v>24</v>
      </c>
      <c r="F33" t="s">
        <v>58</v>
      </c>
      <c r="G33" t="s">
        <v>55</v>
      </c>
      <c r="H33" t="s">
        <v>27</v>
      </c>
      <c r="I33" t="s">
        <v>6</v>
      </c>
      <c r="J33" t="s">
        <v>56</v>
      </c>
      <c r="K33" t="s">
        <v>38</v>
      </c>
      <c r="L33" t="s">
        <v>30</v>
      </c>
      <c r="M33" t="s">
        <v>86</v>
      </c>
      <c r="N33" t="s">
        <v>89</v>
      </c>
      <c r="O33">
        <f t="shared" si="0"/>
        <v>448.59254069999997</v>
      </c>
    </row>
    <row r="34" spans="1:15" x14ac:dyDescent="0.25">
      <c r="A34" t="s">
        <v>84</v>
      </c>
      <c r="B34" t="s">
        <v>88</v>
      </c>
      <c r="C34" t="s">
        <v>2</v>
      </c>
      <c r="D34" s="1">
        <v>77.27122</v>
      </c>
      <c r="E34" t="s">
        <v>24</v>
      </c>
      <c r="F34" t="s">
        <v>66</v>
      </c>
      <c r="G34" t="s">
        <v>60</v>
      </c>
      <c r="H34" t="s">
        <v>27</v>
      </c>
      <c r="I34" t="s">
        <v>6</v>
      </c>
      <c r="J34" t="s">
        <v>56</v>
      </c>
      <c r="K34" t="s">
        <v>53</v>
      </c>
      <c r="L34" t="s">
        <v>30</v>
      </c>
      <c r="M34" t="s">
        <v>86</v>
      </c>
      <c r="N34" t="s">
        <v>89</v>
      </c>
      <c r="O34">
        <f t="shared" si="0"/>
        <v>19.755160105199998</v>
      </c>
    </row>
    <row r="35" spans="1:15" x14ac:dyDescent="0.25">
      <c r="A35" t="s">
        <v>84</v>
      </c>
      <c r="B35" t="s">
        <v>88</v>
      </c>
      <c r="C35" t="s">
        <v>2</v>
      </c>
      <c r="D35" s="1">
        <v>388.411</v>
      </c>
      <c r="E35" t="s">
        <v>24</v>
      </c>
      <c r="F35" t="s">
        <v>54</v>
      </c>
      <c r="G35" t="s">
        <v>55</v>
      </c>
      <c r="H35" t="s">
        <v>27</v>
      </c>
      <c r="I35" t="s">
        <v>6</v>
      </c>
      <c r="J35" t="s">
        <v>56</v>
      </c>
      <c r="K35" t="s">
        <v>34</v>
      </c>
      <c r="L35" t="s">
        <v>30</v>
      </c>
      <c r="M35" t="s">
        <v>86</v>
      </c>
      <c r="N35" t="s">
        <v>89</v>
      </c>
      <c r="O35">
        <f t="shared" si="0"/>
        <v>99.301156259999999</v>
      </c>
    </row>
    <row r="36" spans="1:15" x14ac:dyDescent="0.25">
      <c r="A36" t="s">
        <v>84</v>
      </c>
      <c r="B36" t="s">
        <v>88</v>
      </c>
      <c r="C36" t="s">
        <v>2</v>
      </c>
      <c r="D36" s="1">
        <v>21930.74</v>
      </c>
      <c r="E36" t="s">
        <v>24</v>
      </c>
      <c r="F36" t="s">
        <v>57</v>
      </c>
      <c r="G36" t="s">
        <v>55</v>
      </c>
      <c r="H36" t="s">
        <v>27</v>
      </c>
      <c r="I36" t="s">
        <v>6</v>
      </c>
      <c r="J36" t="s">
        <v>56</v>
      </c>
      <c r="K36" t="s">
        <v>36</v>
      </c>
      <c r="L36" t="s">
        <v>30</v>
      </c>
      <c r="M36" t="s">
        <v>86</v>
      </c>
      <c r="N36" t="s">
        <v>89</v>
      </c>
      <c r="O36">
        <f t="shared" si="0"/>
        <v>5606.8129884</v>
      </c>
    </row>
    <row r="37" spans="1:15" x14ac:dyDescent="0.25">
      <c r="A37" t="s">
        <v>84</v>
      </c>
      <c r="B37" t="s">
        <v>88</v>
      </c>
      <c r="C37" t="s">
        <v>2</v>
      </c>
      <c r="D37" s="1">
        <v>250.00319999999999</v>
      </c>
      <c r="E37" t="s">
        <v>24</v>
      </c>
      <c r="F37" t="s">
        <v>63</v>
      </c>
      <c r="G37" t="s">
        <v>60</v>
      </c>
      <c r="H37" t="s">
        <v>27</v>
      </c>
      <c r="I37" t="s">
        <v>6</v>
      </c>
      <c r="J37" t="s">
        <v>56</v>
      </c>
      <c r="K37" t="s">
        <v>47</v>
      </c>
      <c r="L37" t="s">
        <v>30</v>
      </c>
      <c r="M37" t="s">
        <v>86</v>
      </c>
      <c r="N37" t="s">
        <v>89</v>
      </c>
      <c r="O37">
        <f t="shared" si="0"/>
        <v>63.915818111999997</v>
      </c>
    </row>
    <row r="38" spans="1:15" x14ac:dyDescent="0.25">
      <c r="A38" t="s">
        <v>84</v>
      </c>
      <c r="B38" t="s">
        <v>88</v>
      </c>
      <c r="C38" t="s">
        <v>2</v>
      </c>
      <c r="D38" s="1">
        <v>865.24459999999999</v>
      </c>
      <c r="E38" t="s">
        <v>24</v>
      </c>
      <c r="F38" t="s">
        <v>62</v>
      </c>
      <c r="G38" t="s">
        <v>60</v>
      </c>
      <c r="H38" t="s">
        <v>27</v>
      </c>
      <c r="I38" t="s">
        <v>6</v>
      </c>
      <c r="J38" t="s">
        <v>56</v>
      </c>
      <c r="K38" t="s">
        <v>45</v>
      </c>
      <c r="L38" t="s">
        <v>30</v>
      </c>
      <c r="M38" t="s">
        <v>86</v>
      </c>
      <c r="N38" t="s">
        <v>89</v>
      </c>
      <c r="O38">
        <f t="shared" si="0"/>
        <v>221.208434436</v>
      </c>
    </row>
    <row r="39" spans="1:15" x14ac:dyDescent="0.25">
      <c r="A39" t="s">
        <v>84</v>
      </c>
      <c r="B39" t="s">
        <v>88</v>
      </c>
      <c r="C39" t="s">
        <v>2</v>
      </c>
      <c r="D39" s="1">
        <v>1853.596</v>
      </c>
      <c r="E39" t="s">
        <v>24</v>
      </c>
      <c r="F39" t="s">
        <v>65</v>
      </c>
      <c r="G39" t="s">
        <v>60</v>
      </c>
      <c r="H39" t="s">
        <v>27</v>
      </c>
      <c r="I39" t="s">
        <v>6</v>
      </c>
      <c r="J39" t="s">
        <v>56</v>
      </c>
      <c r="K39" t="s">
        <v>51</v>
      </c>
      <c r="L39" t="s">
        <v>30</v>
      </c>
      <c r="M39" t="s">
        <v>86</v>
      </c>
      <c r="N39" t="s">
        <v>89</v>
      </c>
      <c r="O39">
        <f t="shared" si="0"/>
        <v>473.89035336000001</v>
      </c>
    </row>
    <row r="40" spans="1:15" x14ac:dyDescent="0.25">
      <c r="A40" t="s">
        <v>84</v>
      </c>
      <c r="B40" t="s">
        <v>88</v>
      </c>
      <c r="C40" t="s">
        <v>2</v>
      </c>
      <c r="D40" s="1">
        <v>10135.01</v>
      </c>
      <c r="E40" t="s">
        <v>24</v>
      </c>
      <c r="F40" t="s">
        <v>64</v>
      </c>
      <c r="G40" t="s">
        <v>60</v>
      </c>
      <c r="H40" t="s">
        <v>27</v>
      </c>
      <c r="I40" t="s">
        <v>6</v>
      </c>
      <c r="J40" t="s">
        <v>56</v>
      </c>
      <c r="K40" t="s">
        <v>49</v>
      </c>
      <c r="L40" t="s">
        <v>30</v>
      </c>
      <c r="M40" t="s">
        <v>86</v>
      </c>
      <c r="N40" t="s">
        <v>89</v>
      </c>
      <c r="O40">
        <f t="shared" si="0"/>
        <v>2591.1166566000002</v>
      </c>
    </row>
    <row r="41" spans="1:15" x14ac:dyDescent="0.25">
      <c r="A41" t="s">
        <v>84</v>
      </c>
      <c r="B41" t="s">
        <v>88</v>
      </c>
      <c r="C41" t="s">
        <v>2</v>
      </c>
      <c r="D41" s="1">
        <v>6.8977690000000003</v>
      </c>
      <c r="E41" t="s">
        <v>24</v>
      </c>
      <c r="F41" t="s">
        <v>80</v>
      </c>
      <c r="G41" t="s">
        <v>26</v>
      </c>
      <c r="H41" t="s">
        <v>27</v>
      </c>
      <c r="I41" t="s">
        <v>6</v>
      </c>
      <c r="J41" t="s">
        <v>77</v>
      </c>
      <c r="K41" t="s">
        <v>38</v>
      </c>
      <c r="L41" t="s">
        <v>30</v>
      </c>
      <c r="M41" t="s">
        <v>86</v>
      </c>
      <c r="N41" t="s">
        <v>89</v>
      </c>
      <c r="O41">
        <f t="shared" si="0"/>
        <v>1.7634836225400001</v>
      </c>
    </row>
    <row r="42" spans="1:15" x14ac:dyDescent="0.25">
      <c r="A42" t="s">
        <v>84</v>
      </c>
      <c r="B42" t="s">
        <v>88</v>
      </c>
      <c r="C42" t="s">
        <v>2</v>
      </c>
      <c r="D42" s="1">
        <v>8.4760489999999997</v>
      </c>
      <c r="E42" t="s">
        <v>24</v>
      </c>
      <c r="F42" t="s">
        <v>76</v>
      </c>
      <c r="G42" t="s">
        <v>26</v>
      </c>
      <c r="H42" t="s">
        <v>27</v>
      </c>
      <c r="I42" t="s">
        <v>6</v>
      </c>
      <c r="J42" t="s">
        <v>77</v>
      </c>
      <c r="K42" t="s">
        <v>34</v>
      </c>
      <c r="L42" t="s">
        <v>30</v>
      </c>
      <c r="M42" t="s">
        <v>86</v>
      </c>
      <c r="N42" t="s">
        <v>89</v>
      </c>
      <c r="O42">
        <f t="shared" si="0"/>
        <v>2.1669866873400001</v>
      </c>
    </row>
    <row r="43" spans="1:15" x14ac:dyDescent="0.25">
      <c r="A43" t="s">
        <v>84</v>
      </c>
      <c r="B43" t="s">
        <v>88</v>
      </c>
      <c r="C43" t="s">
        <v>2</v>
      </c>
      <c r="D43" s="1">
        <v>130.19800000000001</v>
      </c>
      <c r="E43" t="s">
        <v>24</v>
      </c>
      <c r="F43" t="s">
        <v>78</v>
      </c>
      <c r="G43" t="s">
        <v>26</v>
      </c>
      <c r="H43" t="s">
        <v>27</v>
      </c>
      <c r="I43" t="s">
        <v>6</v>
      </c>
      <c r="J43" t="s">
        <v>77</v>
      </c>
      <c r="K43" t="s">
        <v>36</v>
      </c>
      <c r="L43" t="s">
        <v>30</v>
      </c>
      <c r="M43" t="s">
        <v>86</v>
      </c>
      <c r="N43" t="s">
        <v>89</v>
      </c>
      <c r="O43">
        <f t="shared" si="0"/>
        <v>33.286420679999999</v>
      </c>
    </row>
    <row r="44" spans="1:15" x14ac:dyDescent="0.25">
      <c r="A44" t="s">
        <v>84</v>
      </c>
      <c r="B44" t="s">
        <v>88</v>
      </c>
      <c r="C44" t="s">
        <v>2</v>
      </c>
      <c r="D44" s="1">
        <v>8.4370670000000008</v>
      </c>
      <c r="E44" t="s">
        <v>24</v>
      </c>
      <c r="F44" t="s">
        <v>79</v>
      </c>
      <c r="G44" t="s">
        <v>40</v>
      </c>
      <c r="H44" t="s">
        <v>27</v>
      </c>
      <c r="I44" t="s">
        <v>6</v>
      </c>
      <c r="J44" t="s">
        <v>28</v>
      </c>
      <c r="K44" t="s">
        <v>68</v>
      </c>
      <c r="L44" t="s">
        <v>30</v>
      </c>
      <c r="M44" t="s">
        <v>86</v>
      </c>
      <c r="N44" t="s">
        <v>89</v>
      </c>
      <c r="O44">
        <f t="shared" si="0"/>
        <v>2.1570205492200003</v>
      </c>
    </row>
    <row r="45" spans="1:15" x14ac:dyDescent="0.25">
      <c r="A45" t="s">
        <v>84</v>
      </c>
      <c r="B45" t="s">
        <v>88</v>
      </c>
      <c r="C45" t="s">
        <v>2</v>
      </c>
      <c r="D45" s="1">
        <v>32.962220000000002</v>
      </c>
      <c r="E45" t="s">
        <v>24</v>
      </c>
      <c r="F45" t="s">
        <v>39</v>
      </c>
      <c r="G45" t="s">
        <v>40</v>
      </c>
      <c r="H45" t="s">
        <v>27</v>
      </c>
      <c r="I45" t="s">
        <v>6</v>
      </c>
      <c r="J45" t="s">
        <v>28</v>
      </c>
      <c r="K45" t="s">
        <v>41</v>
      </c>
      <c r="L45" t="s">
        <v>30</v>
      </c>
      <c r="M45" t="s">
        <v>86</v>
      </c>
      <c r="N45" t="s">
        <v>89</v>
      </c>
      <c r="O45">
        <f t="shared" si="0"/>
        <v>8.4271211652000009</v>
      </c>
    </row>
    <row r="46" spans="1:15" x14ac:dyDescent="0.25">
      <c r="A46" t="s">
        <v>84</v>
      </c>
      <c r="B46" t="s">
        <v>88</v>
      </c>
      <c r="C46" t="s">
        <v>2</v>
      </c>
      <c r="D46" s="1">
        <v>3228.1770000000001</v>
      </c>
      <c r="E46" t="s">
        <v>24</v>
      </c>
      <c r="F46" t="s">
        <v>37</v>
      </c>
      <c r="G46" t="s">
        <v>26</v>
      </c>
      <c r="H46" t="s">
        <v>27</v>
      </c>
      <c r="I46" t="s">
        <v>6</v>
      </c>
      <c r="J46" t="s">
        <v>28</v>
      </c>
      <c r="K46" t="s">
        <v>38</v>
      </c>
      <c r="L46" t="s">
        <v>30</v>
      </c>
      <c r="M46" t="s">
        <v>86</v>
      </c>
      <c r="N46" t="s">
        <v>89</v>
      </c>
      <c r="O46">
        <f t="shared" si="0"/>
        <v>825.31573182</v>
      </c>
    </row>
    <row r="47" spans="1:15" x14ac:dyDescent="0.25">
      <c r="A47" t="s">
        <v>84</v>
      </c>
      <c r="B47" t="s">
        <v>88</v>
      </c>
      <c r="C47" t="s">
        <v>2</v>
      </c>
      <c r="D47" s="1">
        <v>124.84739999999999</v>
      </c>
      <c r="E47" t="s">
        <v>24</v>
      </c>
      <c r="F47" t="s">
        <v>52</v>
      </c>
      <c r="G47" t="s">
        <v>40</v>
      </c>
      <c r="H47" t="s">
        <v>27</v>
      </c>
      <c r="I47" t="s">
        <v>6</v>
      </c>
      <c r="J47" t="s">
        <v>28</v>
      </c>
      <c r="K47" t="s">
        <v>53</v>
      </c>
      <c r="L47" t="s">
        <v>30</v>
      </c>
      <c r="M47" t="s">
        <v>86</v>
      </c>
      <c r="N47" t="s">
        <v>89</v>
      </c>
      <c r="O47">
        <f t="shared" si="0"/>
        <v>31.918486283999997</v>
      </c>
    </row>
    <row r="48" spans="1:15" x14ac:dyDescent="0.25">
      <c r="A48" t="s">
        <v>84</v>
      </c>
      <c r="B48" t="s">
        <v>88</v>
      </c>
      <c r="C48" t="s">
        <v>2</v>
      </c>
      <c r="D48" s="1">
        <v>425.9341</v>
      </c>
      <c r="E48" t="s">
        <v>24</v>
      </c>
      <c r="F48" t="s">
        <v>25</v>
      </c>
      <c r="G48" t="s">
        <v>26</v>
      </c>
      <c r="H48" t="s">
        <v>27</v>
      </c>
      <c r="I48" t="s">
        <v>6</v>
      </c>
      <c r="J48" t="s">
        <v>28</v>
      </c>
      <c r="K48" t="s">
        <v>29</v>
      </c>
      <c r="L48" t="s">
        <v>30</v>
      </c>
      <c r="M48" t="s">
        <v>86</v>
      </c>
      <c r="N48" t="s">
        <v>89</v>
      </c>
      <c r="O48">
        <f t="shared" si="0"/>
        <v>108.89431200599999</v>
      </c>
    </row>
    <row r="49" spans="1:15" x14ac:dyDescent="0.25">
      <c r="A49" t="s">
        <v>84</v>
      </c>
      <c r="B49" t="s">
        <v>88</v>
      </c>
      <c r="C49" t="s">
        <v>2</v>
      </c>
      <c r="D49" s="1">
        <v>15603.7</v>
      </c>
      <c r="E49" t="s">
        <v>24</v>
      </c>
      <c r="F49" t="s">
        <v>33</v>
      </c>
      <c r="G49" t="s">
        <v>26</v>
      </c>
      <c r="H49" t="s">
        <v>27</v>
      </c>
      <c r="I49" t="s">
        <v>6</v>
      </c>
      <c r="J49" t="s">
        <v>28</v>
      </c>
      <c r="K49" t="s">
        <v>34</v>
      </c>
      <c r="L49" t="s">
        <v>30</v>
      </c>
      <c r="M49" t="s">
        <v>86</v>
      </c>
      <c r="N49" t="s">
        <v>89</v>
      </c>
      <c r="O49">
        <f t="shared" si="0"/>
        <v>3989.2419420000001</v>
      </c>
    </row>
    <row r="50" spans="1:15" x14ac:dyDescent="0.25">
      <c r="A50" t="s">
        <v>84</v>
      </c>
      <c r="B50" t="s">
        <v>88</v>
      </c>
      <c r="C50" t="s">
        <v>2</v>
      </c>
      <c r="D50" s="1">
        <v>62730.34</v>
      </c>
      <c r="E50" t="s">
        <v>24</v>
      </c>
      <c r="F50" t="s">
        <v>35</v>
      </c>
      <c r="G50" t="s">
        <v>26</v>
      </c>
      <c r="H50" t="s">
        <v>27</v>
      </c>
      <c r="I50" t="s">
        <v>6</v>
      </c>
      <c r="J50" t="s">
        <v>28</v>
      </c>
      <c r="K50" t="s">
        <v>36</v>
      </c>
      <c r="L50" t="s">
        <v>30</v>
      </c>
      <c r="M50" t="s">
        <v>86</v>
      </c>
      <c r="N50" t="s">
        <v>89</v>
      </c>
      <c r="O50">
        <f t="shared" si="0"/>
        <v>16037.6387244</v>
      </c>
    </row>
    <row r="51" spans="1:15" x14ac:dyDescent="0.25">
      <c r="A51" t="s">
        <v>84</v>
      </c>
      <c r="B51" t="s">
        <v>88</v>
      </c>
      <c r="C51" t="s">
        <v>2</v>
      </c>
      <c r="D51" s="1">
        <v>15.589869999999999</v>
      </c>
      <c r="E51" t="s">
        <v>24</v>
      </c>
      <c r="F51" t="s">
        <v>46</v>
      </c>
      <c r="G51" t="s">
        <v>40</v>
      </c>
      <c r="H51" t="s">
        <v>27</v>
      </c>
      <c r="I51" t="s">
        <v>6</v>
      </c>
      <c r="J51" t="s">
        <v>28</v>
      </c>
      <c r="K51" t="s">
        <v>47</v>
      </c>
      <c r="L51" t="s">
        <v>30</v>
      </c>
      <c r="M51" t="s">
        <v>86</v>
      </c>
      <c r="N51" t="s">
        <v>89</v>
      </c>
      <c r="O51">
        <f t="shared" si="0"/>
        <v>3.9857061641999998</v>
      </c>
    </row>
    <row r="52" spans="1:15" x14ac:dyDescent="0.25">
      <c r="A52" t="s">
        <v>84</v>
      </c>
      <c r="B52" t="s">
        <v>88</v>
      </c>
      <c r="C52" t="s">
        <v>2</v>
      </c>
      <c r="D52" s="1">
        <v>764.5453</v>
      </c>
      <c r="E52" t="s">
        <v>24</v>
      </c>
      <c r="F52" t="s">
        <v>50</v>
      </c>
      <c r="G52" t="s">
        <v>40</v>
      </c>
      <c r="H52" t="s">
        <v>27</v>
      </c>
      <c r="I52" t="s">
        <v>6</v>
      </c>
      <c r="J52" t="s">
        <v>28</v>
      </c>
      <c r="K52" t="s">
        <v>51</v>
      </c>
      <c r="L52" t="s">
        <v>30</v>
      </c>
      <c r="M52" t="s">
        <v>86</v>
      </c>
      <c r="N52" t="s">
        <v>89</v>
      </c>
      <c r="O52">
        <f t="shared" si="0"/>
        <v>195.463651398</v>
      </c>
    </row>
    <row r="53" spans="1:15" x14ac:dyDescent="0.25">
      <c r="A53" t="s">
        <v>84</v>
      </c>
      <c r="B53" t="s">
        <v>88</v>
      </c>
      <c r="C53" t="s">
        <v>2</v>
      </c>
      <c r="D53" s="1">
        <v>1558.3910000000001</v>
      </c>
      <c r="E53" t="s">
        <v>24</v>
      </c>
      <c r="F53" t="s">
        <v>48</v>
      </c>
      <c r="G53" t="s">
        <v>40</v>
      </c>
      <c r="H53" t="s">
        <v>27</v>
      </c>
      <c r="I53" t="s">
        <v>6</v>
      </c>
      <c r="J53" t="s">
        <v>28</v>
      </c>
      <c r="K53" t="s">
        <v>49</v>
      </c>
      <c r="L53" t="s">
        <v>30</v>
      </c>
      <c r="M53" t="s">
        <v>86</v>
      </c>
      <c r="N53" t="s">
        <v>89</v>
      </c>
      <c r="O53">
        <f t="shared" si="0"/>
        <v>398.41824306000001</v>
      </c>
    </row>
    <row r="54" spans="1:15" x14ac:dyDescent="0.25">
      <c r="A54" t="s">
        <v>84</v>
      </c>
      <c r="B54" t="s">
        <v>91</v>
      </c>
      <c r="C54" t="s">
        <v>2</v>
      </c>
      <c r="D54" s="1">
        <v>0.76828459999999998</v>
      </c>
      <c r="E54" t="s">
        <v>24</v>
      </c>
      <c r="F54" t="s">
        <v>71</v>
      </c>
      <c r="G54" t="s">
        <v>40</v>
      </c>
      <c r="H54" t="s">
        <v>27</v>
      </c>
      <c r="I54" t="s">
        <v>6</v>
      </c>
      <c r="J54" t="s">
        <v>72</v>
      </c>
      <c r="K54" t="s">
        <v>47</v>
      </c>
      <c r="L54" t="s">
        <v>30</v>
      </c>
      <c r="M54" t="s">
        <v>86</v>
      </c>
      <c r="N54" t="s">
        <v>92</v>
      </c>
      <c r="O54">
        <f t="shared" si="0"/>
        <v>0.69882398931400003</v>
      </c>
    </row>
    <row r="55" spans="1:15" x14ac:dyDescent="0.25">
      <c r="A55" t="s">
        <v>84</v>
      </c>
      <c r="B55" t="s">
        <v>91</v>
      </c>
      <c r="C55" t="s">
        <v>2</v>
      </c>
      <c r="D55" s="1">
        <v>8.7043689999999998</v>
      </c>
      <c r="E55" t="s">
        <v>24</v>
      </c>
      <c r="F55" t="s">
        <v>74</v>
      </c>
      <c r="G55" t="s">
        <v>40</v>
      </c>
      <c r="H55" t="s">
        <v>27</v>
      </c>
      <c r="I55" t="s">
        <v>6</v>
      </c>
      <c r="J55" t="s">
        <v>72</v>
      </c>
      <c r="K55" t="s">
        <v>51</v>
      </c>
      <c r="L55" t="s">
        <v>30</v>
      </c>
      <c r="M55" t="s">
        <v>86</v>
      </c>
      <c r="N55" t="s">
        <v>92</v>
      </c>
      <c r="O55">
        <f t="shared" si="0"/>
        <v>7.9174069987099998</v>
      </c>
    </row>
    <row r="56" spans="1:15" x14ac:dyDescent="0.25">
      <c r="A56" t="s">
        <v>84</v>
      </c>
      <c r="B56" t="s">
        <v>91</v>
      </c>
      <c r="C56" t="s">
        <v>2</v>
      </c>
      <c r="D56" s="1">
        <v>8708.3420000000006</v>
      </c>
      <c r="E56" t="s">
        <v>24</v>
      </c>
      <c r="F56" t="s">
        <v>69</v>
      </c>
      <c r="G56" t="s">
        <v>60</v>
      </c>
      <c r="H56" t="s">
        <v>27</v>
      </c>
      <c r="I56" t="s">
        <v>6</v>
      </c>
      <c r="J56" t="s">
        <v>56</v>
      </c>
      <c r="K56" t="s">
        <v>70</v>
      </c>
      <c r="L56" t="s">
        <v>30</v>
      </c>
      <c r="M56" t="s">
        <v>86</v>
      </c>
      <c r="N56" t="s">
        <v>92</v>
      </c>
      <c r="O56">
        <f t="shared" si="0"/>
        <v>7921.0207997800007</v>
      </c>
    </row>
    <row r="57" spans="1:15" x14ac:dyDescent="0.25">
      <c r="A57" t="s">
        <v>84</v>
      </c>
      <c r="B57" t="s">
        <v>91</v>
      </c>
      <c r="C57" t="s">
        <v>2</v>
      </c>
      <c r="D57" s="1">
        <v>767.05460000000005</v>
      </c>
      <c r="E57" t="s">
        <v>24</v>
      </c>
      <c r="F57" t="s">
        <v>67</v>
      </c>
      <c r="G57" t="s">
        <v>60</v>
      </c>
      <c r="H57" t="s">
        <v>27</v>
      </c>
      <c r="I57" t="s">
        <v>6</v>
      </c>
      <c r="J57" t="s">
        <v>56</v>
      </c>
      <c r="K57" t="s">
        <v>68</v>
      </c>
      <c r="L57" t="s">
        <v>30</v>
      </c>
      <c r="M57" t="s">
        <v>86</v>
      </c>
      <c r="N57" t="s">
        <v>92</v>
      </c>
      <c r="O57">
        <f t="shared" si="0"/>
        <v>697.70519361400011</v>
      </c>
    </row>
    <row r="58" spans="1:15" x14ac:dyDescent="0.25">
      <c r="A58" t="s">
        <v>84</v>
      </c>
      <c r="B58" t="s">
        <v>91</v>
      </c>
      <c r="C58" t="s">
        <v>2</v>
      </c>
      <c r="D58" s="1">
        <v>855.42520000000002</v>
      </c>
      <c r="E58" t="s">
        <v>24</v>
      </c>
      <c r="F58" t="s">
        <v>58</v>
      </c>
      <c r="G58" t="s">
        <v>55</v>
      </c>
      <c r="H58" t="s">
        <v>27</v>
      </c>
      <c r="I58" t="s">
        <v>6</v>
      </c>
      <c r="J58" t="s">
        <v>56</v>
      </c>
      <c r="K58" t="s">
        <v>38</v>
      </c>
      <c r="L58" t="s">
        <v>30</v>
      </c>
      <c r="M58" t="s">
        <v>86</v>
      </c>
      <c r="N58" t="s">
        <v>92</v>
      </c>
      <c r="O58">
        <f t="shared" si="0"/>
        <v>778.08620766800004</v>
      </c>
    </row>
    <row r="59" spans="1:15" x14ac:dyDescent="0.25">
      <c r="A59" t="s">
        <v>84</v>
      </c>
      <c r="B59" t="s">
        <v>91</v>
      </c>
      <c r="C59" t="s">
        <v>2</v>
      </c>
      <c r="D59" s="1">
        <v>133.75399999999999</v>
      </c>
      <c r="E59" t="s">
        <v>24</v>
      </c>
      <c r="F59" t="s">
        <v>54</v>
      </c>
      <c r="G59" t="s">
        <v>55</v>
      </c>
      <c r="H59" t="s">
        <v>27</v>
      </c>
      <c r="I59" t="s">
        <v>6</v>
      </c>
      <c r="J59" t="s">
        <v>56</v>
      </c>
      <c r="K59" t="s">
        <v>34</v>
      </c>
      <c r="L59" t="s">
        <v>30</v>
      </c>
      <c r="M59" t="s">
        <v>86</v>
      </c>
      <c r="N59" t="s">
        <v>92</v>
      </c>
      <c r="O59">
        <f t="shared" si="0"/>
        <v>121.66130086</v>
      </c>
    </row>
    <row r="60" spans="1:15" x14ac:dyDescent="0.25">
      <c r="A60" t="s">
        <v>84</v>
      </c>
      <c r="B60" t="s">
        <v>91</v>
      </c>
      <c r="C60" t="s">
        <v>2</v>
      </c>
      <c r="D60" s="1">
        <v>7321.5590000000002</v>
      </c>
      <c r="E60" t="s">
        <v>24</v>
      </c>
      <c r="F60" t="s">
        <v>57</v>
      </c>
      <c r="G60" t="s">
        <v>55</v>
      </c>
      <c r="H60" t="s">
        <v>27</v>
      </c>
      <c r="I60" t="s">
        <v>6</v>
      </c>
      <c r="J60" t="s">
        <v>56</v>
      </c>
      <c r="K60" t="s">
        <v>36</v>
      </c>
      <c r="L60" t="s">
        <v>30</v>
      </c>
      <c r="M60" t="s">
        <v>86</v>
      </c>
      <c r="N60" t="s">
        <v>92</v>
      </c>
      <c r="O60">
        <f t="shared" si="0"/>
        <v>6659.61685081</v>
      </c>
    </row>
    <row r="61" spans="1:15" x14ac:dyDescent="0.25">
      <c r="A61" t="s">
        <v>84</v>
      </c>
      <c r="B61" t="s">
        <v>91</v>
      </c>
      <c r="C61" t="s">
        <v>2</v>
      </c>
      <c r="D61" s="1">
        <v>110.5321</v>
      </c>
      <c r="E61" t="s">
        <v>24</v>
      </c>
      <c r="F61" t="s">
        <v>63</v>
      </c>
      <c r="G61" t="s">
        <v>60</v>
      </c>
      <c r="H61" t="s">
        <v>27</v>
      </c>
      <c r="I61" t="s">
        <v>6</v>
      </c>
      <c r="J61" t="s">
        <v>56</v>
      </c>
      <c r="K61" t="s">
        <v>47</v>
      </c>
      <c r="L61" t="s">
        <v>30</v>
      </c>
      <c r="M61" t="s">
        <v>86</v>
      </c>
      <c r="N61" t="s">
        <v>92</v>
      </c>
      <c r="O61">
        <f t="shared" si="0"/>
        <v>100.538892839</v>
      </c>
    </row>
    <row r="62" spans="1:15" x14ac:dyDescent="0.25">
      <c r="A62" t="s">
        <v>84</v>
      </c>
      <c r="B62" t="s">
        <v>91</v>
      </c>
      <c r="C62" t="s">
        <v>2</v>
      </c>
      <c r="D62" s="1">
        <v>345.34960000000001</v>
      </c>
      <c r="E62" t="s">
        <v>24</v>
      </c>
      <c r="F62" t="s">
        <v>62</v>
      </c>
      <c r="G62" t="s">
        <v>60</v>
      </c>
      <c r="H62" t="s">
        <v>27</v>
      </c>
      <c r="I62" t="s">
        <v>6</v>
      </c>
      <c r="J62" t="s">
        <v>56</v>
      </c>
      <c r="K62" t="s">
        <v>45</v>
      </c>
      <c r="L62" t="s">
        <v>30</v>
      </c>
      <c r="M62" t="s">
        <v>86</v>
      </c>
      <c r="N62" t="s">
        <v>92</v>
      </c>
      <c r="O62">
        <f t="shared" si="0"/>
        <v>314.126542664</v>
      </c>
    </row>
    <row r="63" spans="1:15" x14ac:dyDescent="0.25">
      <c r="A63" t="s">
        <v>84</v>
      </c>
      <c r="B63" t="s">
        <v>91</v>
      </c>
      <c r="C63" t="s">
        <v>2</v>
      </c>
      <c r="D63" s="1">
        <v>771.07029999999997</v>
      </c>
      <c r="E63" t="s">
        <v>24</v>
      </c>
      <c r="F63" t="s">
        <v>65</v>
      </c>
      <c r="G63" t="s">
        <v>60</v>
      </c>
      <c r="H63" t="s">
        <v>27</v>
      </c>
      <c r="I63" t="s">
        <v>6</v>
      </c>
      <c r="J63" t="s">
        <v>56</v>
      </c>
      <c r="K63" t="s">
        <v>51</v>
      </c>
      <c r="L63" t="s">
        <v>30</v>
      </c>
      <c r="M63" t="s">
        <v>86</v>
      </c>
      <c r="N63" t="s">
        <v>92</v>
      </c>
      <c r="O63">
        <f t="shared" si="0"/>
        <v>701.35783417699997</v>
      </c>
    </row>
    <row r="64" spans="1:15" x14ac:dyDescent="0.25">
      <c r="A64" t="s">
        <v>84</v>
      </c>
      <c r="B64" t="s">
        <v>91</v>
      </c>
      <c r="C64" t="s">
        <v>2</v>
      </c>
      <c r="D64" s="1">
        <v>4046.3119999999999</v>
      </c>
      <c r="E64" t="s">
        <v>24</v>
      </c>
      <c r="F64" t="s">
        <v>64</v>
      </c>
      <c r="G64" t="s">
        <v>60</v>
      </c>
      <c r="H64" t="s">
        <v>27</v>
      </c>
      <c r="I64" t="s">
        <v>6</v>
      </c>
      <c r="J64" t="s">
        <v>56</v>
      </c>
      <c r="K64" t="s">
        <v>49</v>
      </c>
      <c r="L64" t="s">
        <v>30</v>
      </c>
      <c r="M64" t="s">
        <v>86</v>
      </c>
      <c r="N64" t="s">
        <v>92</v>
      </c>
      <c r="O64">
        <f t="shared" si="0"/>
        <v>3680.4849320799999</v>
      </c>
    </row>
    <row r="65" spans="1:15" x14ac:dyDescent="0.25">
      <c r="A65" t="s">
        <v>84</v>
      </c>
      <c r="B65" t="s">
        <v>91</v>
      </c>
      <c r="C65" t="s">
        <v>2</v>
      </c>
      <c r="D65" s="1">
        <v>2.0483039999999999</v>
      </c>
      <c r="E65" t="s">
        <v>24</v>
      </c>
      <c r="F65" t="s">
        <v>80</v>
      </c>
      <c r="G65" t="s">
        <v>26</v>
      </c>
      <c r="H65" t="s">
        <v>27</v>
      </c>
      <c r="I65" t="s">
        <v>6</v>
      </c>
      <c r="J65" t="s">
        <v>77</v>
      </c>
      <c r="K65" t="s">
        <v>38</v>
      </c>
      <c r="L65" t="s">
        <v>30</v>
      </c>
      <c r="M65" t="s">
        <v>86</v>
      </c>
      <c r="N65" t="s">
        <v>92</v>
      </c>
      <c r="O65">
        <f t="shared" si="0"/>
        <v>1.8631168353599998</v>
      </c>
    </row>
    <row r="66" spans="1:15" x14ac:dyDescent="0.25">
      <c r="A66" t="s">
        <v>84</v>
      </c>
      <c r="B66" t="s">
        <v>91</v>
      </c>
      <c r="C66" t="s">
        <v>2</v>
      </c>
      <c r="D66" s="1">
        <v>3.6226929999999999</v>
      </c>
      <c r="E66" t="s">
        <v>24</v>
      </c>
      <c r="F66" t="s">
        <v>76</v>
      </c>
      <c r="G66" t="s">
        <v>26</v>
      </c>
      <c r="H66" t="s">
        <v>27</v>
      </c>
      <c r="I66" t="s">
        <v>6</v>
      </c>
      <c r="J66" t="s">
        <v>77</v>
      </c>
      <c r="K66" t="s">
        <v>34</v>
      </c>
      <c r="L66" t="s">
        <v>30</v>
      </c>
      <c r="M66" t="s">
        <v>86</v>
      </c>
      <c r="N66" t="s">
        <v>92</v>
      </c>
      <c r="O66">
        <f t="shared" si="0"/>
        <v>3.2951653258699998</v>
      </c>
    </row>
    <row r="67" spans="1:15" x14ac:dyDescent="0.25">
      <c r="A67" t="s">
        <v>84</v>
      </c>
      <c r="B67" t="s">
        <v>91</v>
      </c>
      <c r="C67" t="s">
        <v>2</v>
      </c>
      <c r="D67" s="1">
        <v>48.232489999999999</v>
      </c>
      <c r="E67" t="s">
        <v>24</v>
      </c>
      <c r="F67" t="s">
        <v>78</v>
      </c>
      <c r="G67" t="s">
        <v>26</v>
      </c>
      <c r="H67" t="s">
        <v>27</v>
      </c>
      <c r="I67" t="s">
        <v>6</v>
      </c>
      <c r="J67" t="s">
        <v>77</v>
      </c>
      <c r="K67" t="s">
        <v>36</v>
      </c>
      <c r="L67" t="s">
        <v>30</v>
      </c>
      <c r="M67" t="s">
        <v>86</v>
      </c>
      <c r="N67" t="s">
        <v>92</v>
      </c>
      <c r="O67">
        <f t="shared" ref="O67:O106" si="1">IF(N67="16035",D67*0.65318,IF(N67="16049",D67*0.25566,IF(N67="16061",D67*0.90959,D67*0.11859)))</f>
        <v>43.871790579100001</v>
      </c>
    </row>
    <row r="68" spans="1:15" x14ac:dyDescent="0.25">
      <c r="A68" t="s">
        <v>84</v>
      </c>
      <c r="B68" t="s">
        <v>91</v>
      </c>
      <c r="C68" t="s">
        <v>2</v>
      </c>
      <c r="D68" s="1">
        <v>5.3611950000000004</v>
      </c>
      <c r="E68" t="s">
        <v>24</v>
      </c>
      <c r="F68" t="s">
        <v>79</v>
      </c>
      <c r="G68" t="s">
        <v>40</v>
      </c>
      <c r="H68" t="s">
        <v>27</v>
      </c>
      <c r="I68" t="s">
        <v>6</v>
      </c>
      <c r="J68" t="s">
        <v>28</v>
      </c>
      <c r="K68" t="s">
        <v>68</v>
      </c>
      <c r="L68" t="s">
        <v>30</v>
      </c>
      <c r="M68" t="s">
        <v>86</v>
      </c>
      <c r="N68" t="s">
        <v>92</v>
      </c>
      <c r="O68">
        <f t="shared" si="1"/>
        <v>4.8764893600500008</v>
      </c>
    </row>
    <row r="69" spans="1:15" x14ac:dyDescent="0.25">
      <c r="A69" t="s">
        <v>84</v>
      </c>
      <c r="B69" t="s">
        <v>91</v>
      </c>
      <c r="C69" t="s">
        <v>2</v>
      </c>
      <c r="D69" s="1">
        <v>92.901250000000005</v>
      </c>
      <c r="E69" t="s">
        <v>24</v>
      </c>
      <c r="F69" t="s">
        <v>39</v>
      </c>
      <c r="G69" t="s">
        <v>40</v>
      </c>
      <c r="H69" t="s">
        <v>27</v>
      </c>
      <c r="I69" t="s">
        <v>6</v>
      </c>
      <c r="J69" t="s">
        <v>28</v>
      </c>
      <c r="K69" t="s">
        <v>41</v>
      </c>
      <c r="L69" t="s">
        <v>30</v>
      </c>
      <c r="M69" t="s">
        <v>86</v>
      </c>
      <c r="N69" t="s">
        <v>92</v>
      </c>
      <c r="O69">
        <f t="shared" si="1"/>
        <v>84.502047987500006</v>
      </c>
    </row>
    <row r="70" spans="1:15" x14ac:dyDescent="0.25">
      <c r="A70" t="s">
        <v>84</v>
      </c>
      <c r="B70" t="s">
        <v>91</v>
      </c>
      <c r="C70" t="s">
        <v>2</v>
      </c>
      <c r="D70" s="1">
        <v>1553.979</v>
      </c>
      <c r="E70" t="s">
        <v>24</v>
      </c>
      <c r="F70" t="s">
        <v>37</v>
      </c>
      <c r="G70" t="s">
        <v>26</v>
      </c>
      <c r="H70" t="s">
        <v>27</v>
      </c>
      <c r="I70" t="s">
        <v>6</v>
      </c>
      <c r="J70" t="s">
        <v>28</v>
      </c>
      <c r="K70" t="s">
        <v>38</v>
      </c>
      <c r="L70" t="s">
        <v>30</v>
      </c>
      <c r="M70" t="s">
        <v>86</v>
      </c>
      <c r="N70" t="s">
        <v>92</v>
      </c>
      <c r="O70">
        <f t="shared" si="1"/>
        <v>1413.48375861</v>
      </c>
    </row>
    <row r="71" spans="1:15" x14ac:dyDescent="0.25">
      <c r="A71" t="s">
        <v>84</v>
      </c>
      <c r="B71" t="s">
        <v>91</v>
      </c>
      <c r="C71" t="s">
        <v>2</v>
      </c>
      <c r="D71" s="1">
        <v>106.2538</v>
      </c>
      <c r="E71" t="s">
        <v>24</v>
      </c>
      <c r="F71" t="s">
        <v>52</v>
      </c>
      <c r="G71" t="s">
        <v>40</v>
      </c>
      <c r="H71" t="s">
        <v>27</v>
      </c>
      <c r="I71" t="s">
        <v>6</v>
      </c>
      <c r="J71" t="s">
        <v>28</v>
      </c>
      <c r="K71" t="s">
        <v>53</v>
      </c>
      <c r="L71" t="s">
        <v>30</v>
      </c>
      <c r="M71" t="s">
        <v>86</v>
      </c>
      <c r="N71" t="s">
        <v>92</v>
      </c>
      <c r="O71">
        <f t="shared" si="1"/>
        <v>96.647393941999994</v>
      </c>
    </row>
    <row r="72" spans="1:15" x14ac:dyDescent="0.25">
      <c r="A72" t="s">
        <v>84</v>
      </c>
      <c r="B72" t="s">
        <v>91</v>
      </c>
      <c r="C72" t="s">
        <v>2</v>
      </c>
      <c r="D72" s="1">
        <v>175.5787</v>
      </c>
      <c r="E72" t="s">
        <v>24</v>
      </c>
      <c r="F72" t="s">
        <v>25</v>
      </c>
      <c r="G72" t="s">
        <v>26</v>
      </c>
      <c r="H72" t="s">
        <v>27</v>
      </c>
      <c r="I72" t="s">
        <v>6</v>
      </c>
      <c r="J72" t="s">
        <v>28</v>
      </c>
      <c r="K72" t="s">
        <v>29</v>
      </c>
      <c r="L72" t="s">
        <v>30</v>
      </c>
      <c r="M72" t="s">
        <v>86</v>
      </c>
      <c r="N72" t="s">
        <v>92</v>
      </c>
      <c r="O72">
        <f t="shared" si="1"/>
        <v>159.70462973299999</v>
      </c>
    </row>
    <row r="73" spans="1:15" x14ac:dyDescent="0.25">
      <c r="A73" t="s">
        <v>84</v>
      </c>
      <c r="B73" t="s">
        <v>91</v>
      </c>
      <c r="C73" t="s">
        <v>2</v>
      </c>
      <c r="D73" s="1">
        <v>6839.6390000000001</v>
      </c>
      <c r="E73" t="s">
        <v>24</v>
      </c>
      <c r="F73" t="s">
        <v>33</v>
      </c>
      <c r="G73" t="s">
        <v>26</v>
      </c>
      <c r="H73" t="s">
        <v>27</v>
      </c>
      <c r="I73" t="s">
        <v>6</v>
      </c>
      <c r="J73" t="s">
        <v>28</v>
      </c>
      <c r="K73" t="s">
        <v>34</v>
      </c>
      <c r="L73" t="s">
        <v>30</v>
      </c>
      <c r="M73" t="s">
        <v>86</v>
      </c>
      <c r="N73" t="s">
        <v>92</v>
      </c>
      <c r="O73">
        <f t="shared" si="1"/>
        <v>6221.2672380100003</v>
      </c>
    </row>
    <row r="74" spans="1:15" x14ac:dyDescent="0.25">
      <c r="A74" t="s">
        <v>84</v>
      </c>
      <c r="B74" t="s">
        <v>91</v>
      </c>
      <c r="C74" t="s">
        <v>2</v>
      </c>
      <c r="D74" s="1">
        <v>23770.58</v>
      </c>
      <c r="E74" t="s">
        <v>24</v>
      </c>
      <c r="F74" t="s">
        <v>35</v>
      </c>
      <c r="G74" t="s">
        <v>26</v>
      </c>
      <c r="H74" t="s">
        <v>27</v>
      </c>
      <c r="I74" t="s">
        <v>6</v>
      </c>
      <c r="J74" t="s">
        <v>28</v>
      </c>
      <c r="K74" t="s">
        <v>36</v>
      </c>
      <c r="L74" t="s">
        <v>30</v>
      </c>
      <c r="M74" t="s">
        <v>86</v>
      </c>
      <c r="N74" t="s">
        <v>92</v>
      </c>
      <c r="O74">
        <f t="shared" si="1"/>
        <v>21621.481862200002</v>
      </c>
    </row>
    <row r="75" spans="1:15" x14ac:dyDescent="0.25">
      <c r="A75" t="s">
        <v>84</v>
      </c>
      <c r="B75" t="s">
        <v>91</v>
      </c>
      <c r="C75" t="s">
        <v>2</v>
      </c>
      <c r="D75" s="1">
        <v>6.9225760000000003</v>
      </c>
      <c r="E75" t="s">
        <v>24</v>
      </c>
      <c r="F75" t="s">
        <v>46</v>
      </c>
      <c r="G75" t="s">
        <v>40</v>
      </c>
      <c r="H75" t="s">
        <v>27</v>
      </c>
      <c r="I75" t="s">
        <v>6</v>
      </c>
      <c r="J75" t="s">
        <v>28</v>
      </c>
      <c r="K75" t="s">
        <v>47</v>
      </c>
      <c r="L75" t="s">
        <v>30</v>
      </c>
      <c r="M75" t="s">
        <v>86</v>
      </c>
      <c r="N75" t="s">
        <v>92</v>
      </c>
      <c r="O75">
        <f t="shared" si="1"/>
        <v>6.2967059038400004</v>
      </c>
    </row>
    <row r="76" spans="1:15" x14ac:dyDescent="0.25">
      <c r="A76" t="s">
        <v>84</v>
      </c>
      <c r="B76" t="s">
        <v>91</v>
      </c>
      <c r="C76" t="s">
        <v>2</v>
      </c>
      <c r="D76" s="1">
        <v>3.4543010000000001</v>
      </c>
      <c r="E76" t="s">
        <v>24</v>
      </c>
      <c r="F76" t="s">
        <v>44</v>
      </c>
      <c r="G76" t="s">
        <v>40</v>
      </c>
      <c r="H76" t="s">
        <v>27</v>
      </c>
      <c r="I76" t="s">
        <v>6</v>
      </c>
      <c r="J76" t="s">
        <v>28</v>
      </c>
      <c r="K76" t="s">
        <v>45</v>
      </c>
      <c r="L76" t="s">
        <v>30</v>
      </c>
      <c r="M76" t="s">
        <v>86</v>
      </c>
      <c r="N76" t="s">
        <v>92</v>
      </c>
      <c r="O76">
        <f t="shared" si="1"/>
        <v>3.1419976465900001</v>
      </c>
    </row>
    <row r="77" spans="1:15" x14ac:dyDescent="0.25">
      <c r="A77" t="s">
        <v>84</v>
      </c>
      <c r="B77" t="s">
        <v>91</v>
      </c>
      <c r="C77" t="s">
        <v>2</v>
      </c>
      <c r="D77" s="1">
        <v>319.65609999999998</v>
      </c>
      <c r="E77" t="s">
        <v>24</v>
      </c>
      <c r="F77" t="s">
        <v>50</v>
      </c>
      <c r="G77" t="s">
        <v>40</v>
      </c>
      <c r="H77" t="s">
        <v>27</v>
      </c>
      <c r="I77" t="s">
        <v>6</v>
      </c>
      <c r="J77" t="s">
        <v>28</v>
      </c>
      <c r="K77" t="s">
        <v>51</v>
      </c>
      <c r="L77" t="s">
        <v>30</v>
      </c>
      <c r="M77" t="s">
        <v>86</v>
      </c>
      <c r="N77" t="s">
        <v>92</v>
      </c>
      <c r="O77">
        <f t="shared" si="1"/>
        <v>290.755991999</v>
      </c>
    </row>
    <row r="78" spans="1:15" x14ac:dyDescent="0.25">
      <c r="A78" t="s">
        <v>84</v>
      </c>
      <c r="B78" t="s">
        <v>91</v>
      </c>
      <c r="C78" t="s">
        <v>2</v>
      </c>
      <c r="D78" s="1">
        <v>321.29419999999999</v>
      </c>
      <c r="E78" t="s">
        <v>24</v>
      </c>
      <c r="F78" t="s">
        <v>48</v>
      </c>
      <c r="G78" t="s">
        <v>40</v>
      </c>
      <c r="H78" t="s">
        <v>27</v>
      </c>
      <c r="I78" t="s">
        <v>6</v>
      </c>
      <c r="J78" t="s">
        <v>28</v>
      </c>
      <c r="K78" t="s">
        <v>49</v>
      </c>
      <c r="L78" t="s">
        <v>30</v>
      </c>
      <c r="M78" t="s">
        <v>86</v>
      </c>
      <c r="N78" t="s">
        <v>92</v>
      </c>
      <c r="O78">
        <f t="shared" si="1"/>
        <v>292.24599137799999</v>
      </c>
    </row>
    <row r="79" spans="1:15" x14ac:dyDescent="0.25">
      <c r="A79" t="s">
        <v>84</v>
      </c>
      <c r="B79" t="s">
        <v>93</v>
      </c>
      <c r="C79" t="s">
        <v>2</v>
      </c>
      <c r="D79" s="1">
        <v>31.543330000000001</v>
      </c>
      <c r="E79" t="s">
        <v>24</v>
      </c>
      <c r="F79" t="s">
        <v>74</v>
      </c>
      <c r="G79" t="s">
        <v>40</v>
      </c>
      <c r="H79" t="s">
        <v>27</v>
      </c>
      <c r="I79" t="s">
        <v>6</v>
      </c>
      <c r="J79" t="s">
        <v>72</v>
      </c>
      <c r="K79" t="s">
        <v>51</v>
      </c>
      <c r="L79" t="s">
        <v>30</v>
      </c>
      <c r="M79" t="s">
        <v>86</v>
      </c>
      <c r="N79" t="s">
        <v>94</v>
      </c>
      <c r="O79">
        <f t="shared" si="1"/>
        <v>3.7407235047</v>
      </c>
    </row>
    <row r="80" spans="1:15" x14ac:dyDescent="0.25">
      <c r="A80" t="s">
        <v>84</v>
      </c>
      <c r="B80" t="s">
        <v>93</v>
      </c>
      <c r="C80" t="s">
        <v>2</v>
      </c>
      <c r="D80" s="1">
        <v>70193.97</v>
      </c>
      <c r="E80" t="s">
        <v>24</v>
      </c>
      <c r="F80" t="s">
        <v>69</v>
      </c>
      <c r="G80" t="s">
        <v>60</v>
      </c>
      <c r="H80" t="s">
        <v>27</v>
      </c>
      <c r="I80" t="s">
        <v>6</v>
      </c>
      <c r="J80" t="s">
        <v>56</v>
      </c>
      <c r="K80" t="s">
        <v>70</v>
      </c>
      <c r="L80" t="s">
        <v>30</v>
      </c>
      <c r="M80" t="s">
        <v>86</v>
      </c>
      <c r="N80" t="s">
        <v>94</v>
      </c>
      <c r="O80">
        <f t="shared" si="1"/>
        <v>8324.3029022999999</v>
      </c>
    </row>
    <row r="81" spans="1:15" x14ac:dyDescent="0.25">
      <c r="A81" t="s">
        <v>84</v>
      </c>
      <c r="B81" t="s">
        <v>93</v>
      </c>
      <c r="C81" t="s">
        <v>2</v>
      </c>
      <c r="D81" s="1">
        <v>13694.59</v>
      </c>
      <c r="E81" t="s">
        <v>24</v>
      </c>
      <c r="F81" t="s">
        <v>67</v>
      </c>
      <c r="G81" t="s">
        <v>60</v>
      </c>
      <c r="H81" t="s">
        <v>27</v>
      </c>
      <c r="I81" t="s">
        <v>6</v>
      </c>
      <c r="J81" t="s">
        <v>56</v>
      </c>
      <c r="K81" t="s">
        <v>68</v>
      </c>
      <c r="L81" t="s">
        <v>30</v>
      </c>
      <c r="M81" t="s">
        <v>86</v>
      </c>
      <c r="N81" t="s">
        <v>94</v>
      </c>
      <c r="O81">
        <f t="shared" si="1"/>
        <v>1624.0414281000001</v>
      </c>
    </row>
    <row r="82" spans="1:15" x14ac:dyDescent="0.25">
      <c r="A82" t="s">
        <v>84</v>
      </c>
      <c r="B82" t="s">
        <v>93</v>
      </c>
      <c r="C82" t="s">
        <v>2</v>
      </c>
      <c r="D82" s="1">
        <v>647.64449999999999</v>
      </c>
      <c r="E82" t="s">
        <v>24</v>
      </c>
      <c r="F82" t="s">
        <v>59</v>
      </c>
      <c r="G82" t="s">
        <v>60</v>
      </c>
      <c r="H82" t="s">
        <v>27</v>
      </c>
      <c r="I82" t="s">
        <v>6</v>
      </c>
      <c r="J82" t="s">
        <v>56</v>
      </c>
      <c r="K82" t="s">
        <v>41</v>
      </c>
      <c r="L82" t="s">
        <v>30</v>
      </c>
      <c r="M82" t="s">
        <v>86</v>
      </c>
      <c r="N82" t="s">
        <v>94</v>
      </c>
      <c r="O82">
        <f t="shared" si="1"/>
        <v>76.804161254999997</v>
      </c>
    </row>
    <row r="83" spans="1:15" x14ac:dyDescent="0.25">
      <c r="A83" t="s">
        <v>84</v>
      </c>
      <c r="B83" t="s">
        <v>93</v>
      </c>
      <c r="C83" t="s">
        <v>2</v>
      </c>
      <c r="D83" s="1">
        <v>3281.6790000000001</v>
      </c>
      <c r="E83" t="s">
        <v>24</v>
      </c>
      <c r="F83" t="s">
        <v>58</v>
      </c>
      <c r="G83" t="s">
        <v>55</v>
      </c>
      <c r="H83" t="s">
        <v>27</v>
      </c>
      <c r="I83" t="s">
        <v>6</v>
      </c>
      <c r="J83" t="s">
        <v>56</v>
      </c>
      <c r="K83" t="s">
        <v>38</v>
      </c>
      <c r="L83" t="s">
        <v>30</v>
      </c>
      <c r="M83" t="s">
        <v>86</v>
      </c>
      <c r="N83" t="s">
        <v>94</v>
      </c>
      <c r="O83">
        <f t="shared" si="1"/>
        <v>389.17431261000002</v>
      </c>
    </row>
    <row r="84" spans="1:15" x14ac:dyDescent="0.25">
      <c r="A84" t="s">
        <v>84</v>
      </c>
      <c r="B84" t="s">
        <v>93</v>
      </c>
      <c r="C84" t="s">
        <v>2</v>
      </c>
      <c r="D84" s="1">
        <v>74.873369999999994</v>
      </c>
      <c r="E84" t="s">
        <v>24</v>
      </c>
      <c r="F84" t="s">
        <v>66</v>
      </c>
      <c r="G84" t="s">
        <v>60</v>
      </c>
      <c r="H84" t="s">
        <v>27</v>
      </c>
      <c r="I84" t="s">
        <v>6</v>
      </c>
      <c r="J84" t="s">
        <v>56</v>
      </c>
      <c r="K84" t="s">
        <v>53</v>
      </c>
      <c r="L84" t="s">
        <v>30</v>
      </c>
      <c r="M84" t="s">
        <v>86</v>
      </c>
      <c r="N84" t="s">
        <v>94</v>
      </c>
      <c r="O84">
        <f t="shared" si="1"/>
        <v>8.8792329482999985</v>
      </c>
    </row>
    <row r="85" spans="1:15" x14ac:dyDescent="0.25">
      <c r="A85" t="s">
        <v>84</v>
      </c>
      <c r="B85" t="s">
        <v>93</v>
      </c>
      <c r="C85" t="s">
        <v>2</v>
      </c>
      <c r="D85" s="1">
        <v>802.60050000000001</v>
      </c>
      <c r="E85" t="s">
        <v>24</v>
      </c>
      <c r="F85" t="s">
        <v>54</v>
      </c>
      <c r="G85" t="s">
        <v>55</v>
      </c>
      <c r="H85" t="s">
        <v>27</v>
      </c>
      <c r="I85" t="s">
        <v>6</v>
      </c>
      <c r="J85" t="s">
        <v>56</v>
      </c>
      <c r="K85" t="s">
        <v>34</v>
      </c>
      <c r="L85" t="s">
        <v>30</v>
      </c>
      <c r="M85" t="s">
        <v>86</v>
      </c>
      <c r="N85" t="s">
        <v>94</v>
      </c>
      <c r="O85">
        <f t="shared" si="1"/>
        <v>95.180393295000002</v>
      </c>
    </row>
    <row r="86" spans="1:15" x14ac:dyDescent="0.25">
      <c r="A86" t="s">
        <v>84</v>
      </c>
      <c r="B86" t="s">
        <v>93</v>
      </c>
      <c r="C86" t="s">
        <v>2</v>
      </c>
      <c r="D86" s="1">
        <v>25959.83</v>
      </c>
      <c r="E86" t="s">
        <v>24</v>
      </c>
      <c r="F86" t="s">
        <v>57</v>
      </c>
      <c r="G86" t="s">
        <v>55</v>
      </c>
      <c r="H86" t="s">
        <v>27</v>
      </c>
      <c r="I86" t="s">
        <v>6</v>
      </c>
      <c r="J86" t="s">
        <v>56</v>
      </c>
      <c r="K86" t="s">
        <v>36</v>
      </c>
      <c r="L86" t="s">
        <v>30</v>
      </c>
      <c r="M86" t="s">
        <v>86</v>
      </c>
      <c r="N86" t="s">
        <v>94</v>
      </c>
      <c r="O86">
        <f t="shared" si="1"/>
        <v>3078.5762397000003</v>
      </c>
    </row>
    <row r="87" spans="1:15" x14ac:dyDescent="0.25">
      <c r="A87" t="s">
        <v>84</v>
      </c>
      <c r="B87" t="s">
        <v>93</v>
      </c>
      <c r="C87" t="s">
        <v>2</v>
      </c>
      <c r="D87" s="1">
        <v>327.95240000000001</v>
      </c>
      <c r="E87" t="s">
        <v>24</v>
      </c>
      <c r="F87" t="s">
        <v>63</v>
      </c>
      <c r="G87" t="s">
        <v>60</v>
      </c>
      <c r="H87" t="s">
        <v>27</v>
      </c>
      <c r="I87" t="s">
        <v>6</v>
      </c>
      <c r="J87" t="s">
        <v>56</v>
      </c>
      <c r="K87" t="s">
        <v>47</v>
      </c>
      <c r="L87" t="s">
        <v>30</v>
      </c>
      <c r="M87" t="s">
        <v>86</v>
      </c>
      <c r="N87" t="s">
        <v>94</v>
      </c>
      <c r="O87">
        <f t="shared" si="1"/>
        <v>38.891875116000001</v>
      </c>
    </row>
    <row r="88" spans="1:15" x14ac:dyDescent="0.25">
      <c r="A88" t="s">
        <v>84</v>
      </c>
      <c r="B88" t="s">
        <v>93</v>
      </c>
      <c r="C88" t="s">
        <v>2</v>
      </c>
      <c r="D88" s="1">
        <v>224.8143</v>
      </c>
      <c r="E88" t="s">
        <v>24</v>
      </c>
      <c r="F88" t="s">
        <v>62</v>
      </c>
      <c r="G88" t="s">
        <v>60</v>
      </c>
      <c r="H88" t="s">
        <v>27</v>
      </c>
      <c r="I88" t="s">
        <v>6</v>
      </c>
      <c r="J88" t="s">
        <v>56</v>
      </c>
      <c r="K88" t="s">
        <v>45</v>
      </c>
      <c r="L88" t="s">
        <v>30</v>
      </c>
      <c r="M88" t="s">
        <v>86</v>
      </c>
      <c r="N88" t="s">
        <v>94</v>
      </c>
      <c r="O88">
        <f t="shared" si="1"/>
        <v>26.660727837</v>
      </c>
    </row>
    <row r="89" spans="1:15" x14ac:dyDescent="0.25">
      <c r="A89" t="s">
        <v>84</v>
      </c>
      <c r="B89" t="s">
        <v>93</v>
      </c>
      <c r="C89" t="s">
        <v>2</v>
      </c>
      <c r="D89" s="1">
        <v>2647.9319999999998</v>
      </c>
      <c r="E89" t="s">
        <v>24</v>
      </c>
      <c r="F89" t="s">
        <v>65</v>
      </c>
      <c r="G89" t="s">
        <v>60</v>
      </c>
      <c r="H89" t="s">
        <v>27</v>
      </c>
      <c r="I89" t="s">
        <v>6</v>
      </c>
      <c r="J89" t="s">
        <v>56</v>
      </c>
      <c r="K89" t="s">
        <v>51</v>
      </c>
      <c r="L89" t="s">
        <v>30</v>
      </c>
      <c r="M89" t="s">
        <v>86</v>
      </c>
      <c r="N89" t="s">
        <v>94</v>
      </c>
      <c r="O89">
        <f t="shared" si="1"/>
        <v>314.01825587999997</v>
      </c>
    </row>
    <row r="90" spans="1:15" x14ac:dyDescent="0.25">
      <c r="A90" t="s">
        <v>84</v>
      </c>
      <c r="B90" t="s">
        <v>93</v>
      </c>
      <c r="C90" t="s">
        <v>2</v>
      </c>
      <c r="D90" s="1">
        <v>16874.490000000002</v>
      </c>
      <c r="E90" t="s">
        <v>24</v>
      </c>
      <c r="F90" t="s">
        <v>64</v>
      </c>
      <c r="G90" t="s">
        <v>60</v>
      </c>
      <c r="H90" t="s">
        <v>27</v>
      </c>
      <c r="I90" t="s">
        <v>6</v>
      </c>
      <c r="J90" t="s">
        <v>56</v>
      </c>
      <c r="K90" t="s">
        <v>49</v>
      </c>
      <c r="L90" t="s">
        <v>30</v>
      </c>
      <c r="M90" t="s">
        <v>86</v>
      </c>
      <c r="N90" t="s">
        <v>94</v>
      </c>
      <c r="O90">
        <f t="shared" si="1"/>
        <v>2001.1457691000003</v>
      </c>
    </row>
    <row r="91" spans="1:15" x14ac:dyDescent="0.25">
      <c r="A91" t="s">
        <v>84</v>
      </c>
      <c r="B91" t="s">
        <v>93</v>
      </c>
      <c r="C91" t="s">
        <v>2</v>
      </c>
      <c r="D91" s="1">
        <v>167.4829</v>
      </c>
      <c r="E91" t="s">
        <v>24</v>
      </c>
      <c r="F91" t="s">
        <v>61</v>
      </c>
      <c r="G91" t="s">
        <v>60</v>
      </c>
      <c r="H91" t="s">
        <v>27</v>
      </c>
      <c r="I91" t="s">
        <v>6</v>
      </c>
      <c r="J91" t="s">
        <v>56</v>
      </c>
      <c r="K91" t="s">
        <v>43</v>
      </c>
      <c r="L91" t="s">
        <v>30</v>
      </c>
      <c r="M91" t="s">
        <v>86</v>
      </c>
      <c r="N91" t="s">
        <v>94</v>
      </c>
      <c r="O91">
        <f t="shared" si="1"/>
        <v>19.861797111000001</v>
      </c>
    </row>
    <row r="92" spans="1:15" x14ac:dyDescent="0.25">
      <c r="A92" t="s">
        <v>84</v>
      </c>
      <c r="B92" t="s">
        <v>93</v>
      </c>
      <c r="C92" t="s">
        <v>2</v>
      </c>
      <c r="D92" s="1">
        <v>15.99394</v>
      </c>
      <c r="E92" t="s">
        <v>24</v>
      </c>
      <c r="F92" t="s">
        <v>80</v>
      </c>
      <c r="G92" t="s">
        <v>26</v>
      </c>
      <c r="H92" t="s">
        <v>27</v>
      </c>
      <c r="I92" t="s">
        <v>6</v>
      </c>
      <c r="J92" t="s">
        <v>77</v>
      </c>
      <c r="K92" t="s">
        <v>38</v>
      </c>
      <c r="L92" t="s">
        <v>30</v>
      </c>
      <c r="M92" t="s">
        <v>86</v>
      </c>
      <c r="N92" t="s">
        <v>94</v>
      </c>
      <c r="O92">
        <f t="shared" si="1"/>
        <v>1.8967213446</v>
      </c>
    </row>
    <row r="93" spans="1:15" x14ac:dyDescent="0.25">
      <c r="A93" t="s">
        <v>84</v>
      </c>
      <c r="B93" t="s">
        <v>93</v>
      </c>
      <c r="C93" t="s">
        <v>2</v>
      </c>
      <c r="D93" s="1">
        <v>22.919750000000001</v>
      </c>
      <c r="E93" t="s">
        <v>24</v>
      </c>
      <c r="F93" t="s">
        <v>76</v>
      </c>
      <c r="G93" t="s">
        <v>26</v>
      </c>
      <c r="H93" t="s">
        <v>27</v>
      </c>
      <c r="I93" t="s">
        <v>6</v>
      </c>
      <c r="J93" t="s">
        <v>77</v>
      </c>
      <c r="K93" t="s">
        <v>34</v>
      </c>
      <c r="L93" t="s">
        <v>30</v>
      </c>
      <c r="M93" t="s">
        <v>86</v>
      </c>
      <c r="N93" t="s">
        <v>94</v>
      </c>
      <c r="O93">
        <f t="shared" si="1"/>
        <v>2.7180531525</v>
      </c>
    </row>
    <row r="94" spans="1:15" x14ac:dyDescent="0.25">
      <c r="A94" t="s">
        <v>84</v>
      </c>
      <c r="B94" t="s">
        <v>93</v>
      </c>
      <c r="C94" t="s">
        <v>2</v>
      </c>
      <c r="D94" s="1">
        <v>207.1936</v>
      </c>
      <c r="E94" t="s">
        <v>24</v>
      </c>
      <c r="F94" t="s">
        <v>78</v>
      </c>
      <c r="G94" t="s">
        <v>26</v>
      </c>
      <c r="H94" t="s">
        <v>27</v>
      </c>
      <c r="I94" t="s">
        <v>6</v>
      </c>
      <c r="J94" t="s">
        <v>77</v>
      </c>
      <c r="K94" t="s">
        <v>36</v>
      </c>
      <c r="L94" t="s">
        <v>30</v>
      </c>
      <c r="M94" t="s">
        <v>86</v>
      </c>
      <c r="N94" t="s">
        <v>94</v>
      </c>
      <c r="O94">
        <f t="shared" si="1"/>
        <v>24.571089023999999</v>
      </c>
    </row>
    <row r="95" spans="1:15" x14ac:dyDescent="0.25">
      <c r="A95" t="s">
        <v>84</v>
      </c>
      <c r="B95" t="s">
        <v>93</v>
      </c>
      <c r="C95" t="s">
        <v>2</v>
      </c>
      <c r="D95" s="1">
        <v>23.211649999999999</v>
      </c>
      <c r="E95" t="s">
        <v>24</v>
      </c>
      <c r="F95" t="s">
        <v>79</v>
      </c>
      <c r="G95" t="s">
        <v>40</v>
      </c>
      <c r="H95" t="s">
        <v>27</v>
      </c>
      <c r="I95" t="s">
        <v>6</v>
      </c>
      <c r="J95" t="s">
        <v>28</v>
      </c>
      <c r="K95" t="s">
        <v>68</v>
      </c>
      <c r="L95" t="s">
        <v>30</v>
      </c>
      <c r="M95" t="s">
        <v>86</v>
      </c>
      <c r="N95" t="s">
        <v>94</v>
      </c>
      <c r="O95">
        <f t="shared" si="1"/>
        <v>2.7526695735</v>
      </c>
    </row>
    <row r="96" spans="1:15" x14ac:dyDescent="0.25">
      <c r="A96" t="s">
        <v>84</v>
      </c>
      <c r="B96" t="s">
        <v>93</v>
      </c>
      <c r="C96" t="s">
        <v>2</v>
      </c>
      <c r="D96" s="1">
        <v>238.97819999999999</v>
      </c>
      <c r="E96" t="s">
        <v>24</v>
      </c>
      <c r="F96" t="s">
        <v>39</v>
      </c>
      <c r="G96" t="s">
        <v>40</v>
      </c>
      <c r="H96" t="s">
        <v>27</v>
      </c>
      <c r="I96" t="s">
        <v>6</v>
      </c>
      <c r="J96" t="s">
        <v>28</v>
      </c>
      <c r="K96" t="s">
        <v>41</v>
      </c>
      <c r="L96" t="s">
        <v>30</v>
      </c>
      <c r="M96" t="s">
        <v>86</v>
      </c>
      <c r="N96" t="s">
        <v>94</v>
      </c>
      <c r="O96">
        <f t="shared" si="1"/>
        <v>28.340424737999999</v>
      </c>
    </row>
    <row r="97" spans="1:15" x14ac:dyDescent="0.25">
      <c r="A97" t="s">
        <v>84</v>
      </c>
      <c r="B97" t="s">
        <v>93</v>
      </c>
      <c r="C97" t="s">
        <v>2</v>
      </c>
      <c r="D97" s="1">
        <v>8502.9719999999998</v>
      </c>
      <c r="E97" t="s">
        <v>24</v>
      </c>
      <c r="F97" t="s">
        <v>37</v>
      </c>
      <c r="G97" t="s">
        <v>26</v>
      </c>
      <c r="H97" t="s">
        <v>27</v>
      </c>
      <c r="I97" t="s">
        <v>6</v>
      </c>
      <c r="J97" t="s">
        <v>28</v>
      </c>
      <c r="K97" t="s">
        <v>38</v>
      </c>
      <c r="L97" t="s">
        <v>30</v>
      </c>
      <c r="M97" t="s">
        <v>86</v>
      </c>
      <c r="N97" t="s">
        <v>94</v>
      </c>
      <c r="O97">
        <f t="shared" si="1"/>
        <v>1008.36744948</v>
      </c>
    </row>
    <row r="98" spans="1:15" x14ac:dyDescent="0.25">
      <c r="A98" t="s">
        <v>84</v>
      </c>
      <c r="B98" t="s">
        <v>93</v>
      </c>
      <c r="C98" t="s">
        <v>2</v>
      </c>
      <c r="D98" s="1">
        <v>225.1575</v>
      </c>
      <c r="E98" t="s">
        <v>24</v>
      </c>
      <c r="F98" t="s">
        <v>52</v>
      </c>
      <c r="G98" t="s">
        <v>40</v>
      </c>
      <c r="H98" t="s">
        <v>27</v>
      </c>
      <c r="I98" t="s">
        <v>6</v>
      </c>
      <c r="J98" t="s">
        <v>28</v>
      </c>
      <c r="K98" t="s">
        <v>53</v>
      </c>
      <c r="L98" t="s">
        <v>30</v>
      </c>
      <c r="M98" t="s">
        <v>86</v>
      </c>
      <c r="N98" t="s">
        <v>94</v>
      </c>
      <c r="O98">
        <f t="shared" si="1"/>
        <v>26.701427925000001</v>
      </c>
    </row>
    <row r="99" spans="1:15" x14ac:dyDescent="0.25">
      <c r="A99" t="s">
        <v>84</v>
      </c>
      <c r="B99" t="s">
        <v>93</v>
      </c>
      <c r="C99" t="s">
        <v>2</v>
      </c>
      <c r="D99" s="1">
        <v>571.36800000000005</v>
      </c>
      <c r="E99" t="s">
        <v>24</v>
      </c>
      <c r="F99" t="s">
        <v>25</v>
      </c>
      <c r="G99" t="s">
        <v>26</v>
      </c>
      <c r="H99" t="s">
        <v>27</v>
      </c>
      <c r="I99" t="s">
        <v>6</v>
      </c>
      <c r="J99" t="s">
        <v>28</v>
      </c>
      <c r="K99" t="s">
        <v>29</v>
      </c>
      <c r="L99" t="s">
        <v>30</v>
      </c>
      <c r="M99" t="s">
        <v>86</v>
      </c>
      <c r="N99" t="s">
        <v>94</v>
      </c>
      <c r="O99">
        <f t="shared" si="1"/>
        <v>67.758531120000001</v>
      </c>
    </row>
    <row r="100" spans="1:15" x14ac:dyDescent="0.25">
      <c r="A100" t="s">
        <v>84</v>
      </c>
      <c r="B100" t="s">
        <v>93</v>
      </c>
      <c r="C100" t="s">
        <v>2</v>
      </c>
      <c r="D100" s="1">
        <v>43595.57</v>
      </c>
      <c r="E100" t="s">
        <v>24</v>
      </c>
      <c r="F100" t="s">
        <v>33</v>
      </c>
      <c r="G100" t="s">
        <v>26</v>
      </c>
      <c r="H100" t="s">
        <v>27</v>
      </c>
      <c r="I100" t="s">
        <v>6</v>
      </c>
      <c r="J100" t="s">
        <v>28</v>
      </c>
      <c r="K100" t="s">
        <v>34</v>
      </c>
      <c r="L100" t="s">
        <v>30</v>
      </c>
      <c r="M100" t="s">
        <v>86</v>
      </c>
      <c r="N100" t="s">
        <v>94</v>
      </c>
      <c r="O100">
        <f t="shared" si="1"/>
        <v>5169.9986462999996</v>
      </c>
    </row>
    <row r="101" spans="1:15" x14ac:dyDescent="0.25">
      <c r="A101" t="s">
        <v>84</v>
      </c>
      <c r="B101" t="s">
        <v>93</v>
      </c>
      <c r="C101" t="s">
        <v>2</v>
      </c>
      <c r="D101" s="1">
        <v>104473.4</v>
      </c>
      <c r="E101" t="s">
        <v>24</v>
      </c>
      <c r="F101" t="s">
        <v>35</v>
      </c>
      <c r="G101" t="s">
        <v>26</v>
      </c>
      <c r="H101" t="s">
        <v>27</v>
      </c>
      <c r="I101" t="s">
        <v>6</v>
      </c>
      <c r="J101" t="s">
        <v>28</v>
      </c>
      <c r="K101" t="s">
        <v>36</v>
      </c>
      <c r="L101" t="s">
        <v>30</v>
      </c>
      <c r="M101" t="s">
        <v>86</v>
      </c>
      <c r="N101" t="s">
        <v>94</v>
      </c>
      <c r="O101">
        <f t="shared" si="1"/>
        <v>12389.500506</v>
      </c>
    </row>
    <row r="102" spans="1:15" x14ac:dyDescent="0.25">
      <c r="A102" t="s">
        <v>84</v>
      </c>
      <c r="B102" t="s">
        <v>93</v>
      </c>
      <c r="C102" t="s">
        <v>2</v>
      </c>
      <c r="D102" s="1">
        <v>11.905189999999999</v>
      </c>
      <c r="E102" t="s">
        <v>24</v>
      </c>
      <c r="F102" t="s">
        <v>46</v>
      </c>
      <c r="G102" t="s">
        <v>40</v>
      </c>
      <c r="H102" t="s">
        <v>27</v>
      </c>
      <c r="I102" t="s">
        <v>6</v>
      </c>
      <c r="J102" t="s">
        <v>28</v>
      </c>
      <c r="K102" t="s">
        <v>47</v>
      </c>
      <c r="L102" t="s">
        <v>30</v>
      </c>
      <c r="M102" t="s">
        <v>86</v>
      </c>
      <c r="N102" t="s">
        <v>94</v>
      </c>
      <c r="O102">
        <f t="shared" si="1"/>
        <v>1.4118364821</v>
      </c>
    </row>
    <row r="103" spans="1:15" x14ac:dyDescent="0.25">
      <c r="A103" t="s">
        <v>84</v>
      </c>
      <c r="B103" t="s">
        <v>93</v>
      </c>
      <c r="C103" t="s">
        <v>2</v>
      </c>
      <c r="D103" s="1">
        <v>9.3143899999999995</v>
      </c>
      <c r="E103" t="s">
        <v>24</v>
      </c>
      <c r="F103" t="s">
        <v>44</v>
      </c>
      <c r="G103" t="s">
        <v>40</v>
      </c>
      <c r="H103" t="s">
        <v>27</v>
      </c>
      <c r="I103" t="s">
        <v>6</v>
      </c>
      <c r="J103" t="s">
        <v>28</v>
      </c>
      <c r="K103" t="s">
        <v>45</v>
      </c>
      <c r="L103" t="s">
        <v>30</v>
      </c>
      <c r="M103" t="s">
        <v>86</v>
      </c>
      <c r="N103" t="s">
        <v>94</v>
      </c>
      <c r="O103">
        <f t="shared" si="1"/>
        <v>1.1045935101</v>
      </c>
    </row>
    <row r="104" spans="1:15" x14ac:dyDescent="0.25">
      <c r="A104" t="s">
        <v>84</v>
      </c>
      <c r="B104" t="s">
        <v>93</v>
      </c>
      <c r="C104" t="s">
        <v>2</v>
      </c>
      <c r="D104" s="1">
        <v>1083.7439999999999</v>
      </c>
      <c r="E104" t="s">
        <v>24</v>
      </c>
      <c r="F104" t="s">
        <v>50</v>
      </c>
      <c r="G104" t="s">
        <v>40</v>
      </c>
      <c r="H104" t="s">
        <v>27</v>
      </c>
      <c r="I104" t="s">
        <v>6</v>
      </c>
      <c r="J104" t="s">
        <v>28</v>
      </c>
      <c r="K104" t="s">
        <v>51</v>
      </c>
      <c r="L104" t="s">
        <v>30</v>
      </c>
      <c r="M104" t="s">
        <v>86</v>
      </c>
      <c r="N104" t="s">
        <v>94</v>
      </c>
      <c r="O104">
        <f t="shared" si="1"/>
        <v>128.52120095999999</v>
      </c>
    </row>
    <row r="105" spans="1:15" x14ac:dyDescent="0.25">
      <c r="A105" t="s">
        <v>84</v>
      </c>
      <c r="B105" t="s">
        <v>93</v>
      </c>
      <c r="C105" t="s">
        <v>2</v>
      </c>
      <c r="D105" s="1">
        <v>2453.7130000000002</v>
      </c>
      <c r="E105" t="s">
        <v>24</v>
      </c>
      <c r="F105" t="s">
        <v>48</v>
      </c>
      <c r="G105" t="s">
        <v>40</v>
      </c>
      <c r="H105" t="s">
        <v>27</v>
      </c>
      <c r="I105" t="s">
        <v>6</v>
      </c>
      <c r="J105" t="s">
        <v>28</v>
      </c>
      <c r="K105" t="s">
        <v>49</v>
      </c>
      <c r="L105" t="s">
        <v>30</v>
      </c>
      <c r="M105" t="s">
        <v>86</v>
      </c>
      <c r="N105" t="s">
        <v>94</v>
      </c>
      <c r="O105">
        <f t="shared" si="1"/>
        <v>290.98582467</v>
      </c>
    </row>
    <row r="106" spans="1:15" x14ac:dyDescent="0.25">
      <c r="A106" t="s">
        <v>84</v>
      </c>
      <c r="B106" t="s">
        <v>93</v>
      </c>
      <c r="C106" t="s">
        <v>2</v>
      </c>
      <c r="D106" s="1">
        <v>187.73840000000001</v>
      </c>
      <c r="E106" t="s">
        <v>24</v>
      </c>
      <c r="F106" t="s">
        <v>42</v>
      </c>
      <c r="G106" t="s">
        <v>40</v>
      </c>
      <c r="H106" t="s">
        <v>27</v>
      </c>
      <c r="I106" t="s">
        <v>6</v>
      </c>
      <c r="J106" t="s">
        <v>28</v>
      </c>
      <c r="K106" t="s">
        <v>43</v>
      </c>
      <c r="L106" t="s">
        <v>30</v>
      </c>
      <c r="M106" t="s">
        <v>86</v>
      </c>
      <c r="N106" t="s">
        <v>94</v>
      </c>
      <c r="O106">
        <f t="shared" si="1"/>
        <v>22.263896856000002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6" ma:contentTypeDescription="Create a new document." ma:contentTypeScope="" ma:versionID="be92873ed30f732d189625dea4b0799c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29363dd50fd720b9efd21cb92da70af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  <xsd:element ref="ns5:QR" minOccurs="0"/>
                <xsd:element ref="ns5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QR" ma:index="40" nillable="true" ma:displayName="QR" ma:format="Dropdown" ma:internalName="QR">
      <xsd:simpleType>
        <xsd:restriction base="dms:Choice">
          <xsd:enumeration value="STATE"/>
          <xsd:enumeration value="MSA"/>
        </xsd:restriction>
      </xsd:simpleType>
    </xsd:element>
    <xsd:element name="MediaServiceSearchProperties" ma:index="4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fa91fb-a0ff-4ac5-b2db-65c790d184a4" xsi:nil="true"/>
    <lcf76f155ced4ddcb4097134ff3c332f xmlns="3d00cabe-74f9-499f-ba26-1e0076cbc6cc">
      <Terms xmlns="http://schemas.microsoft.com/office/infopath/2007/PartnerControls"/>
    </lcf76f155ced4ddcb4097134ff3c332f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2024-03-04T19:29:57+00:00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QR xmlns="3d00cabe-74f9-499f-ba26-1e0076cbc6cc" xsi:nil="true"/>
    <EPA_x0020_Contributor xmlns="4ffa91fb-a0ff-4ac5-b2db-65c790d184a4">
      <UserInfo>
        <DisplayName/>
        <AccountId xsi:nil="true"/>
        <AccountType/>
      </UserInfo>
    </EPA_x0020_Contributor>
  </documentManagement>
</p:properties>
</file>

<file path=customXml/item4.xml><?xml version="1.0" encoding="utf-8"?>
<?mso-contentType ?>
<SharedContentType xmlns="Microsoft.SharePoint.Taxonomy.ContentTypeSync" SourceId="29f62856-1543-49d4-a736-4569d363f533" ContentTypeId="0x0101" PreviousValue="false"/>
</file>

<file path=customXml/itemProps1.xml><?xml version="1.0" encoding="utf-8"?>
<ds:datastoreItem xmlns:ds="http://schemas.openxmlformats.org/officeDocument/2006/customXml" ds:itemID="{E604AF8C-6ABB-4EE2-A444-EF46D918D7A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F956F67-C6FA-45B6-8FB5-AAA5A96DBC28}"/>
</file>

<file path=customXml/itemProps3.xml><?xml version="1.0" encoding="utf-8"?>
<ds:datastoreItem xmlns:ds="http://schemas.openxmlformats.org/officeDocument/2006/customXml" ds:itemID="{1FEB6D74-431D-41A2-B210-C6182858692B}">
  <ds:schemaRefs>
    <ds:schemaRef ds:uri="http://schemas.microsoft.com/office/2006/metadata/properties"/>
    <ds:schemaRef ds:uri="http://schemas.microsoft.com/office/infopath/2007/PartnerControls"/>
    <ds:schemaRef ds:uri="411f0fbb-fa67-4be3-92e1-5dc1c30295df"/>
    <ds:schemaRef ds:uri="c0ec3bd0-57bc-4a8a-a4cf-1fd7515a5c19"/>
  </ds:schemaRefs>
</ds:datastoreItem>
</file>

<file path=customXml/itemProps4.xml><?xml version="1.0" encoding="utf-8"?>
<ds:datastoreItem xmlns:ds="http://schemas.openxmlformats.org/officeDocument/2006/customXml" ds:itemID="{6551C6A3-4CB5-497E-912D-51B8DC88A9C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TotalOnroad</vt:lpstr>
      <vt:lpstr>RawData</vt:lpstr>
      <vt:lpstr>AllocationCO2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Julie Simpson</dc:creator>
  <cp:keywords/>
  <dc:description/>
  <cp:lastModifiedBy>Julie Simpson</cp:lastModifiedBy>
  <cp:revision/>
  <dcterms:created xsi:type="dcterms:W3CDTF">2024-01-04T21:25:59Z</dcterms:created>
  <dcterms:modified xsi:type="dcterms:W3CDTF">2024-03-01T23:06:18Z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0x0101005B8B916ED2FB6A47AFA4E05A3E606BD3</vt:lpwstr>
  </property>
  <property fmtid="{D5CDD505-2E9C-101B-9397-08002B2CF9AE}" pid="3" name="MediaServiceImageTags">
    <vt:lpwstr/>
  </property>
</Properties>
</file>