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s\Documents\My Documents\GRANTS\CPRG Planning Grant FY24FY27\CPRG PCAP\GHG EI for PCAP\"/>
    </mc:Choice>
  </mc:AlternateContent>
  <xr:revisionPtr revIDLastSave="0" documentId="8_{654AAC57-6295-488E-980C-5620DC63DFED}" xr6:coauthVersionLast="47" xr6:coauthVersionMax="47" xr10:uidLastSave="{00000000-0000-0000-0000-000000000000}"/>
  <bookViews>
    <workbookView xWindow="28680" yWindow="-120" windowWidth="29040" windowHeight="15840" activeTab="1" xr2:uid="{A93A293F-4EC7-47B6-AD5E-B36477551FF1}"/>
  </bookViews>
  <sheets>
    <sheet name="RawData" sheetId="1" r:id="rId1"/>
    <sheet name="GHGEmissio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D5" i="2"/>
  <c r="D3" i="2"/>
  <c r="C5" i="2"/>
  <c r="C4" i="2"/>
  <c r="C3" i="2"/>
  <c r="B5" i="2"/>
  <c r="B4" i="2"/>
  <c r="B3" i="2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X172" i="1"/>
  <c r="AY172" i="1"/>
  <c r="AZ172" i="1"/>
  <c r="BA172" i="1"/>
  <c r="BB172" i="1"/>
  <c r="BC172" i="1"/>
  <c r="BD172" i="1"/>
  <c r="BE172" i="1"/>
  <c r="BF172" i="1"/>
  <c r="BG172" i="1"/>
  <c r="BH172" i="1"/>
  <c r="BI172" i="1"/>
  <c r="BJ172" i="1"/>
  <c r="BK172" i="1"/>
  <c r="BL172" i="1"/>
  <c r="BM172" i="1"/>
  <c r="BN172" i="1"/>
  <c r="BO172" i="1"/>
  <c r="BP172" i="1"/>
  <c r="BQ172" i="1"/>
  <c r="BR172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B171" i="1"/>
  <c r="BC171" i="1"/>
  <c r="BD171" i="1"/>
  <c r="BE171" i="1"/>
  <c r="BF171" i="1"/>
  <c r="BG171" i="1"/>
  <c r="BH171" i="1"/>
  <c r="BI171" i="1"/>
  <c r="BJ171" i="1"/>
  <c r="BK171" i="1"/>
  <c r="BL171" i="1"/>
  <c r="BM171" i="1"/>
  <c r="BN171" i="1"/>
  <c r="BO171" i="1"/>
  <c r="BP171" i="1"/>
  <c r="BQ171" i="1"/>
  <c r="BR171" i="1"/>
  <c r="S172" i="1"/>
  <c r="S171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AR170" i="1"/>
  <c r="AS170" i="1"/>
  <c r="AT170" i="1"/>
  <c r="AU170" i="1"/>
  <c r="AV170" i="1"/>
  <c r="AW170" i="1"/>
  <c r="AX170" i="1"/>
  <c r="AY170" i="1"/>
  <c r="AZ170" i="1"/>
  <c r="BA170" i="1"/>
  <c r="BB170" i="1"/>
  <c r="BC170" i="1"/>
  <c r="BD170" i="1"/>
  <c r="BE170" i="1"/>
  <c r="BF170" i="1"/>
  <c r="BG170" i="1"/>
  <c r="BH170" i="1"/>
  <c r="BI170" i="1"/>
  <c r="BJ170" i="1"/>
  <c r="BK170" i="1"/>
  <c r="BL170" i="1"/>
  <c r="BM170" i="1"/>
  <c r="BN170" i="1"/>
  <c r="BO170" i="1"/>
  <c r="BP170" i="1"/>
  <c r="BQ170" i="1"/>
  <c r="BR170" i="1"/>
  <c r="S170" i="1"/>
  <c r="H172" i="1"/>
  <c r="H170" i="1"/>
  <c r="H171" i="1"/>
</calcChain>
</file>

<file path=xl/sharedStrings.xml><?xml version="1.0" encoding="utf-8"?>
<sst xmlns="http://schemas.openxmlformats.org/spreadsheetml/2006/main" count="3117" uniqueCount="1081">
  <si>
    <t>date</t>
  </si>
  <si>
    <t>id</t>
  </si>
  <si>
    <t>event_id</t>
  </si>
  <si>
    <t>event_name</t>
  </si>
  <si>
    <t>latitude</t>
  </si>
  <si>
    <t>longitude</t>
  </si>
  <si>
    <t>type</t>
  </si>
  <si>
    <t>area (acres)</t>
  </si>
  <si>
    <t>fips</t>
  </si>
  <si>
    <t>state</t>
  </si>
  <si>
    <t>county</t>
  </si>
  <si>
    <t>tribe_reserv</t>
  </si>
  <si>
    <t>scc</t>
  </si>
  <si>
    <t>consumption_flaming</t>
  </si>
  <si>
    <t>consumption_smoldering</t>
  </si>
  <si>
    <t>consumption_residual</t>
  </si>
  <si>
    <t>heat</t>
  </si>
  <si>
    <t>fuelbed_fractions</t>
  </si>
  <si>
    <t>pm25</t>
  </si>
  <si>
    <t>pm10</t>
  </si>
  <si>
    <t>co</t>
  </si>
  <si>
    <t>co2</t>
  </si>
  <si>
    <t>ch4</t>
  </si>
  <si>
    <t>nox</t>
  </si>
  <si>
    <t>nh3</t>
  </si>
  <si>
    <t>so2</t>
  </si>
  <si>
    <t>voc</t>
  </si>
  <si>
    <t>Ethylbenzene</t>
  </si>
  <si>
    <t>Styrene</t>
  </si>
  <si>
    <t>1,3-Butadiene</t>
  </si>
  <si>
    <t>Acrylonitrile</t>
  </si>
  <si>
    <t>Acrolein</t>
  </si>
  <si>
    <t>Vinyl acetate</t>
  </si>
  <si>
    <t>Toluene</t>
  </si>
  <si>
    <t>n-Hexane</t>
  </si>
  <si>
    <t>Anthracene</t>
  </si>
  <si>
    <t>Pyrene</t>
  </si>
  <si>
    <t>m,p-Xylenes</t>
  </si>
  <si>
    <t>Cyanide</t>
  </si>
  <si>
    <t>benzo(ghi)perlyene</t>
  </si>
  <si>
    <t>benzo(e)pyrene</t>
  </si>
  <si>
    <t>indeno(1,2,3-cd)pyrene</t>
  </si>
  <si>
    <t>Benzo(c)phenanthrene</t>
  </si>
  <si>
    <t>benzo(a)fluoranthene</t>
  </si>
  <si>
    <t>Fluoranthene</t>
  </si>
  <si>
    <t>benzo(k)fluoranthene</t>
  </si>
  <si>
    <t>Acenaphthylene</t>
  </si>
  <si>
    <t>Chrysene</t>
  </si>
  <si>
    <t>Methylanthracene</t>
  </si>
  <si>
    <t>Methylchrysene</t>
  </si>
  <si>
    <t>Carbonyl Sulfide</t>
  </si>
  <si>
    <t>Formaldehyde</t>
  </si>
  <si>
    <t>benzo(a)pyrene</t>
  </si>
  <si>
    <t>benz(a)anthracene</t>
  </si>
  <si>
    <t>Benzofluoranthenes</t>
  </si>
  <si>
    <t>Acetamide</t>
  </si>
  <si>
    <t>Methylbenzopyrenes</t>
  </si>
  <si>
    <t>Methanol</t>
  </si>
  <si>
    <t>Benzene</t>
  </si>
  <si>
    <t>Lead</t>
  </si>
  <si>
    <t>Methylchloride</t>
  </si>
  <si>
    <t>Acetonitrile</t>
  </si>
  <si>
    <t>Acetaldehyde</t>
  </si>
  <si>
    <t>Acrylic Acid</t>
  </si>
  <si>
    <t>Phenanthrene</t>
  </si>
  <si>
    <t>Fluorene</t>
  </si>
  <si>
    <t>Naphthalene</t>
  </si>
  <si>
    <t>o-Xylene</t>
  </si>
  <si>
    <t>Cumene</t>
  </si>
  <si>
    <t>Nitrobenzene</t>
  </si>
  <si>
    <t>sources</t>
  </si>
  <si>
    <t>scc_description</t>
  </si>
  <si>
    <t>SF11C05101076</t>
  </si>
  <si>
    <t>SF11E03431312</t>
  </si>
  <si>
    <t>Rocky</t>
  </si>
  <si>
    <t>WF</t>
  </si>
  <si>
    <t>Idaho</t>
  </si>
  <si>
    <t>Idaho Co</t>
  </si>
  <si>
    <t>Nez Perce Reservation</t>
  </si>
  <si>
    <t>52 0.75; 53 0.25</t>
  </si>
  <si>
    <t>7.14E-05</t>
  </si>
  <si>
    <t>7.26E-05</t>
  </si>
  <si>
    <t>3.80E-05</t>
  </si>
  <si>
    <t>4.87E-05</t>
  </si>
  <si>
    <t>5.57E-05</t>
  </si>
  <si>
    <t>3.71E-05</t>
  </si>
  <si>
    <t>9.61E-05</t>
  </si>
  <si>
    <t>8.86E-05</t>
  </si>
  <si>
    <t>7.63E-06</t>
  </si>
  <si>
    <t>2.11E-05</t>
  </si>
  <si>
    <t>7.34E-05</t>
  </si>
  <si>
    <t>4.23E-05</t>
  </si>
  <si>
    <t>2.31E-06</t>
  </si>
  <si>
    <t>ics209 2020 v1 conus</t>
  </si>
  <si>
    <t>wildfire/flaming</t>
  </si>
  <si>
    <t>1.07E-05</t>
  </si>
  <si>
    <t>1.98E-05</t>
  </si>
  <si>
    <t>1.09E-05</t>
  </si>
  <si>
    <t>5.68E-06</t>
  </si>
  <si>
    <t>7.28E-06</t>
  </si>
  <si>
    <t>8.33E-06</t>
  </si>
  <si>
    <t>5.55E-06</t>
  </si>
  <si>
    <t>1.44E-05</t>
  </si>
  <si>
    <t>1.32E-05</t>
  </si>
  <si>
    <t>1.76E-05</t>
  </si>
  <si>
    <t>1.69E-05</t>
  </si>
  <si>
    <t>1.14E-06</t>
  </si>
  <si>
    <t>3.16E-06</t>
  </si>
  <si>
    <t>1.10E-05</t>
  </si>
  <si>
    <t>6.32E-06</t>
  </si>
  <si>
    <t>1.03E-07</t>
  </si>
  <si>
    <t>wildfire/smoldering</t>
  </si>
  <si>
    <t>SF11C05099482</t>
  </si>
  <si>
    <t>SF11E03429903</t>
  </si>
  <si>
    <t>Pheasant</t>
  </si>
  <si>
    <t>Clearwater Co</t>
  </si>
  <si>
    <t>305 0.5; 232 0.25; 53 0.25</t>
  </si>
  <si>
    <t>2.36E-05</t>
  </si>
  <si>
    <t>6.54E-05</t>
  </si>
  <si>
    <t>7.07E-06</t>
  </si>
  <si>
    <t>3.51E-05</t>
  </si>
  <si>
    <t>6.52E-05</t>
  </si>
  <si>
    <t>3.57E-05</t>
  </si>
  <si>
    <t>1.87E-05</t>
  </si>
  <si>
    <t>2.39E-05</t>
  </si>
  <si>
    <t>2.74E-05</t>
  </si>
  <si>
    <t>1.83E-05</t>
  </si>
  <si>
    <t>4.72E-05</t>
  </si>
  <si>
    <t>4.35E-05</t>
  </si>
  <si>
    <t>5.78E-05</t>
  </si>
  <si>
    <t>5.55E-05</t>
  </si>
  <si>
    <t>3.75E-06</t>
  </si>
  <si>
    <t>1.04E-05</t>
  </si>
  <si>
    <t>3.61E-05</t>
  </si>
  <si>
    <t>2.08E-05</t>
  </si>
  <si>
    <t>3.37E-07</t>
  </si>
  <si>
    <t>SF11C05101901</t>
  </si>
  <si>
    <t>SF11E03432071</t>
  </si>
  <si>
    <t>Rock</t>
  </si>
  <si>
    <t>213 0.5; 222 0.5</t>
  </si>
  <si>
    <t>2.04E-05</t>
  </si>
  <si>
    <t>1.11E-05</t>
  </si>
  <si>
    <t>5.83E-06</t>
  </si>
  <si>
    <t>7.47E-06</t>
  </si>
  <si>
    <t>8.55E-06</t>
  </si>
  <si>
    <t>5.70E-06</t>
  </si>
  <si>
    <t>1.47E-05</t>
  </si>
  <si>
    <t>1.36E-05</t>
  </si>
  <si>
    <t>1.80E-05</t>
  </si>
  <si>
    <t>1.73E-05</t>
  </si>
  <si>
    <t>1.17E-06</t>
  </si>
  <si>
    <t>3.24E-06</t>
  </si>
  <si>
    <t>1.13E-05</t>
  </si>
  <si>
    <t>6.49E-06</t>
  </si>
  <si>
    <t>3.96E-07</t>
  </si>
  <si>
    <t>1.53E-05</t>
  </si>
  <si>
    <t>4.01E-05</t>
  </si>
  <si>
    <t>7.57E-05</t>
  </si>
  <si>
    <t>5.07E-05</t>
  </si>
  <si>
    <t>7.08E-06</t>
  </si>
  <si>
    <t>5.53E-07</t>
  </si>
  <si>
    <t>1.03E-06</t>
  </si>
  <si>
    <t>3.19E-05</t>
  </si>
  <si>
    <t>5.62E-07</t>
  </si>
  <si>
    <t>2.94E-07</t>
  </si>
  <si>
    <t>3.77E-07</t>
  </si>
  <si>
    <t>4.31E-07</t>
  </si>
  <si>
    <t>2.87E-07</t>
  </si>
  <si>
    <t>7.44E-07</t>
  </si>
  <si>
    <t>6.85E-07</t>
  </si>
  <si>
    <t>9.10E-07</t>
  </si>
  <si>
    <t>8.73E-07</t>
  </si>
  <si>
    <t>5.90E-08</t>
  </si>
  <si>
    <t>1.64E-07</t>
  </si>
  <si>
    <t>5.68E-07</t>
  </si>
  <si>
    <t>3.27E-07</t>
  </si>
  <si>
    <t>6.64E-05</t>
  </si>
  <si>
    <t>5.31E-09</t>
  </si>
  <si>
    <t>1.42E-05</t>
  </si>
  <si>
    <t>4.76E-05</t>
  </si>
  <si>
    <t>7.19E-05</t>
  </si>
  <si>
    <t>SF11C05005360</t>
  </si>
  <si>
    <t>SF11E03371427</t>
  </si>
  <si>
    <t>Unknown</t>
  </si>
  <si>
    <t>RX</t>
  </si>
  <si>
    <t>Lewis Co</t>
  </si>
  <si>
    <t>1281 0.38; 498 0.25; 1244 0.12; 1261 0.12; 213 0.12</t>
  </si>
  <si>
    <t>2.23E-05</t>
  </si>
  <si>
    <t>6.19E-05</t>
  </si>
  <si>
    <t>7.80E-06</t>
  </si>
  <si>
    <t>hms 2020 wildland and grass v1</t>
  </si>
  <si>
    <t>prescribed/flaming</t>
  </si>
  <si>
    <t>SF11C05004555</t>
  </si>
  <si>
    <t>SF11E03370953</t>
  </si>
  <si>
    <t>1244 0.33; 1261 0.33; 1281 0.33</t>
  </si>
  <si>
    <t>9.98E-05</t>
  </si>
  <si>
    <t>9.76E-05</t>
  </si>
  <si>
    <t>2.00E-05</t>
  </si>
  <si>
    <t>7.00E-06</t>
  </si>
  <si>
    <t>SF11C05005361</t>
  </si>
  <si>
    <t>1244 0.75; 1223 0.25</t>
  </si>
  <si>
    <t>7.72E-05</t>
  </si>
  <si>
    <t>7.85E-05</t>
  </si>
  <si>
    <t>4.11E-05</t>
  </si>
  <si>
    <t>5.27E-05</t>
  </si>
  <si>
    <t>6.02E-05</t>
  </si>
  <si>
    <t>4.02E-05</t>
  </si>
  <si>
    <t>9.58E-05</t>
  </si>
  <si>
    <t>8.25E-06</t>
  </si>
  <si>
    <t>2.29E-05</t>
  </si>
  <si>
    <t>7.94E-05</t>
  </si>
  <si>
    <t>4.57E-05</t>
  </si>
  <si>
    <t>2.88E-06</t>
  </si>
  <si>
    <t>SF11C05045187</t>
  </si>
  <si>
    <t>SF11E03397200</t>
  </si>
  <si>
    <t>305 0.75; 53 0.25</t>
  </si>
  <si>
    <t>7.75E-05</t>
  </si>
  <si>
    <t>2.16E-05</t>
  </si>
  <si>
    <t>9.89E-05</t>
  </si>
  <si>
    <t>2.03E-05</t>
  </si>
  <si>
    <t>5.63E-05</t>
  </si>
  <si>
    <t>1.83E-06</t>
  </si>
  <si>
    <t>prescribed/smoldering</t>
  </si>
  <si>
    <t>SF11C05012631</t>
  </si>
  <si>
    <t>SF11E03375955</t>
  </si>
  <si>
    <t>Nez Perce Co</t>
  </si>
  <si>
    <t>1244 0.75; 305 0.25</t>
  </si>
  <si>
    <t>4.43E-05</t>
  </si>
  <si>
    <t>8.24E-05</t>
  </si>
  <si>
    <t>4.51E-05</t>
  </si>
  <si>
    <t>3.02E-05</t>
  </si>
  <si>
    <t>3.46E-05</t>
  </si>
  <si>
    <t>2.31E-05</t>
  </si>
  <si>
    <t>5.97E-05</t>
  </si>
  <si>
    <t>5.50E-05</t>
  </si>
  <si>
    <t>7.30E-05</t>
  </si>
  <si>
    <t>7.01E-05</t>
  </si>
  <si>
    <t>4.74E-06</t>
  </si>
  <si>
    <t>1.31E-05</t>
  </si>
  <si>
    <t>4.56E-05</t>
  </si>
  <si>
    <t>2.63E-05</t>
  </si>
  <si>
    <t>4.26E-07</t>
  </si>
  <si>
    <t>2.46E-05</t>
  </si>
  <si>
    <t>6.81E-05</t>
  </si>
  <si>
    <t>7.52E-06</t>
  </si>
  <si>
    <t>SF11C05013197</t>
  </si>
  <si>
    <t>SF11E03376332</t>
  </si>
  <si>
    <t>232 0.5; 1223 0.25; 305 0.25</t>
  </si>
  <si>
    <t>2.53E-05</t>
  </si>
  <si>
    <t>7.77E-06</t>
  </si>
  <si>
    <t>SF11C05102682</t>
  </si>
  <si>
    <t>SF11E03432359</t>
  </si>
  <si>
    <t>Pineway</t>
  </si>
  <si>
    <t>52 0.5; 305 0.25; 53 0.25</t>
  </si>
  <si>
    <t>3.55E-05</t>
  </si>
  <si>
    <t>6.59E-05</t>
  </si>
  <si>
    <t>1.89E-05</t>
  </si>
  <si>
    <t>2.42E-05</t>
  </si>
  <si>
    <t>2.77E-05</t>
  </si>
  <si>
    <t>1.85E-05</t>
  </si>
  <si>
    <t>4.78E-05</t>
  </si>
  <si>
    <t>4.40E-05</t>
  </si>
  <si>
    <t>5.84E-05</t>
  </si>
  <si>
    <t>5.61E-05</t>
  </si>
  <si>
    <t>3.79E-06</t>
  </si>
  <si>
    <t>1.05E-05</t>
  </si>
  <si>
    <t>3.65E-05</t>
  </si>
  <si>
    <t>2.10E-05</t>
  </si>
  <si>
    <t>1.15E-06</t>
  </si>
  <si>
    <t>7.02E-05</t>
  </si>
  <si>
    <t>5.48E-06</t>
  </si>
  <si>
    <t>1.02E-05</t>
  </si>
  <si>
    <t>5.57E-06</t>
  </si>
  <si>
    <t>2.91E-06</t>
  </si>
  <si>
    <t>3.74E-06</t>
  </si>
  <si>
    <t>4.27E-06</t>
  </si>
  <si>
    <t>2.85E-06</t>
  </si>
  <si>
    <t>7.37E-06</t>
  </si>
  <si>
    <t>6.79E-06</t>
  </si>
  <si>
    <t>9.02E-06</t>
  </si>
  <si>
    <t>8.65E-06</t>
  </si>
  <si>
    <t>5.85E-07</t>
  </si>
  <si>
    <t>1.62E-06</t>
  </si>
  <si>
    <t>5.63E-06</t>
  </si>
  <si>
    <t>5.27E-08</t>
  </si>
  <si>
    <t>SF11C05044878</t>
  </si>
  <si>
    <t>SF11E03396955</t>
  </si>
  <si>
    <t>52 0.6; 1244 0.4</t>
  </si>
  <si>
    <t>3.63E-05</t>
  </si>
  <si>
    <t>8.34E-05</t>
  </si>
  <si>
    <t>8.47E-05</t>
  </si>
  <si>
    <t>5.68E-05</t>
  </si>
  <si>
    <t>6.50E-05</t>
  </si>
  <si>
    <t>4.33E-05</t>
  </si>
  <si>
    <t>8.90E-06</t>
  </si>
  <si>
    <t>2.47E-05</t>
  </si>
  <si>
    <t>8.57E-05</t>
  </si>
  <si>
    <t>4.93E-05</t>
  </si>
  <si>
    <t>8.01E-07</t>
  </si>
  <si>
    <t>SF11C05101078</t>
  </si>
  <si>
    <t>SF11E03431314</t>
  </si>
  <si>
    <t>Too Kush</t>
  </si>
  <si>
    <t>1281 1.0</t>
  </si>
  <si>
    <t>2.17E-05</t>
  </si>
  <si>
    <t>4.04E-05</t>
  </si>
  <si>
    <t>2.21E-05</t>
  </si>
  <si>
    <t>1.16E-05</t>
  </si>
  <si>
    <t>1.48E-05</t>
  </si>
  <si>
    <t>2.92E-05</t>
  </si>
  <si>
    <t>2.69E-05</t>
  </si>
  <si>
    <t>3.58E-05</t>
  </si>
  <si>
    <t>3.43E-05</t>
  </si>
  <si>
    <t>2.32E-06</t>
  </si>
  <si>
    <t>6.43E-06</t>
  </si>
  <si>
    <t>1.29E-05</t>
  </si>
  <si>
    <t>8.11E-07</t>
  </si>
  <si>
    <t>SF11C04948369</t>
  </si>
  <si>
    <t>SF11E03333743</t>
  </si>
  <si>
    <t>1281 0.75; 493 0.25</t>
  </si>
  <si>
    <t>1.27E-05</t>
  </si>
  <si>
    <t>SF11C05100287</t>
  </si>
  <si>
    <t>SF11E03430607</t>
  </si>
  <si>
    <t>Wheatfield</t>
  </si>
  <si>
    <t>1223 0.25; 218 0.25; 305 0.25; 53 0.25</t>
  </si>
  <si>
    <t>1.17E-05</t>
  </si>
  <si>
    <t>2.18E-05</t>
  </si>
  <si>
    <t>1.19E-05</t>
  </si>
  <si>
    <t>6.24E-06</t>
  </si>
  <si>
    <t>8.00E-06</t>
  </si>
  <si>
    <t>9.15E-06</t>
  </si>
  <si>
    <t>6.10E-06</t>
  </si>
  <si>
    <t>1.58E-05</t>
  </si>
  <si>
    <t>1.46E-05</t>
  </si>
  <si>
    <t>1.93E-05</t>
  </si>
  <si>
    <t>1.25E-06</t>
  </si>
  <si>
    <t>3.47E-06</t>
  </si>
  <si>
    <t>1.21E-05</t>
  </si>
  <si>
    <t>6.95E-06</t>
  </si>
  <si>
    <t>1.13E-07</t>
  </si>
  <si>
    <t>8.59E-05</t>
  </si>
  <si>
    <t>8.73E-05</t>
  </si>
  <si>
    <t>5.86E-05</t>
  </si>
  <si>
    <t>6.70E-05</t>
  </si>
  <si>
    <t>4.47E-05</t>
  </si>
  <si>
    <t>9.18E-06</t>
  </si>
  <si>
    <t>2.54E-05</t>
  </si>
  <si>
    <t>8.83E-05</t>
  </si>
  <si>
    <t>5.09E-05</t>
  </si>
  <si>
    <t>2.80E-06</t>
  </si>
  <si>
    <t>SF11C04950148</t>
  </si>
  <si>
    <t>SF11E03335159</t>
  </si>
  <si>
    <t>1244 1.0</t>
  </si>
  <si>
    <t>2.12E-05</t>
  </si>
  <si>
    <t>5.87E-05</t>
  </si>
  <si>
    <t>7.40E-06</t>
  </si>
  <si>
    <t>SF11C05060091</t>
  </si>
  <si>
    <t>SF11E03407494</t>
  </si>
  <si>
    <t>52 1.0</t>
  </si>
  <si>
    <t>4.37E-05</t>
  </si>
  <si>
    <t>5.96E-05</t>
  </si>
  <si>
    <t>3.12E-05</t>
  </si>
  <si>
    <t>4.00E-05</t>
  </si>
  <si>
    <t>3.05E-05</t>
  </si>
  <si>
    <t>7.89E-05</t>
  </si>
  <si>
    <t>7.27E-05</t>
  </si>
  <si>
    <t>9.65E-05</t>
  </si>
  <si>
    <t>9.26E-05</t>
  </si>
  <si>
    <t>6.26E-06</t>
  </si>
  <si>
    <t>1.74E-05</t>
  </si>
  <si>
    <t>6.03E-05</t>
  </si>
  <si>
    <t>3.47E-05</t>
  </si>
  <si>
    <t>5.63E-07</t>
  </si>
  <si>
    <t>SF11C04959396</t>
  </si>
  <si>
    <t>SF11E03341533</t>
  </si>
  <si>
    <t>1261 1.0</t>
  </si>
  <si>
    <t>6.69E-05</t>
  </si>
  <si>
    <t>8.58E-05</t>
  </si>
  <si>
    <t>9.82E-05</t>
  </si>
  <si>
    <t>1.34E-05</t>
  </si>
  <si>
    <t>3.73E-05</t>
  </si>
  <si>
    <t>7.45E-05</t>
  </si>
  <si>
    <t>4.70E-06</t>
  </si>
  <si>
    <t>SF11C04959397</t>
  </si>
  <si>
    <t>4.41E-05</t>
  </si>
  <si>
    <t>9.91E-05</t>
  </si>
  <si>
    <t>5.64E-05</t>
  </si>
  <si>
    <t>SF11C04972651</t>
  </si>
  <si>
    <t>SF11E03349546</t>
  </si>
  <si>
    <t>232 0.75; 53 0.25</t>
  </si>
  <si>
    <t>2.01E-05</t>
  </si>
  <si>
    <t>3.74E-05</t>
  </si>
  <si>
    <t>1.37E-05</t>
  </si>
  <si>
    <t>1.57E-05</t>
  </si>
  <si>
    <t>2.71E-05</t>
  </si>
  <si>
    <t>2.50E-05</t>
  </si>
  <si>
    <t>3.31E-05</t>
  </si>
  <si>
    <t>3.18E-05</t>
  </si>
  <si>
    <t>2.15E-06</t>
  </si>
  <si>
    <t>5.96E-06</t>
  </si>
  <si>
    <t>2.07E-05</t>
  </si>
  <si>
    <t>1.93E-07</t>
  </si>
  <si>
    <t>8.21E-05</t>
  </si>
  <si>
    <t>8.02E-05</t>
  </si>
  <si>
    <t>1.65E-05</t>
  </si>
  <si>
    <t>9.13E-05</t>
  </si>
  <si>
    <t>4.92E-06</t>
  </si>
  <si>
    <t>SF11C04972652</t>
  </si>
  <si>
    <t>1261 0.33; 305 0.33; 57 0.33</t>
  </si>
  <si>
    <t>6.62E-05</t>
  </si>
  <si>
    <t>4.45E-05</t>
  </si>
  <si>
    <t>5.08E-05</t>
  </si>
  <si>
    <t>3.39E-05</t>
  </si>
  <si>
    <t>8.77E-05</t>
  </si>
  <si>
    <t>8.08E-05</t>
  </si>
  <si>
    <t>6.96E-06</t>
  </si>
  <si>
    <t>3.86E-05</t>
  </si>
  <si>
    <t>6.27E-07</t>
  </si>
  <si>
    <t>4.49E-05</t>
  </si>
  <si>
    <t>1.39E-05</t>
  </si>
  <si>
    <t>SF11C04973626</t>
  </si>
  <si>
    <t>SF11E03350182</t>
  </si>
  <si>
    <t>1281 0.6; 1261 0.4</t>
  </si>
  <si>
    <t>2.98E-05</t>
  </si>
  <si>
    <t>8.27E-05</t>
  </si>
  <si>
    <t>SF11C05101493</t>
  </si>
  <si>
    <t>SF11E03431695</t>
  </si>
  <si>
    <t>Mile Post 13</t>
  </si>
  <si>
    <t>5.21E-05</t>
  </si>
  <si>
    <t>4.07E-06</t>
  </si>
  <si>
    <t>7.55E-06</t>
  </si>
  <si>
    <t>4.13E-06</t>
  </si>
  <si>
    <t>2.16E-06</t>
  </si>
  <si>
    <t>2.77E-06</t>
  </si>
  <si>
    <t>3.17E-06</t>
  </si>
  <si>
    <t>2.11E-06</t>
  </si>
  <si>
    <t>5.47E-06</t>
  </si>
  <si>
    <t>5.04E-06</t>
  </si>
  <si>
    <t>6.69E-06</t>
  </si>
  <si>
    <t>6.42E-06</t>
  </si>
  <si>
    <t>4.34E-07</t>
  </si>
  <si>
    <t>1.20E-06</t>
  </si>
  <si>
    <t>4.18E-06</t>
  </si>
  <si>
    <t>2.41E-06</t>
  </si>
  <si>
    <t>1.52E-07</t>
  </si>
  <si>
    <t>7.65E-05</t>
  </si>
  <si>
    <t>8.14E-05</t>
  </si>
  <si>
    <t>SF11C04977584</t>
  </si>
  <si>
    <t>SF11E03352838</t>
  </si>
  <si>
    <t>498 1.0</t>
  </si>
  <si>
    <t>7.28E-05</t>
  </si>
  <si>
    <t>9.33E-05</t>
  </si>
  <si>
    <t>7.11E-05</t>
  </si>
  <si>
    <t>4.05E-05</t>
  </si>
  <si>
    <t>8.10E-05</t>
  </si>
  <si>
    <t>5.11E-06</t>
  </si>
  <si>
    <t>SF11C05101588</t>
  </si>
  <si>
    <t>SF11E03431775</t>
  </si>
  <si>
    <t>Wild Rose</t>
  </si>
  <si>
    <t>1223 0.33; 1244 0.33; 57 0.33</t>
  </si>
  <si>
    <t>5.36E-05</t>
  </si>
  <si>
    <t>2.48E-05</t>
  </si>
  <si>
    <t>1.94E-06</t>
  </si>
  <si>
    <t>3.60E-06</t>
  </si>
  <si>
    <t>1.97E-06</t>
  </si>
  <si>
    <t>1.32E-06</t>
  </si>
  <si>
    <t>1.51E-06</t>
  </si>
  <si>
    <t>1.01E-06</t>
  </si>
  <si>
    <t>2.61E-06</t>
  </si>
  <si>
    <t>2.40E-06</t>
  </si>
  <si>
    <t>3.19E-06</t>
  </si>
  <si>
    <t>3.06E-06</t>
  </si>
  <si>
    <t>2.07E-07</t>
  </si>
  <si>
    <t>5.74E-07</t>
  </si>
  <si>
    <t>1.99E-06</t>
  </si>
  <si>
    <t>7.23E-08</t>
  </si>
  <si>
    <t>4.97E-05</t>
  </si>
  <si>
    <t>3.88E-05</t>
  </si>
  <si>
    <t>SF11C05032391</t>
  </si>
  <si>
    <t>SF11E03385232</t>
  </si>
  <si>
    <t>4.53E-05</t>
  </si>
  <si>
    <t>SF11C05026089</t>
  </si>
  <si>
    <t>SF11E03385231</t>
  </si>
  <si>
    <t>1281 0.5; 1223 0.25; 1261 0.25</t>
  </si>
  <si>
    <t>7.33E-05</t>
  </si>
  <si>
    <t>7.44E-05</t>
  </si>
  <si>
    <t>3.90E-05</t>
  </si>
  <si>
    <t>5.00E-05</t>
  </si>
  <si>
    <t>5.71E-05</t>
  </si>
  <si>
    <t>3.81E-05</t>
  </si>
  <si>
    <t>9.86E-05</t>
  </si>
  <si>
    <t>9.08E-05</t>
  </si>
  <si>
    <t>7.82E-06</t>
  </si>
  <si>
    <t>7.53E-05</t>
  </si>
  <si>
    <t>4.34E-05</t>
  </si>
  <si>
    <t>2.73E-06</t>
  </si>
  <si>
    <t>SF11C05032392</t>
  </si>
  <si>
    <t>1244 0.75; 1281 0.25</t>
  </si>
  <si>
    <t>9.59E-05</t>
  </si>
  <si>
    <t>9.37E-05</t>
  </si>
  <si>
    <t>5.34E-05</t>
  </si>
  <si>
    <t>6.73E-06</t>
  </si>
  <si>
    <t>SF11C05047737</t>
  </si>
  <si>
    <t>SF11E03398902</t>
  </si>
  <si>
    <t>SF11C05095485</t>
  </si>
  <si>
    <t>SF11E03343072</t>
  </si>
  <si>
    <t>Whitetail Loop</t>
  </si>
  <si>
    <t>232 0.25; 305 0.25; 52 0.25; 53 0.25</t>
  </si>
  <si>
    <t>5.28E-05</t>
  </si>
  <si>
    <t>4.75E-06</t>
  </si>
  <si>
    <t>hms 2020 wildland and grass v1;ics209 2020 v1 conus</t>
  </si>
  <si>
    <t>SF11C05063964</t>
  </si>
  <si>
    <t>SF11E03409729</t>
  </si>
  <si>
    <t>9.15E-05</t>
  </si>
  <si>
    <t>9.29E-05</t>
  </si>
  <si>
    <t>6.24E-05</t>
  </si>
  <si>
    <t>9.77E-06</t>
  </si>
  <si>
    <t>9.40E-05</t>
  </si>
  <si>
    <t>5.42E-05</t>
  </si>
  <si>
    <t>3.41E-06</t>
  </si>
  <si>
    <t>SF11C05063761</t>
  </si>
  <si>
    <t>SF11E03409698</t>
  </si>
  <si>
    <t>1244 0.5; 498 0.5</t>
  </si>
  <si>
    <t>6.53E-05</t>
  </si>
  <si>
    <t>8.24E-06</t>
  </si>
  <si>
    <t>SF11C05099912</t>
  </si>
  <si>
    <t>SF11E03430271</t>
  </si>
  <si>
    <t>Kinzer</t>
  </si>
  <si>
    <t>1223 0.4; 53 0.4; 218 0.2</t>
  </si>
  <si>
    <t>5.26E-05</t>
  </si>
  <si>
    <t>6.74E-05</t>
  </si>
  <si>
    <t>7.71E-05</t>
  </si>
  <si>
    <t>5.14E-05</t>
  </si>
  <si>
    <t>1.06E-05</t>
  </si>
  <si>
    <t>2.93E-05</t>
  </si>
  <si>
    <t>5.85E-05</t>
  </si>
  <si>
    <t>3.13E-06</t>
  </si>
  <si>
    <t>7.25E-06</t>
  </si>
  <si>
    <t>9.30E-06</t>
  </si>
  <si>
    <t>7.09E-06</t>
  </si>
  <si>
    <t>2.24E-05</t>
  </si>
  <si>
    <t>2.15E-05</t>
  </si>
  <si>
    <t>1.46E-06</t>
  </si>
  <si>
    <t>4.04E-06</t>
  </si>
  <si>
    <t>1.40E-05</t>
  </si>
  <si>
    <t>8.07E-06</t>
  </si>
  <si>
    <t>1.31E-07</t>
  </si>
  <si>
    <t>SF11C05063797</t>
  </si>
  <si>
    <t>SF11E03409728</t>
  </si>
  <si>
    <t>1244 0.5; 1261 0.5</t>
  </si>
  <si>
    <t>7.46E-05</t>
  </si>
  <si>
    <t>5.01E-05</t>
  </si>
  <si>
    <t>5.72E-05</t>
  </si>
  <si>
    <t>3.82E-05</t>
  </si>
  <si>
    <t>9.88E-05</t>
  </si>
  <si>
    <t>9.10E-05</t>
  </si>
  <si>
    <t>7.84E-06</t>
  </si>
  <si>
    <t>7.55E-05</t>
  </si>
  <si>
    <t>2.74E-06</t>
  </si>
  <si>
    <t>SF11C05032393</t>
  </si>
  <si>
    <t>SF11C04956288</t>
  </si>
  <si>
    <t>SF11E03339631</t>
  </si>
  <si>
    <t>52 0.75; 305 0.25</t>
  </si>
  <si>
    <t>7.90E-05</t>
  </si>
  <si>
    <t>1.59E-05</t>
  </si>
  <si>
    <t>8.79E-05</t>
  </si>
  <si>
    <t>1.43E-06</t>
  </si>
  <si>
    <t>1.66E-05</t>
  </si>
  <si>
    <t>SF11C05033242</t>
  </si>
  <si>
    <t>SF11E03390222</t>
  </si>
  <si>
    <t>9.73E-05</t>
  </si>
  <si>
    <t>9.51E-05</t>
  </si>
  <si>
    <t>1.95E-05</t>
  </si>
  <si>
    <t>6.83E-06</t>
  </si>
  <si>
    <t>SF11C05095486</t>
  </si>
  <si>
    <t>305 0.75; 232 0.25</t>
  </si>
  <si>
    <t>9.85E-06</t>
  </si>
  <si>
    <t>SF11C05095268</t>
  </si>
  <si>
    <t>SF11E03341581</t>
  </si>
  <si>
    <t>Buck</t>
  </si>
  <si>
    <t>498 0.75; 232 0.25</t>
  </si>
  <si>
    <t>1.14E-05</t>
  </si>
  <si>
    <t>6.06E-06</t>
  </si>
  <si>
    <t>8.89E-06</t>
  </si>
  <si>
    <t>5.93E-06</t>
  </si>
  <si>
    <t>1.41E-05</t>
  </si>
  <si>
    <t>1.88E-05</t>
  </si>
  <si>
    <t>1.22E-06</t>
  </si>
  <si>
    <t>3.37E-06</t>
  </si>
  <si>
    <t>6.75E-06</t>
  </si>
  <si>
    <t>hms 2020 wildland and grass v1;nifs 2020 v1;ics209 2020 v1 conus</t>
  </si>
  <si>
    <t>SF11C05095487</t>
  </si>
  <si>
    <t>SF11C05095488</t>
  </si>
  <si>
    <t>53 1.0</t>
  </si>
  <si>
    <t>SF11C05095272</t>
  </si>
  <si>
    <t>1.60E-05</t>
  </si>
  <si>
    <t>8.37E-06</t>
  </si>
  <si>
    <t>1.23E-05</t>
  </si>
  <si>
    <t>8.18E-06</t>
  </si>
  <si>
    <t>2.59E-05</t>
  </si>
  <si>
    <t>2.49E-05</t>
  </si>
  <si>
    <t>1.68E-06</t>
  </si>
  <si>
    <t>4.66E-06</t>
  </si>
  <si>
    <t>1.62E-05</t>
  </si>
  <si>
    <t>9.31E-06</t>
  </si>
  <si>
    <t>1.51E-07</t>
  </si>
  <si>
    <t>7.49E-05</t>
  </si>
  <si>
    <t>3.25E-05</t>
  </si>
  <si>
    <t>3.64E-06</t>
  </si>
  <si>
    <t>SF11C05095271</t>
  </si>
  <si>
    <t>2.40E-05</t>
  </si>
  <si>
    <t>SF11C05095278</t>
  </si>
  <si>
    <t>SF11C05095282</t>
  </si>
  <si>
    <t>SF11C05095285</t>
  </si>
  <si>
    <t>6.90E-05</t>
  </si>
  <si>
    <t>6.21E-06</t>
  </si>
  <si>
    <t>SF11C05095288</t>
  </si>
  <si>
    <t>52 0.8; 53 0.2</t>
  </si>
  <si>
    <t>5.24E-05</t>
  </si>
  <si>
    <t>4.72E-06</t>
  </si>
  <si>
    <t>SF11C05095290</t>
  </si>
  <si>
    <t>5.15E-06</t>
  </si>
  <si>
    <t>SF11C05095292</t>
  </si>
  <si>
    <t>52 0.67; 283 0.33</t>
  </si>
  <si>
    <t>8.66E-05</t>
  </si>
  <si>
    <t>1.78E-05</t>
  </si>
  <si>
    <t>1.60E-06</t>
  </si>
  <si>
    <t>SF11C05099617</t>
  </si>
  <si>
    <t>SF11E03430014</t>
  </si>
  <si>
    <t>Upper Fords</t>
  </si>
  <si>
    <t>305 0.5; 57 0.5</t>
  </si>
  <si>
    <t>6.23E-05</t>
  </si>
  <si>
    <t>7.99E-05</t>
  </si>
  <si>
    <t>6.09E-05</t>
  </si>
  <si>
    <t>1.25E-05</t>
  </si>
  <si>
    <t>6.93E-05</t>
  </si>
  <si>
    <t>3.83E-06</t>
  </si>
  <si>
    <t>1.90E-05</t>
  </si>
  <si>
    <t>3.53E-05</t>
  </si>
  <si>
    <t>1.01E-05</t>
  </si>
  <si>
    <t>1.30E-05</t>
  </si>
  <si>
    <t>9.89E-06</t>
  </si>
  <si>
    <t>2.56E-05</t>
  </si>
  <si>
    <t>3.13E-05</t>
  </si>
  <si>
    <t>3.00E-05</t>
  </si>
  <si>
    <t>2.03E-06</t>
  </si>
  <si>
    <t>1.83E-07</t>
  </si>
  <si>
    <t>SF11C05064308</t>
  </si>
  <si>
    <t>SF11E03383422</t>
  </si>
  <si>
    <t>1244 0.5; 1281 0.5</t>
  </si>
  <si>
    <t>7.51E-05</t>
  </si>
  <si>
    <t>9.47E-06</t>
  </si>
  <si>
    <t>SF11C04961037</t>
  </si>
  <si>
    <t>SF11E03342732</t>
  </si>
  <si>
    <t>232 0.5; 305 0.25; 53 0.25</t>
  </si>
  <si>
    <t>5.67E-05</t>
  </si>
  <si>
    <t>3.91E-06</t>
  </si>
  <si>
    <t>SF11C04962117</t>
  </si>
  <si>
    <t>SF11E03342810</t>
  </si>
  <si>
    <t>8.89E-05</t>
  </si>
  <si>
    <t>3.11E-05</t>
  </si>
  <si>
    <t>SF11C05018621</t>
  </si>
  <si>
    <t>SF11E03380101</t>
  </si>
  <si>
    <t>1223 0.5; 1281 0.5</t>
  </si>
  <si>
    <t>2.41E-05</t>
  </si>
  <si>
    <t>6.67E-05</t>
  </si>
  <si>
    <t>8.41E-06</t>
  </si>
  <si>
    <t>SF11C05019991</t>
  </si>
  <si>
    <t>SF11E03381073</t>
  </si>
  <si>
    <t>1281 0.75; 1223 0.25</t>
  </si>
  <si>
    <t>6.85E-05</t>
  </si>
  <si>
    <t>SF11C05064309</t>
  </si>
  <si>
    <t>1223 0.75; 305 0.25</t>
  </si>
  <si>
    <t>9.75E-05</t>
  </si>
  <si>
    <t>SF11C04962119</t>
  </si>
  <si>
    <t>305 0.5; 52 0.5</t>
  </si>
  <si>
    <t>9.04E-05</t>
  </si>
  <si>
    <t>4.94E-05</t>
  </si>
  <si>
    <t>3.32E-05</t>
  </si>
  <si>
    <t>6.55E-05</t>
  </si>
  <si>
    <t>8.01E-05</t>
  </si>
  <si>
    <t>7.69E-05</t>
  </si>
  <si>
    <t>5.20E-06</t>
  </si>
  <si>
    <t>2.88E-05</t>
  </si>
  <si>
    <t>4.68E-07</t>
  </si>
  <si>
    <t>9.43E-05</t>
  </si>
  <si>
    <t>9.22E-05</t>
  </si>
  <si>
    <t>5.25E-05</t>
  </si>
  <si>
    <t>5.44E-06</t>
  </si>
  <si>
    <t>SF11C05027077</t>
  </si>
  <si>
    <t>SF11E03385920</t>
  </si>
  <si>
    <t>SF11C05027276</t>
  </si>
  <si>
    <t>SF11E03386087</t>
  </si>
  <si>
    <t>1244 0.5; 232 0.5</t>
  </si>
  <si>
    <t>3.60E-05</t>
  </si>
  <si>
    <t>1.26E-05</t>
  </si>
  <si>
    <t>SF11C05027300</t>
  </si>
  <si>
    <t>SF11E03386108</t>
  </si>
  <si>
    <t>1223 0.5; 1244 0.25; 1281 0.25</t>
  </si>
  <si>
    <t>7.67E-05</t>
  </si>
  <si>
    <t>9.83E-05</t>
  </si>
  <si>
    <t>7.50E-05</t>
  </si>
  <si>
    <t>1.54E-05</t>
  </si>
  <si>
    <t>4.27E-05</t>
  </si>
  <si>
    <t>8.53E-05</t>
  </si>
  <si>
    <t>5.38E-06</t>
  </si>
  <si>
    <t>SF11C05027301</t>
  </si>
  <si>
    <t>SF11E03386109</t>
  </si>
  <si>
    <t>57 0.5; 528 0.25; 66 0.25</t>
  </si>
  <si>
    <t>8.45E-05</t>
  </si>
  <si>
    <t>9.66E-05</t>
  </si>
  <si>
    <t>6.44E-05</t>
  </si>
  <si>
    <t>3.67E-05</t>
  </si>
  <si>
    <t>4.62E-06</t>
  </si>
  <si>
    <t>SF11C04962118</t>
  </si>
  <si>
    <t>498 0.6; 1223 0.2; 1281 0.2</t>
  </si>
  <si>
    <t>9.92E-05</t>
  </si>
  <si>
    <t>SF11C05097916</t>
  </si>
  <si>
    <t>SF11E03428980</t>
  </si>
  <si>
    <t>Coyote</t>
  </si>
  <si>
    <t>57 1.0</t>
  </si>
  <si>
    <t>5.42E-06</t>
  </si>
  <si>
    <t>7.95E-06</t>
  </si>
  <si>
    <t>5.30E-06</t>
  </si>
  <si>
    <t>1.68E-05</t>
  </si>
  <si>
    <t>1.61E-05</t>
  </si>
  <si>
    <t>1.09E-06</t>
  </si>
  <si>
    <t>3.02E-06</t>
  </si>
  <si>
    <t>6.03E-06</t>
  </si>
  <si>
    <t>3.80E-07</t>
  </si>
  <si>
    <t>SF11C04962121</t>
  </si>
  <si>
    <t>305 1.0</t>
  </si>
  <si>
    <t>5.89E-05</t>
  </si>
  <si>
    <t>6.11E-06</t>
  </si>
  <si>
    <t>5.46E-05</t>
  </si>
  <si>
    <t>2.90E-05</t>
  </si>
  <si>
    <t>3.72E-05</t>
  </si>
  <si>
    <t>4.26E-05</t>
  </si>
  <si>
    <t>2.84E-05</t>
  </si>
  <si>
    <t>7.35E-05</t>
  </si>
  <si>
    <t>6.77E-05</t>
  </si>
  <si>
    <t>8.98E-05</t>
  </si>
  <si>
    <t>8.62E-05</t>
  </si>
  <si>
    <t>3.23E-05</t>
  </si>
  <si>
    <t>5.25E-07</t>
  </si>
  <si>
    <t>SF11C04962120</t>
  </si>
  <si>
    <t>1223 0.25; 305 0.25; 498 0.25; 53 0.25</t>
  </si>
  <si>
    <t>6.61E-05</t>
  </si>
  <si>
    <t>4.88E-06</t>
  </si>
  <si>
    <t>SF11C04949138</t>
  </si>
  <si>
    <t>SF11E03334340</t>
  </si>
  <si>
    <t>6.45E-05</t>
  </si>
  <si>
    <t>5.12E-06</t>
  </si>
  <si>
    <t>SF11C05064310</t>
  </si>
  <si>
    <t>SF11C05064311</t>
  </si>
  <si>
    <t>305 0.5; 498 0.25; 532 0.25</t>
  </si>
  <si>
    <t>3.59E-05</t>
  </si>
  <si>
    <t>7.88E-05</t>
  </si>
  <si>
    <t>2.56E-06</t>
  </si>
  <si>
    <t>SF11C04949137</t>
  </si>
  <si>
    <t>52 0.5; 1223 0.25; 315 0.25</t>
  </si>
  <si>
    <t>8.65E-05</t>
  </si>
  <si>
    <t>9.22E-06</t>
  </si>
  <si>
    <t>6.95E-05</t>
  </si>
  <si>
    <t>7.06E-05</t>
  </si>
  <si>
    <t>3.70E-05</t>
  </si>
  <si>
    <t>4.74E-05</t>
  </si>
  <si>
    <t>9.35E-05</t>
  </si>
  <si>
    <t>8.61E-05</t>
  </si>
  <si>
    <t>7.42E-06</t>
  </si>
  <si>
    <t>2.06E-05</t>
  </si>
  <si>
    <t>6.68E-07</t>
  </si>
  <si>
    <t>SF11C04949140</t>
  </si>
  <si>
    <t>1223 1.0</t>
  </si>
  <si>
    <t>4.71E-05</t>
  </si>
  <si>
    <t>5.38E-05</t>
  </si>
  <si>
    <t>8.56E-05</t>
  </si>
  <si>
    <t>7.10E-05</t>
  </si>
  <si>
    <t>4.09E-05</t>
  </si>
  <si>
    <t>2.58E-06</t>
  </si>
  <si>
    <t>SF11C04949139</t>
  </si>
  <si>
    <t>1281 0.8; 1244 0.2</t>
  </si>
  <si>
    <t>2.62E-05</t>
  </si>
  <si>
    <t>SF11C04962414</t>
  </si>
  <si>
    <t>SF11E03343510</t>
  </si>
  <si>
    <t>7.39E-05</t>
  </si>
  <si>
    <t>9.47E-05</t>
  </si>
  <si>
    <t>7.22E-05</t>
  </si>
  <si>
    <t>8.22E-05</t>
  </si>
  <si>
    <t>1.34E-06</t>
  </si>
  <si>
    <t>5.41E-05</t>
  </si>
  <si>
    <t>1.55E-05</t>
  </si>
  <si>
    <t>SF11C05064422</t>
  </si>
  <si>
    <t>SF11E03345007</t>
  </si>
  <si>
    <t>8.46E-05</t>
  </si>
  <si>
    <t>3.92E-05</t>
  </si>
  <si>
    <t>5.69E-06</t>
  </si>
  <si>
    <t>3.11E-06</t>
  </si>
  <si>
    <t>1.63E-06</t>
  </si>
  <si>
    <t>2.09E-06</t>
  </si>
  <si>
    <t>2.39E-06</t>
  </si>
  <si>
    <t>1.59E-06</t>
  </si>
  <si>
    <t>4.12E-06</t>
  </si>
  <si>
    <t>4.84E-06</t>
  </si>
  <si>
    <t>9.06E-07</t>
  </si>
  <si>
    <t>3.15E-06</t>
  </si>
  <si>
    <t>1.81E-06</t>
  </si>
  <si>
    <t>1.14E-07</t>
  </si>
  <si>
    <t>5.76E-05</t>
  </si>
  <si>
    <t>6.13E-05</t>
  </si>
  <si>
    <t>SF11C05016839</t>
  </si>
  <si>
    <t>SF11E03378819</t>
  </si>
  <si>
    <t>1281 0.6; 1223 0.4</t>
  </si>
  <si>
    <t>2.81E-05</t>
  </si>
  <si>
    <t>7.80E-05</t>
  </si>
  <si>
    <t>9.83E-06</t>
  </si>
  <si>
    <t>SF11C05016803</t>
  </si>
  <si>
    <t>SF11E03378789</t>
  </si>
  <si>
    <t>1223 0.75; 1281 0.25</t>
  </si>
  <si>
    <t>6.38E-05</t>
  </si>
  <si>
    <t>8.18E-05</t>
  </si>
  <si>
    <t>1.28E-05</t>
  </si>
  <si>
    <t>4.48E-06</t>
  </si>
  <si>
    <t>SF11C04975906</t>
  </si>
  <si>
    <t>SF11E03351664</t>
  </si>
  <si>
    <t>1281 0.4; 232 0.4; 498 0.2</t>
  </si>
  <si>
    <t>9.17E-06</t>
  </si>
  <si>
    <t>SF11C04975852</t>
  </si>
  <si>
    <t>SF11E03351621</t>
  </si>
  <si>
    <t>5.53E-05</t>
  </si>
  <si>
    <t>5.62E-05</t>
  </si>
  <si>
    <t>2.94E-05</t>
  </si>
  <si>
    <t>3.77E-05</t>
  </si>
  <si>
    <t>4.31E-05</t>
  </si>
  <si>
    <t>6.86E-05</t>
  </si>
  <si>
    <t>8.74E-05</t>
  </si>
  <si>
    <t>5.91E-06</t>
  </si>
  <si>
    <t>1.64E-05</t>
  </si>
  <si>
    <t>5.69E-05</t>
  </si>
  <si>
    <t>3.27E-05</t>
  </si>
  <si>
    <t>2.06E-06</t>
  </si>
  <si>
    <t>SF11C05064312</t>
  </si>
  <si>
    <t>5.51E-05</t>
  </si>
  <si>
    <t>3.06E-05</t>
  </si>
  <si>
    <t>3.86E-06</t>
  </si>
  <si>
    <t>SF11C04962413</t>
  </si>
  <si>
    <t>SF11C05030202</t>
  </si>
  <si>
    <t>SF11E03388199</t>
  </si>
  <si>
    <t>218 0.67; 53 0.33</t>
  </si>
  <si>
    <t>8.19E-05</t>
  </si>
  <si>
    <t>8.32E-05</t>
  </si>
  <si>
    <t>5.58E-05</t>
  </si>
  <si>
    <t>8.74E-06</t>
  </si>
  <si>
    <t>8.42E-05</t>
  </si>
  <si>
    <t>4.85E-05</t>
  </si>
  <si>
    <t>7.87E-07</t>
  </si>
  <si>
    <t>1.67E-05</t>
  </si>
  <si>
    <t>SF11C05064332</t>
  </si>
  <si>
    <t>SF11E03409997</t>
  </si>
  <si>
    <t>52 0.75; 66 0.25</t>
  </si>
  <si>
    <t>5.54E-05</t>
  </si>
  <si>
    <t>8.13E-05</t>
  </si>
  <si>
    <t>3.08E-05</t>
  </si>
  <si>
    <t>6.17E-05</t>
  </si>
  <si>
    <t>1.00E-06</t>
  </si>
  <si>
    <t>4.32E-05</t>
  </si>
  <si>
    <t>SF11C05064387</t>
  </si>
  <si>
    <t>SF11E03410023</t>
  </si>
  <si>
    <t>SF11C05064386</t>
  </si>
  <si>
    <t>1223 0.6; 1281 0.4</t>
  </si>
  <si>
    <t>9.96E-05</t>
  </si>
  <si>
    <t>6.99E-06</t>
  </si>
  <si>
    <t>SF11C05042323</t>
  </si>
  <si>
    <t>SF11E03395807</t>
  </si>
  <si>
    <t>9.49E-05</t>
  </si>
  <si>
    <t>1.20E-05</t>
  </si>
  <si>
    <t>SF11C05064388</t>
  </si>
  <si>
    <t>9.18E-05</t>
  </si>
  <si>
    <t>1.84E-05</t>
  </si>
  <si>
    <t>5.11E-05</t>
  </si>
  <si>
    <t>6.44E-06</t>
  </si>
  <si>
    <t>SF11C05025591</t>
  </si>
  <si>
    <t>SF11E03384860</t>
  </si>
  <si>
    <t>8.12E-05</t>
  </si>
  <si>
    <t>SF11C05064455</t>
  </si>
  <si>
    <t>SF11E03410066</t>
  </si>
  <si>
    <t>52 0.75; 1223 0.25</t>
  </si>
  <si>
    <t>5.56E-05</t>
  </si>
  <si>
    <t>5.01E-06</t>
  </si>
  <si>
    <t>5.98E-05</t>
  </si>
  <si>
    <t>SF11C05064456</t>
  </si>
  <si>
    <t>498 0.5; 1223 0.25; 1244 0.25</t>
  </si>
  <si>
    <t>1.03E-05</t>
  </si>
  <si>
    <t>3.59E-06</t>
  </si>
  <si>
    <t>SF11C05064545</t>
  </si>
  <si>
    <t>SF11E03410131</t>
  </si>
  <si>
    <t>1281 0.25; 232 0.25; 498 0.25; 52 0.25</t>
  </si>
  <si>
    <t>3.16E-05</t>
  </si>
  <si>
    <t>2.37E-05</t>
  </si>
  <si>
    <t>1.81E-05</t>
  </si>
  <si>
    <t>4.67E-05</t>
  </si>
  <si>
    <t>5.49E-05</t>
  </si>
  <si>
    <t>3.71E-06</t>
  </si>
  <si>
    <t>3.34E-07</t>
  </si>
  <si>
    <t>SF11C05064428</t>
  </si>
  <si>
    <t>8.29E-05</t>
  </si>
  <si>
    <t>4.61E-05</t>
  </si>
  <si>
    <t>4.77E-06</t>
  </si>
  <si>
    <t>2.27E-05</t>
  </si>
  <si>
    <t>3.33E-05</t>
  </si>
  <si>
    <t>2.22E-05</t>
  </si>
  <si>
    <t>5.75E-05</t>
  </si>
  <si>
    <t>5.30E-05</t>
  </si>
  <si>
    <t>7.04E-05</t>
  </si>
  <si>
    <t>6.75E-05</t>
  </si>
  <si>
    <t>4.57E-06</t>
  </si>
  <si>
    <t>4.39E-05</t>
  </si>
  <si>
    <t>4.11E-07</t>
  </si>
  <si>
    <t>SF11C05064546</t>
  </si>
  <si>
    <t>SF11C05064547</t>
  </si>
  <si>
    <t>SF11E03410132</t>
  </si>
  <si>
    <t>1281 0.5; 52 0.5</t>
  </si>
  <si>
    <t>SF11C04979400</t>
  </si>
  <si>
    <t>SF11E03353933</t>
  </si>
  <si>
    <t>1261 0.75; 57 0.25</t>
  </si>
  <si>
    <t>8.17E-05</t>
  </si>
  <si>
    <t>2.34E-05</t>
  </si>
  <si>
    <t>5.92E-05</t>
  </si>
  <si>
    <t>5.45E-05</t>
  </si>
  <si>
    <t>7.24E-05</t>
  </si>
  <si>
    <t>4.52E-05</t>
  </si>
  <si>
    <t>2.60E-05</t>
  </si>
  <si>
    <t>1.64E-06</t>
  </si>
  <si>
    <t>SF11C04979399</t>
  </si>
  <si>
    <t>1244 0.75; 498 0.25</t>
  </si>
  <si>
    <t>8.96E-05</t>
  </si>
  <si>
    <t>SF11C05064659</t>
  </si>
  <si>
    <t>SF11E03410225</t>
  </si>
  <si>
    <t>218 0.5; 1281 0.25; 53 0.25</t>
  </si>
  <si>
    <t>5.37E-05</t>
  </si>
  <si>
    <t>6.14E-05</t>
  </si>
  <si>
    <t>4.19E-05</t>
  </si>
  <si>
    <t>4.79E-05</t>
  </si>
  <si>
    <t>8.26E-05</t>
  </si>
  <si>
    <t>7.61E-05</t>
  </si>
  <si>
    <t>9.70E-05</t>
  </si>
  <si>
    <t>6.56E-06</t>
  </si>
  <si>
    <t>1.82E-05</t>
  </si>
  <si>
    <t>6.31E-05</t>
  </si>
  <si>
    <t>5.90E-07</t>
  </si>
  <si>
    <t>SF11C05024715</t>
  </si>
  <si>
    <t>SF11E03384327</t>
  </si>
  <si>
    <t>52 0.67; 53 0.33</t>
  </si>
  <si>
    <t>4.16E-05</t>
  </si>
  <si>
    <t>4.46E-05</t>
  </si>
  <si>
    <t>SF11C05064457</t>
  </si>
  <si>
    <t>6.10E-05</t>
  </si>
  <si>
    <t>2.13E-05</t>
  </si>
  <si>
    <t>SF11C05025592</t>
  </si>
  <si>
    <t>1261 0.5; 1223 0.25; 498 0.25</t>
  </si>
  <si>
    <t>6.97E-05</t>
  </si>
  <si>
    <t>4.68E-05</t>
  </si>
  <si>
    <t>5.35E-05</t>
  </si>
  <si>
    <t>9.23E-05</t>
  </si>
  <si>
    <t>8.50E-05</t>
  </si>
  <si>
    <t>7.32E-06</t>
  </si>
  <si>
    <t>7.05E-05</t>
  </si>
  <si>
    <t>4.06E-05</t>
  </si>
  <si>
    <t>SF11C05020195</t>
  </si>
  <si>
    <t>SF11E03381227</t>
  </si>
  <si>
    <t>SF11C05018817</t>
  </si>
  <si>
    <t>SF11E03380203</t>
  </si>
  <si>
    <t>SF11C05018816</t>
  </si>
  <si>
    <t>SF11C05064729</t>
  </si>
  <si>
    <t>SF11E03410270</t>
  </si>
  <si>
    <t>1281 0.5; 1223 0.25; 1244 0.25</t>
  </si>
  <si>
    <t>7.09E-05</t>
  </si>
  <si>
    <t>8.94E-06</t>
  </si>
  <si>
    <t>SF11C04965318</t>
  </si>
  <si>
    <t>SF11E03345267</t>
  </si>
  <si>
    <t>2.44E-05</t>
  </si>
  <si>
    <t>2.20E-06</t>
  </si>
  <si>
    <t>SF11C05033324</t>
  </si>
  <si>
    <t>SF11E03390285</t>
  </si>
  <si>
    <t>232 1.0</t>
  </si>
  <si>
    <t>6.94E-05</t>
  </si>
  <si>
    <t>3.95E-05</t>
  </si>
  <si>
    <t>4.98E-06</t>
  </si>
  <si>
    <t>SF11C04965395</t>
  </si>
  <si>
    <t>SF11E03345325</t>
  </si>
  <si>
    <t>1244 0.75; 52 0.25</t>
  </si>
  <si>
    <t>SF11C04965604</t>
  </si>
  <si>
    <t>SF11E03345448</t>
  </si>
  <si>
    <t>1244 0.5; 52 0.25; 53 0.25</t>
  </si>
  <si>
    <t>9.20E-05</t>
  </si>
  <si>
    <t>9.34E-05</t>
  </si>
  <si>
    <t>4.89E-05</t>
  </si>
  <si>
    <t>6.27E-05</t>
  </si>
  <si>
    <t>7.17E-05</t>
  </si>
  <si>
    <t>9.82E-06</t>
  </si>
  <si>
    <t>2.72E-05</t>
  </si>
  <si>
    <t>9.45E-05</t>
  </si>
  <si>
    <t>5.44E-05</t>
  </si>
  <si>
    <t>8.84E-07</t>
  </si>
  <si>
    <t>SF11C05064730</t>
  </si>
  <si>
    <t>1244 0.75; 302 0.25</t>
  </si>
  <si>
    <t>1.52E-05</t>
  </si>
  <si>
    <t>SF11C05064721</t>
  </si>
  <si>
    <t>SF11E03410264</t>
  </si>
  <si>
    <t>Boggs Corner</t>
  </si>
  <si>
    <t>2.58E-05</t>
  </si>
  <si>
    <t>2.02E-06</t>
  </si>
  <si>
    <t>2.05E-06</t>
  </si>
  <si>
    <t>1.07E-06</t>
  </si>
  <si>
    <t>1.38E-06</t>
  </si>
  <si>
    <t>1.57E-06</t>
  </si>
  <si>
    <t>1.05E-06</t>
  </si>
  <si>
    <t>2.71E-06</t>
  </si>
  <si>
    <t>2.50E-06</t>
  </si>
  <si>
    <t>3.32E-06</t>
  </si>
  <si>
    <t>2.15E-07</t>
  </si>
  <si>
    <t>5.97E-07</t>
  </si>
  <si>
    <t>2.07E-06</t>
  </si>
  <si>
    <t>1.19E-06</t>
  </si>
  <si>
    <t>7.53E-08</t>
  </si>
  <si>
    <t>5.18E-05</t>
  </si>
  <si>
    <t>SF11C05046508</t>
  </si>
  <si>
    <t>SF11E03398054</t>
  </si>
  <si>
    <t>SF11C05064531</t>
  </si>
  <si>
    <t>SF11E03343522</t>
  </si>
  <si>
    <t>SF11C04979401</t>
  </si>
  <si>
    <t>3.45E-05</t>
  </si>
  <si>
    <t>6.41E-05</t>
  </si>
  <si>
    <t>2.35E-05</t>
  </si>
  <si>
    <t>1.79E-05</t>
  </si>
  <si>
    <t>4.65E-05</t>
  </si>
  <si>
    <t>4.28E-05</t>
  </si>
  <si>
    <t>3.69E-06</t>
  </si>
  <si>
    <t>1.29E-06</t>
  </si>
  <si>
    <t>SF11C04986214</t>
  </si>
  <si>
    <t>SF11E03357893</t>
  </si>
  <si>
    <t>6.88E-05</t>
  </si>
  <si>
    <t>7.87E-05</t>
  </si>
  <si>
    <t>1.08E-05</t>
  </si>
  <si>
    <t>2.99E-05</t>
  </si>
  <si>
    <t>3.77E-06</t>
  </si>
  <si>
    <t>SF11C05064842</t>
  </si>
  <si>
    <t>SF11E03410349</t>
  </si>
  <si>
    <t>1223 0.5; 498 0.5</t>
  </si>
  <si>
    <t>8.41E-05</t>
  </si>
  <si>
    <t>SF11C04968743</t>
  </si>
  <si>
    <t>SF11E03347520</t>
  </si>
  <si>
    <t>SF11C04971129</t>
  </si>
  <si>
    <t>SF11E03347185</t>
  </si>
  <si>
    <t>9.55E-06</t>
  </si>
  <si>
    <t>8.55E-05</t>
  </si>
  <si>
    <t>8.69E-05</t>
  </si>
  <si>
    <t>4.55E-05</t>
  </si>
  <si>
    <t>5.83E-05</t>
  </si>
  <si>
    <t>9.13E-06</t>
  </si>
  <si>
    <t>5.06E-05</t>
  </si>
  <si>
    <t>8.22E-07</t>
  </si>
  <si>
    <t>SF11C04968744</t>
  </si>
  <si>
    <t>4.99E-05</t>
  </si>
  <si>
    <t>1.43E-05</t>
  </si>
  <si>
    <t>6.82E-05</t>
  </si>
  <si>
    <t>8.75E-05</t>
  </si>
  <si>
    <t>7.59E-05</t>
  </si>
  <si>
    <t>1.23E-06</t>
  </si>
  <si>
    <t>SF11C04982191</t>
  </si>
  <si>
    <t>SF11E03355199</t>
  </si>
  <si>
    <t>SUM</t>
  </si>
  <si>
    <t>RX SUM</t>
  </si>
  <si>
    <t>WF SUM</t>
  </si>
  <si>
    <t>Nez Perce Tribe GHG Emissions (metric tons CO2 equivalent) from Prescribed Burns and Wildfires</t>
  </si>
  <si>
    <t>Fire Type</t>
  </si>
  <si>
    <t>Carbon Dioxide</t>
  </si>
  <si>
    <t>Methane</t>
  </si>
  <si>
    <t>Total GHG</t>
  </si>
  <si>
    <t>Prescribed Burns</t>
  </si>
  <si>
    <t>Wildfires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</si>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</sst>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1" fillId="0" borderId="0" xfId="0" applyFont="1"/>
    <xf numFmtId="4" fontId="1" fillId="0" borderId="0" xfId="0" applyNumberFormat="1" applyFont="1"/>
    <xf numFmtId="3" fontId="1" fillId="0" borderId="0" xfId="0" applyNumberFormat="1" applyFont="1"/>
    <xf numFmtId="11" fontId="0" fillId="0" borderId="0" xfId="0" quotePrefix="1" applyNumberForma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F0B3E-CE77-48A4-A04E-3EB119D81E8F}">
  <dimension ref="A1:BT172"/>
  <sheetViews>
    <sheetView topLeftCell="B1" workbookViewId="0">
      <pane ySplit="1" topLeftCell="A140" activePane="bottomLeft" state="frozen"/>
      <selection pane="bottomLeft"/>
    </sheetView>
  </sheetViews>
  <sheetFormatPr defaultRowHeight="15" x14ac:dyDescent="0.25"/>
  <cols>
    <col min="8" max="8" width="10.85546875" customWidth="1"/>
    <col min="13" max="13" width="11.5703125" customWidth="1"/>
  </cols>
  <sheetData>
    <row r="1" spans="1:72" s="2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</row>
    <row r="2" spans="1:72" x14ac:dyDescent="0.25">
      <c r="A2">
        <v>20200312</v>
      </c>
      <c r="B2" t="s">
        <v>72</v>
      </c>
      <c r="C2" t="s">
        <v>73</v>
      </c>
      <c r="D2" t="s">
        <v>74</v>
      </c>
      <c r="E2">
        <v>46.195999999999998</v>
      </c>
      <c r="F2">
        <v>-116.03</v>
      </c>
      <c r="G2" t="s">
        <v>75</v>
      </c>
      <c r="H2">
        <v>2</v>
      </c>
      <c r="I2">
        <v>16049</v>
      </c>
      <c r="J2" t="s">
        <v>76</v>
      </c>
      <c r="K2" t="s">
        <v>77</v>
      </c>
      <c r="L2" t="s">
        <v>78</v>
      </c>
      <c r="M2">
        <v>2810001002</v>
      </c>
      <c r="N2">
        <v>21.12493246</v>
      </c>
      <c r="O2">
        <v>7.4419671550000004</v>
      </c>
      <c r="P2">
        <v>0</v>
      </c>
      <c r="Q2">
        <v>525432810.39999998</v>
      </c>
      <c r="R2" t="s">
        <v>79</v>
      </c>
      <c r="S2">
        <v>0.27756430599999998</v>
      </c>
      <c r="T2">
        <v>0.32752588100000002</v>
      </c>
      <c r="U2">
        <v>3.08047629</v>
      </c>
      <c r="V2">
        <v>45.21705669</v>
      </c>
      <c r="W2">
        <v>0.154134574</v>
      </c>
      <c r="X2">
        <v>5.7879643000000001E-2</v>
      </c>
      <c r="Y2">
        <v>5.0866394000000002E-2</v>
      </c>
      <c r="Z2">
        <v>2.7995562000000002E-2</v>
      </c>
      <c r="AA2">
        <v>0.73120441400000002</v>
      </c>
      <c r="AC2">
        <v>1.9734840000000002E-3</v>
      </c>
      <c r="AD2">
        <v>5.1768209999999999E-3</v>
      </c>
      <c r="AF2">
        <v>9.7816180000000006E-3</v>
      </c>
      <c r="AH2">
        <v>6.5496800000000004E-3</v>
      </c>
      <c r="AI2">
        <v>9.1523899999999998E-4</v>
      </c>
      <c r="AJ2" s="1" t="s">
        <v>80</v>
      </c>
      <c r="AK2">
        <v>1.32693E-4</v>
      </c>
      <c r="AL2">
        <v>4.1185759999999997E-3</v>
      </c>
      <c r="AN2" s="1" t="s">
        <v>81</v>
      </c>
      <c r="AO2" s="1" t="s">
        <v>82</v>
      </c>
      <c r="AP2" s="1" t="s">
        <v>83</v>
      </c>
      <c r="AQ2" s="1" t="s">
        <v>84</v>
      </c>
      <c r="AR2" s="1" t="s">
        <v>85</v>
      </c>
      <c r="AS2" s="1" t="s">
        <v>86</v>
      </c>
      <c r="AT2" s="1" t="s">
        <v>85</v>
      </c>
      <c r="AV2" s="1" t="s">
        <v>87</v>
      </c>
      <c r="AW2">
        <v>1.17553E-4</v>
      </c>
      <c r="AX2">
        <v>1.1283899999999999E-4</v>
      </c>
      <c r="AY2" s="1" t="s">
        <v>88</v>
      </c>
      <c r="AZ2">
        <v>6.3923728999999999E-2</v>
      </c>
      <c r="BA2" s="1" t="s">
        <v>89</v>
      </c>
      <c r="BB2" s="1" t="s">
        <v>87</v>
      </c>
      <c r="BC2" s="1" t="s">
        <v>90</v>
      </c>
      <c r="BE2" s="1" t="s">
        <v>91</v>
      </c>
      <c r="BF2">
        <v>7.1932071E-2</v>
      </c>
      <c r="BG2">
        <v>8.5803660000000007E-3</v>
      </c>
      <c r="BH2" s="1" t="s">
        <v>92</v>
      </c>
      <c r="BI2">
        <v>1.8329240000000001E-3</v>
      </c>
      <c r="BJ2">
        <v>6.1492630000000003E-3</v>
      </c>
      <c r="BK2">
        <v>3.2004765999999997E-2</v>
      </c>
      <c r="BL2">
        <v>1.344257E-3</v>
      </c>
      <c r="BM2" s="1" t="s">
        <v>80</v>
      </c>
      <c r="BO2">
        <v>9.2953970000000004E-3</v>
      </c>
      <c r="BP2">
        <v>1.430061E-3</v>
      </c>
      <c r="BS2" t="s">
        <v>93</v>
      </c>
      <c r="BT2" t="s">
        <v>94</v>
      </c>
    </row>
    <row r="3" spans="1:72" x14ac:dyDescent="0.25">
      <c r="A3">
        <v>20200312</v>
      </c>
      <c r="B3" t="s">
        <v>72</v>
      </c>
      <c r="C3" t="s">
        <v>73</v>
      </c>
      <c r="D3" t="s">
        <v>74</v>
      </c>
      <c r="E3">
        <v>46.195999999999998</v>
      </c>
      <c r="F3">
        <v>-116.03</v>
      </c>
      <c r="G3" t="s">
        <v>75</v>
      </c>
      <c r="H3">
        <v>2</v>
      </c>
      <c r="I3">
        <v>16049</v>
      </c>
      <c r="J3" t="s">
        <v>76</v>
      </c>
      <c r="K3" t="s">
        <v>77</v>
      </c>
      <c r="L3" t="s">
        <v>78</v>
      </c>
      <c r="M3">
        <v>2810001001</v>
      </c>
      <c r="N3">
        <v>0</v>
      </c>
      <c r="O3">
        <v>0</v>
      </c>
      <c r="P3">
        <v>4.2726510270000002</v>
      </c>
      <c r="Q3">
        <v>525432810.39999998</v>
      </c>
      <c r="R3" t="s">
        <v>79</v>
      </c>
      <c r="S3">
        <v>7.1062732000000003E-2</v>
      </c>
      <c r="T3">
        <v>8.3854023999999999E-2</v>
      </c>
      <c r="U3">
        <v>0.89776943399999998</v>
      </c>
      <c r="V3">
        <v>5.9521446930000002</v>
      </c>
      <c r="W3">
        <v>4.2162520000000002E-2</v>
      </c>
      <c r="X3">
        <v>3.879567E-3</v>
      </c>
      <c r="Y3">
        <v>1.4572132999999999E-2</v>
      </c>
      <c r="Z3">
        <v>4.1871979999999996E-3</v>
      </c>
      <c r="AA3">
        <v>0.209474407</v>
      </c>
      <c r="AC3">
        <v>2.9516699999999999E-4</v>
      </c>
      <c r="AD3">
        <v>7.74279E-4</v>
      </c>
      <c r="AF3">
        <v>1.4630019999999999E-3</v>
      </c>
      <c r="AH3">
        <v>9.7961300000000005E-4</v>
      </c>
      <c r="AI3">
        <v>1.3688900000000001E-4</v>
      </c>
      <c r="AJ3" s="1" t="s">
        <v>95</v>
      </c>
      <c r="AK3" s="1" t="s">
        <v>96</v>
      </c>
      <c r="AL3">
        <v>6.1600100000000003E-4</v>
      </c>
      <c r="AN3" s="1" t="s">
        <v>97</v>
      </c>
      <c r="AO3" s="1" t="s">
        <v>98</v>
      </c>
      <c r="AP3" s="1" t="s">
        <v>99</v>
      </c>
      <c r="AQ3" s="1" t="s">
        <v>100</v>
      </c>
      <c r="AR3" s="1" t="s">
        <v>101</v>
      </c>
      <c r="AS3" s="1" t="s">
        <v>102</v>
      </c>
      <c r="AT3" s="1" t="s">
        <v>101</v>
      </c>
      <c r="AV3" s="1" t="s">
        <v>103</v>
      </c>
      <c r="AW3" s="1" t="s">
        <v>104</v>
      </c>
      <c r="AX3" s="1" t="s">
        <v>105</v>
      </c>
      <c r="AY3" s="1" t="s">
        <v>106</v>
      </c>
      <c r="AZ3">
        <v>9.5608480000000003E-3</v>
      </c>
      <c r="BA3" s="1" t="s">
        <v>107</v>
      </c>
      <c r="BB3" s="1" t="s">
        <v>103</v>
      </c>
      <c r="BC3" s="1" t="s">
        <v>108</v>
      </c>
      <c r="BE3" s="1" t="s">
        <v>109</v>
      </c>
      <c r="BF3">
        <v>1.0758627999999999E-2</v>
      </c>
      <c r="BG3">
        <v>1.283335E-3</v>
      </c>
      <c r="BH3" s="1" t="s">
        <v>110</v>
      </c>
      <c r="BI3">
        <v>2.7414399999999998E-4</v>
      </c>
      <c r="BJ3">
        <v>9.1972400000000002E-4</v>
      </c>
      <c r="BK3">
        <v>4.786841E-3</v>
      </c>
      <c r="BL3">
        <v>2.0105599999999999E-4</v>
      </c>
      <c r="BM3" s="1" t="s">
        <v>95</v>
      </c>
      <c r="BO3">
        <v>1.39028E-3</v>
      </c>
      <c r="BP3">
        <v>2.1388900000000001E-4</v>
      </c>
      <c r="BS3" t="s">
        <v>93</v>
      </c>
      <c r="BT3" t="s">
        <v>111</v>
      </c>
    </row>
    <row r="4" spans="1:72" x14ac:dyDescent="0.25">
      <c r="A4">
        <v>20200312</v>
      </c>
      <c r="B4" t="s">
        <v>112</v>
      </c>
      <c r="C4" t="s">
        <v>113</v>
      </c>
      <c r="D4" t="s">
        <v>114</v>
      </c>
      <c r="E4">
        <v>46.448999999999998</v>
      </c>
      <c r="F4">
        <v>-116.161</v>
      </c>
      <c r="G4" t="s">
        <v>75</v>
      </c>
      <c r="H4">
        <v>7.99</v>
      </c>
      <c r="I4">
        <v>16035</v>
      </c>
      <c r="J4" t="s">
        <v>76</v>
      </c>
      <c r="K4" t="s">
        <v>115</v>
      </c>
      <c r="L4" t="s">
        <v>78</v>
      </c>
      <c r="M4">
        <v>2810001002</v>
      </c>
      <c r="N4">
        <v>64.277571879999996</v>
      </c>
      <c r="O4">
        <v>24.06565947</v>
      </c>
      <c r="P4">
        <v>0</v>
      </c>
      <c r="Q4">
        <v>1638129825</v>
      </c>
      <c r="R4" t="s">
        <v>116</v>
      </c>
      <c r="S4">
        <v>0.86820077200000001</v>
      </c>
      <c r="T4">
        <v>1.024476911</v>
      </c>
      <c r="U4">
        <v>9.6718060300000008</v>
      </c>
      <c r="V4">
        <v>139.56409919999999</v>
      </c>
      <c r="W4">
        <v>0.48302025199999998</v>
      </c>
      <c r="X4">
        <v>0.17740334299999999</v>
      </c>
      <c r="Y4">
        <v>0.15962183799999999</v>
      </c>
      <c r="Z4">
        <v>8.6576367000000001E-2</v>
      </c>
      <c r="AA4">
        <v>2.2945639259999999</v>
      </c>
      <c r="AC4">
        <v>6.1030069999999997E-3</v>
      </c>
      <c r="AD4">
        <v>1.6009335999999999E-2</v>
      </c>
      <c r="AF4">
        <v>3.0249684999999998E-2</v>
      </c>
      <c r="AH4">
        <v>2.0254906E-2</v>
      </c>
      <c r="AI4">
        <v>2.83038E-3</v>
      </c>
      <c r="AJ4">
        <v>2.2085799999999999E-4</v>
      </c>
      <c r="AK4">
        <v>4.1035399999999998E-4</v>
      </c>
      <c r="AL4">
        <v>1.2736709000000001E-2</v>
      </c>
      <c r="AN4">
        <v>2.2439199999999999E-4</v>
      </c>
      <c r="AO4">
        <v>1.17496E-4</v>
      </c>
      <c r="AP4">
        <v>1.5062499999999999E-4</v>
      </c>
      <c r="AQ4">
        <v>1.7226899999999999E-4</v>
      </c>
      <c r="AR4">
        <v>1.14846E-4</v>
      </c>
      <c r="AS4">
        <v>2.97275E-4</v>
      </c>
      <c r="AT4">
        <v>1.14846E-4</v>
      </c>
      <c r="AV4">
        <v>2.7386400000000002E-4</v>
      </c>
      <c r="AW4">
        <v>3.6353200000000002E-4</v>
      </c>
      <c r="AX4">
        <v>3.4895599999999998E-4</v>
      </c>
      <c r="AY4" s="1" t="s">
        <v>117</v>
      </c>
      <c r="AZ4">
        <v>0.19768434300000001</v>
      </c>
      <c r="BA4" s="1" t="s">
        <v>118</v>
      </c>
      <c r="BB4">
        <v>2.7386400000000002E-4</v>
      </c>
      <c r="BC4">
        <v>2.27042E-4</v>
      </c>
      <c r="BE4">
        <v>1.30748E-4</v>
      </c>
      <c r="BF4">
        <v>0.222450167</v>
      </c>
      <c r="BG4">
        <v>2.6534810999999998E-2</v>
      </c>
      <c r="BH4" s="1" t="s">
        <v>119</v>
      </c>
      <c r="BI4">
        <v>5.6683230000000003E-3</v>
      </c>
      <c r="BJ4">
        <v>1.9016615000000001E-2</v>
      </c>
      <c r="BK4">
        <v>9.8974846000000005E-2</v>
      </c>
      <c r="BL4">
        <v>4.1571200000000003E-3</v>
      </c>
      <c r="BM4">
        <v>2.2085799999999999E-4</v>
      </c>
      <c r="BO4">
        <v>2.8746045000000001E-2</v>
      </c>
      <c r="BP4">
        <v>4.4224690000000001E-3</v>
      </c>
      <c r="BS4" t="s">
        <v>93</v>
      </c>
      <c r="BT4" t="s">
        <v>94</v>
      </c>
    </row>
    <row r="5" spans="1:72" x14ac:dyDescent="0.25">
      <c r="A5">
        <v>20200312</v>
      </c>
      <c r="B5" t="s">
        <v>112</v>
      </c>
      <c r="C5" t="s">
        <v>113</v>
      </c>
      <c r="D5" t="s">
        <v>114</v>
      </c>
      <c r="E5">
        <v>46.448999999999998</v>
      </c>
      <c r="F5">
        <v>-116.161</v>
      </c>
      <c r="G5" t="s">
        <v>75</v>
      </c>
      <c r="H5">
        <v>7.99</v>
      </c>
      <c r="I5">
        <v>16035</v>
      </c>
      <c r="J5" t="s">
        <v>76</v>
      </c>
      <c r="K5" t="s">
        <v>115</v>
      </c>
      <c r="L5" t="s">
        <v>78</v>
      </c>
      <c r="M5">
        <v>2810001001</v>
      </c>
      <c r="N5">
        <v>0</v>
      </c>
      <c r="O5">
        <v>0</v>
      </c>
      <c r="P5">
        <v>14.03988273</v>
      </c>
      <c r="Q5">
        <v>1638129825</v>
      </c>
      <c r="R5" t="s">
        <v>116</v>
      </c>
      <c r="S5">
        <v>0.23351132999999999</v>
      </c>
      <c r="T5">
        <v>0.27554336899999998</v>
      </c>
      <c r="U5">
        <v>2.950060159</v>
      </c>
      <c r="V5">
        <v>19.558679829999999</v>
      </c>
      <c r="W5">
        <v>0.13854556300000001</v>
      </c>
      <c r="X5">
        <v>1.2748214000000001E-2</v>
      </c>
      <c r="Y5">
        <v>4.7883861999999999E-2</v>
      </c>
      <c r="Z5">
        <v>1.3759085000000001E-2</v>
      </c>
      <c r="AA5">
        <v>0.688330522</v>
      </c>
      <c r="AC5">
        <v>9.6991600000000003E-4</v>
      </c>
      <c r="AD5">
        <v>2.5442720000000002E-3</v>
      </c>
      <c r="AF5">
        <v>4.8074090000000003E-3</v>
      </c>
      <c r="AH5">
        <v>3.218996E-3</v>
      </c>
      <c r="AI5">
        <v>4.4981600000000002E-4</v>
      </c>
      <c r="AJ5" s="1" t="s">
        <v>120</v>
      </c>
      <c r="AK5" s="1" t="s">
        <v>121</v>
      </c>
      <c r="AL5">
        <v>2.0241719999999999E-3</v>
      </c>
      <c r="AN5" s="1" t="s">
        <v>122</v>
      </c>
      <c r="AO5" s="1" t="s">
        <v>123</v>
      </c>
      <c r="AP5" s="1" t="s">
        <v>124</v>
      </c>
      <c r="AQ5" s="1" t="s">
        <v>125</v>
      </c>
      <c r="AR5" s="1" t="s">
        <v>126</v>
      </c>
      <c r="AS5" s="1" t="s">
        <v>127</v>
      </c>
      <c r="AT5" s="1" t="s">
        <v>126</v>
      </c>
      <c r="AV5" s="1" t="s">
        <v>128</v>
      </c>
      <c r="AW5" s="1" t="s">
        <v>129</v>
      </c>
      <c r="AX5" s="1" t="s">
        <v>130</v>
      </c>
      <c r="AY5" s="1" t="s">
        <v>131</v>
      </c>
      <c r="AZ5">
        <v>3.1416838000000002E-2</v>
      </c>
      <c r="BA5" s="1" t="s">
        <v>132</v>
      </c>
      <c r="BB5" s="1" t="s">
        <v>128</v>
      </c>
      <c r="BC5" s="1" t="s">
        <v>133</v>
      </c>
      <c r="BE5" s="1" t="s">
        <v>134</v>
      </c>
      <c r="BF5">
        <v>3.5352728E-2</v>
      </c>
      <c r="BG5">
        <v>4.2170250000000001E-3</v>
      </c>
      <c r="BH5" s="1" t="s">
        <v>135</v>
      </c>
      <c r="BI5">
        <v>9.0083399999999999E-4</v>
      </c>
      <c r="BJ5">
        <v>3.022201E-3</v>
      </c>
      <c r="BK5">
        <v>1.5729503999999998E-2</v>
      </c>
      <c r="BL5">
        <v>6.6066699999999998E-4</v>
      </c>
      <c r="BM5" s="1" t="s">
        <v>120</v>
      </c>
      <c r="BO5">
        <v>4.5684439999999996E-3</v>
      </c>
      <c r="BP5">
        <v>7.0283800000000001E-4</v>
      </c>
      <c r="BS5" t="s">
        <v>93</v>
      </c>
      <c r="BT5" t="s">
        <v>111</v>
      </c>
    </row>
    <row r="6" spans="1:72" x14ac:dyDescent="0.25">
      <c r="A6">
        <v>20200319</v>
      </c>
      <c r="B6" t="s">
        <v>136</v>
      </c>
      <c r="C6" t="s">
        <v>137</v>
      </c>
      <c r="D6" t="s">
        <v>138</v>
      </c>
      <c r="E6">
        <v>46.2</v>
      </c>
      <c r="F6">
        <v>-116.01900000000001</v>
      </c>
      <c r="G6" t="s">
        <v>75</v>
      </c>
      <c r="H6">
        <v>1.2</v>
      </c>
      <c r="I6">
        <v>16049</v>
      </c>
      <c r="J6" t="s">
        <v>76</v>
      </c>
      <c r="K6" t="s">
        <v>77</v>
      </c>
      <c r="L6" t="s">
        <v>78</v>
      </c>
      <c r="M6">
        <v>2810001002</v>
      </c>
      <c r="N6">
        <v>3.77121496</v>
      </c>
      <c r="O6">
        <v>0.61109574700000002</v>
      </c>
      <c r="P6">
        <v>0</v>
      </c>
      <c r="Q6">
        <v>73654433.689999998</v>
      </c>
      <c r="R6" t="s">
        <v>139</v>
      </c>
      <c r="S6">
        <v>3.7618189000000003E-2</v>
      </c>
      <c r="T6">
        <v>4.4389462999999997E-2</v>
      </c>
      <c r="U6">
        <v>0.39917667299999998</v>
      </c>
      <c r="V6">
        <v>7.0726785840000002</v>
      </c>
      <c r="W6">
        <v>2.0436334E-2</v>
      </c>
      <c r="X6">
        <v>9.681215E-3</v>
      </c>
      <c r="Y6">
        <v>6.6337719999999996E-3</v>
      </c>
      <c r="Z6">
        <v>4.2946640000000001E-3</v>
      </c>
      <c r="AA6">
        <v>9.5360478999999998E-2</v>
      </c>
      <c r="AC6">
        <v>3.0274300000000001E-4</v>
      </c>
      <c r="AD6">
        <v>7.9415099999999999E-4</v>
      </c>
      <c r="AF6">
        <v>1.5005509999999999E-3</v>
      </c>
      <c r="AH6">
        <v>1.004755E-3</v>
      </c>
      <c r="AI6">
        <v>1.40402E-4</v>
      </c>
      <c r="AJ6" s="1" t="s">
        <v>108</v>
      </c>
      <c r="AK6" s="1" t="s">
        <v>140</v>
      </c>
      <c r="AL6">
        <v>6.3181100000000003E-4</v>
      </c>
      <c r="AN6" s="1" t="s">
        <v>141</v>
      </c>
      <c r="AO6" s="1" t="s">
        <v>142</v>
      </c>
      <c r="AP6" s="1" t="s">
        <v>143</v>
      </c>
      <c r="AQ6" s="1" t="s">
        <v>144</v>
      </c>
      <c r="AR6" s="1" t="s">
        <v>145</v>
      </c>
      <c r="AS6" s="1" t="s">
        <v>146</v>
      </c>
      <c r="AT6" s="1" t="s">
        <v>145</v>
      </c>
      <c r="AV6" s="1" t="s">
        <v>147</v>
      </c>
      <c r="AW6" s="1" t="s">
        <v>148</v>
      </c>
      <c r="AX6" s="1" t="s">
        <v>149</v>
      </c>
      <c r="AY6" s="1" t="s">
        <v>150</v>
      </c>
      <c r="AZ6">
        <v>9.8062319999999998E-3</v>
      </c>
      <c r="BA6" s="1" t="s">
        <v>151</v>
      </c>
      <c r="BB6" s="1" t="s">
        <v>147</v>
      </c>
      <c r="BC6" s="1" t="s">
        <v>152</v>
      </c>
      <c r="BE6" s="1" t="s">
        <v>153</v>
      </c>
      <c r="BF6">
        <v>1.1034753E-2</v>
      </c>
      <c r="BG6">
        <v>1.316273E-3</v>
      </c>
      <c r="BH6" s="1" t="s">
        <v>154</v>
      </c>
      <c r="BI6">
        <v>2.8118000000000001E-4</v>
      </c>
      <c r="BJ6">
        <v>9.4332900000000002E-4</v>
      </c>
      <c r="BK6">
        <v>4.9096970000000002E-3</v>
      </c>
      <c r="BL6">
        <v>2.0621600000000001E-4</v>
      </c>
      <c r="BM6" s="1" t="s">
        <v>108</v>
      </c>
      <c r="BO6">
        <v>1.425962E-3</v>
      </c>
      <c r="BP6">
        <v>2.1937899999999999E-4</v>
      </c>
      <c r="BS6" t="s">
        <v>93</v>
      </c>
      <c r="BT6" t="s">
        <v>94</v>
      </c>
    </row>
    <row r="7" spans="1:72" x14ac:dyDescent="0.25">
      <c r="A7">
        <v>20200319</v>
      </c>
      <c r="B7" t="s">
        <v>136</v>
      </c>
      <c r="C7" t="s">
        <v>137</v>
      </c>
      <c r="D7" t="s">
        <v>138</v>
      </c>
      <c r="E7">
        <v>46.2</v>
      </c>
      <c r="F7">
        <v>-116.01900000000001</v>
      </c>
      <c r="G7" t="s">
        <v>75</v>
      </c>
      <c r="H7">
        <v>1.2</v>
      </c>
      <c r="I7">
        <v>16049</v>
      </c>
      <c r="J7" t="s">
        <v>76</v>
      </c>
      <c r="K7" t="s">
        <v>77</v>
      </c>
      <c r="L7" t="s">
        <v>78</v>
      </c>
      <c r="M7">
        <v>2810001001</v>
      </c>
      <c r="N7">
        <v>0</v>
      </c>
      <c r="O7">
        <v>0</v>
      </c>
      <c r="P7">
        <v>0.22109139799999999</v>
      </c>
      <c r="Q7">
        <v>73654433.689999998</v>
      </c>
      <c r="R7" t="s">
        <v>139</v>
      </c>
      <c r="S7">
        <v>3.6771920000000001E-3</v>
      </c>
      <c r="T7">
        <v>4.3390870000000002E-3</v>
      </c>
      <c r="U7">
        <v>4.6455725000000003E-2</v>
      </c>
      <c r="V7">
        <v>0.30799800500000002</v>
      </c>
      <c r="W7">
        <v>2.1817300000000002E-3</v>
      </c>
      <c r="X7">
        <v>2.0075099999999999E-4</v>
      </c>
      <c r="Y7">
        <v>7.5404499999999995E-4</v>
      </c>
      <c r="Z7">
        <v>2.1667E-4</v>
      </c>
      <c r="AA7">
        <v>1.0839404E-2</v>
      </c>
      <c r="AC7" s="1" t="s">
        <v>155</v>
      </c>
      <c r="AD7" s="1" t="s">
        <v>156</v>
      </c>
      <c r="AF7" s="1" t="s">
        <v>157</v>
      </c>
      <c r="AH7" s="1" t="s">
        <v>158</v>
      </c>
      <c r="AI7" s="1" t="s">
        <v>159</v>
      </c>
      <c r="AJ7" s="1" t="s">
        <v>160</v>
      </c>
      <c r="AK7" s="1" t="s">
        <v>161</v>
      </c>
      <c r="AL7" s="1" t="s">
        <v>162</v>
      </c>
      <c r="AN7" s="1" t="s">
        <v>163</v>
      </c>
      <c r="AO7" s="1" t="s">
        <v>164</v>
      </c>
      <c r="AP7" s="1" t="s">
        <v>165</v>
      </c>
      <c r="AQ7" s="1" t="s">
        <v>166</v>
      </c>
      <c r="AR7" s="1" t="s">
        <v>167</v>
      </c>
      <c r="AS7" s="1" t="s">
        <v>168</v>
      </c>
      <c r="AT7" s="1" t="s">
        <v>167</v>
      </c>
      <c r="AV7" s="1" t="s">
        <v>169</v>
      </c>
      <c r="AW7" s="1" t="s">
        <v>170</v>
      </c>
      <c r="AX7" s="1" t="s">
        <v>171</v>
      </c>
      <c r="AY7" s="1" t="s">
        <v>172</v>
      </c>
      <c r="AZ7">
        <v>4.9473300000000002E-4</v>
      </c>
      <c r="BA7" s="1" t="s">
        <v>173</v>
      </c>
      <c r="BB7" s="1" t="s">
        <v>169</v>
      </c>
      <c r="BC7" s="1" t="s">
        <v>174</v>
      </c>
      <c r="BE7" s="1" t="s">
        <v>175</v>
      </c>
      <c r="BF7">
        <v>5.5671300000000002E-4</v>
      </c>
      <c r="BG7" s="1" t="s">
        <v>176</v>
      </c>
      <c r="BH7" s="1" t="s">
        <v>177</v>
      </c>
      <c r="BI7" s="1" t="s">
        <v>178</v>
      </c>
      <c r="BJ7" s="1" t="s">
        <v>179</v>
      </c>
      <c r="BK7">
        <v>2.4769899999999999E-4</v>
      </c>
      <c r="BL7" s="1" t="s">
        <v>132</v>
      </c>
      <c r="BM7" s="1" t="s">
        <v>160</v>
      </c>
      <c r="BO7" s="1" t="s">
        <v>180</v>
      </c>
      <c r="BP7" s="1" t="s">
        <v>141</v>
      </c>
      <c r="BS7" t="s">
        <v>93</v>
      </c>
      <c r="BT7" t="s">
        <v>111</v>
      </c>
    </row>
    <row r="8" spans="1:72" x14ac:dyDescent="0.25">
      <c r="A8">
        <v>20200320</v>
      </c>
      <c r="B8" t="s">
        <v>181</v>
      </c>
      <c r="C8" t="s">
        <v>182</v>
      </c>
      <c r="D8" t="s">
        <v>183</v>
      </c>
      <c r="E8">
        <v>46.235000249999999</v>
      </c>
      <c r="F8">
        <v>-116.244</v>
      </c>
      <c r="G8" t="s">
        <v>184</v>
      </c>
      <c r="H8">
        <v>39</v>
      </c>
      <c r="I8">
        <v>16061</v>
      </c>
      <c r="J8" t="s">
        <v>76</v>
      </c>
      <c r="K8" t="s">
        <v>185</v>
      </c>
      <c r="L8" t="s">
        <v>78</v>
      </c>
      <c r="M8">
        <v>2811015002</v>
      </c>
      <c r="N8">
        <v>75.260656580000003</v>
      </c>
      <c r="O8">
        <v>8.3622951749999999</v>
      </c>
      <c r="P8">
        <v>0</v>
      </c>
      <c r="Q8">
        <v>1337967228</v>
      </c>
      <c r="R8" t="s">
        <v>186</v>
      </c>
      <c r="S8">
        <v>0.68697927299999995</v>
      </c>
      <c r="T8">
        <v>0.81063554199999999</v>
      </c>
      <c r="U8">
        <v>7.1608006040000003</v>
      </c>
      <c r="V8">
        <v>135.80685130000001</v>
      </c>
      <c r="W8">
        <v>0.37001483699999999</v>
      </c>
      <c r="X8">
        <v>0.18972375299999999</v>
      </c>
      <c r="Y8">
        <v>0.119314566</v>
      </c>
      <c r="Z8">
        <v>8.1950492999999999E-2</v>
      </c>
      <c r="AA8">
        <v>1.715146879</v>
      </c>
      <c r="AC8">
        <v>5.776916E-3</v>
      </c>
      <c r="AD8">
        <v>1.5153939E-2</v>
      </c>
      <c r="AF8">
        <v>2.8633410000000001E-2</v>
      </c>
      <c r="AH8">
        <v>1.9172663E-2</v>
      </c>
      <c r="AI8">
        <v>2.679149E-3</v>
      </c>
      <c r="AJ8">
        <v>2.0905699999999999E-4</v>
      </c>
      <c r="AK8">
        <v>3.8842899999999998E-4</v>
      </c>
      <c r="AL8">
        <v>1.2056172E-2</v>
      </c>
      <c r="AN8">
        <v>2.1240199999999999E-4</v>
      </c>
      <c r="AO8">
        <v>1.1121899999999999E-4</v>
      </c>
      <c r="AP8">
        <v>1.4257699999999999E-4</v>
      </c>
      <c r="AQ8">
        <v>1.63065E-4</v>
      </c>
      <c r="AR8">
        <v>1.0870999999999999E-4</v>
      </c>
      <c r="AS8">
        <v>2.8139099999999998E-4</v>
      </c>
      <c r="AT8">
        <v>1.0870999999999999E-4</v>
      </c>
      <c r="AV8">
        <v>2.5923100000000001E-4</v>
      </c>
      <c r="AW8">
        <v>3.4410799999999998E-4</v>
      </c>
      <c r="AX8">
        <v>3.3031100000000002E-4</v>
      </c>
      <c r="AY8" s="1" t="s">
        <v>187</v>
      </c>
      <c r="AZ8">
        <v>0.18712184300000001</v>
      </c>
      <c r="BA8" s="1" t="s">
        <v>188</v>
      </c>
      <c r="BB8">
        <v>2.5923100000000001E-4</v>
      </c>
      <c r="BC8">
        <v>2.14911E-4</v>
      </c>
      <c r="BE8">
        <v>1.23762E-4</v>
      </c>
      <c r="BF8">
        <v>0.21056440100000001</v>
      </c>
      <c r="BG8">
        <v>2.5117026000000001E-2</v>
      </c>
      <c r="BH8" s="1" t="s">
        <v>189</v>
      </c>
      <c r="BI8">
        <v>5.365458E-3</v>
      </c>
      <c r="BJ8">
        <v>1.8000535000000002E-2</v>
      </c>
      <c r="BK8">
        <v>9.3686507000000002E-2</v>
      </c>
      <c r="BL8">
        <v>3.9350009999999996E-3</v>
      </c>
      <c r="BM8">
        <v>2.0905699999999999E-4</v>
      </c>
      <c r="BO8">
        <v>2.7210110999999999E-2</v>
      </c>
      <c r="BP8">
        <v>4.1861709999999998E-3</v>
      </c>
      <c r="BS8" t="s">
        <v>190</v>
      </c>
      <c r="BT8" t="s">
        <v>191</v>
      </c>
    </row>
    <row r="9" spans="1:72" x14ac:dyDescent="0.25">
      <c r="A9">
        <v>20200321</v>
      </c>
      <c r="B9" t="s">
        <v>192</v>
      </c>
      <c r="C9" t="s">
        <v>193</v>
      </c>
      <c r="D9" t="s">
        <v>183</v>
      </c>
      <c r="E9">
        <v>46.417000260000002</v>
      </c>
      <c r="F9">
        <v>-116.255</v>
      </c>
      <c r="G9" t="s">
        <v>184</v>
      </c>
      <c r="H9">
        <v>39</v>
      </c>
      <c r="I9">
        <v>16035</v>
      </c>
      <c r="J9" t="s">
        <v>76</v>
      </c>
      <c r="K9" t="s">
        <v>115</v>
      </c>
      <c r="L9" t="s">
        <v>78</v>
      </c>
      <c r="M9">
        <v>2811015002</v>
      </c>
      <c r="N9">
        <v>67.546135800000002</v>
      </c>
      <c r="O9">
        <v>7.5051262000000003</v>
      </c>
      <c r="P9">
        <v>0</v>
      </c>
      <c r="Q9">
        <v>1200820192</v>
      </c>
      <c r="R9" t="s">
        <v>194</v>
      </c>
      <c r="S9">
        <v>0.61656112799999996</v>
      </c>
      <c r="T9">
        <v>0.72754213099999998</v>
      </c>
      <c r="U9">
        <v>6.4267896679999996</v>
      </c>
      <c r="V9">
        <v>121.8861014</v>
      </c>
      <c r="W9">
        <v>0.332086824</v>
      </c>
      <c r="X9">
        <v>0.17027630299999999</v>
      </c>
      <c r="Y9">
        <v>0.107084341</v>
      </c>
      <c r="Z9">
        <v>7.3550237000000004E-2</v>
      </c>
      <c r="AA9">
        <v>1.539337408</v>
      </c>
      <c r="AC9">
        <v>5.1847589999999997E-3</v>
      </c>
      <c r="AD9">
        <v>1.3600599E-2</v>
      </c>
      <c r="AF9">
        <v>2.5698370000000002E-2</v>
      </c>
      <c r="AH9">
        <v>1.7207388000000001E-2</v>
      </c>
      <c r="AI9">
        <v>2.4045260000000001E-3</v>
      </c>
      <c r="AJ9">
        <v>1.8762800000000001E-4</v>
      </c>
      <c r="AK9">
        <v>3.48613E-4</v>
      </c>
      <c r="AL9">
        <v>1.0820366E-2</v>
      </c>
      <c r="AN9">
        <v>1.9063000000000001E-4</v>
      </c>
      <c r="AO9" s="1" t="s">
        <v>195</v>
      </c>
      <c r="AP9">
        <v>1.2796199999999999E-4</v>
      </c>
      <c r="AQ9">
        <v>1.4635000000000001E-4</v>
      </c>
      <c r="AR9" s="1" t="s">
        <v>196</v>
      </c>
      <c r="AS9">
        <v>2.5254699999999999E-4</v>
      </c>
      <c r="AT9" s="1" t="s">
        <v>196</v>
      </c>
      <c r="AV9">
        <v>2.32659E-4</v>
      </c>
      <c r="AW9">
        <v>3.08836E-4</v>
      </c>
      <c r="AX9">
        <v>2.96452E-4</v>
      </c>
      <c r="AY9" s="1" t="s">
        <v>197</v>
      </c>
      <c r="AZ9">
        <v>0.16794110000000001</v>
      </c>
      <c r="BA9" s="1" t="s">
        <v>130</v>
      </c>
      <c r="BB9">
        <v>2.32659E-4</v>
      </c>
      <c r="BC9">
        <v>1.9288199999999999E-4</v>
      </c>
      <c r="BE9">
        <v>1.1107600000000001E-4</v>
      </c>
      <c r="BF9">
        <v>0.188980701</v>
      </c>
      <c r="BG9">
        <v>2.2542429999999999E-2</v>
      </c>
      <c r="BH9" s="1" t="s">
        <v>198</v>
      </c>
      <c r="BI9">
        <v>4.8154770000000003E-3</v>
      </c>
      <c r="BJ9">
        <v>1.6155408E-2</v>
      </c>
      <c r="BK9">
        <v>8.4083262000000006E-2</v>
      </c>
      <c r="BL9">
        <v>3.5316470000000002E-3</v>
      </c>
      <c r="BM9">
        <v>1.8762800000000001E-4</v>
      </c>
      <c r="BO9">
        <v>2.4420964999999999E-2</v>
      </c>
      <c r="BP9">
        <v>3.7570720000000002E-3</v>
      </c>
      <c r="BS9" t="s">
        <v>190</v>
      </c>
      <c r="BT9" t="s">
        <v>191</v>
      </c>
    </row>
    <row r="10" spans="1:72" x14ac:dyDescent="0.25">
      <c r="A10">
        <v>20200322</v>
      </c>
      <c r="B10" t="s">
        <v>199</v>
      </c>
      <c r="C10" t="s">
        <v>182</v>
      </c>
      <c r="D10" t="s">
        <v>183</v>
      </c>
      <c r="E10">
        <v>46.253000249999999</v>
      </c>
      <c r="F10">
        <v>-116.276</v>
      </c>
      <c r="G10" t="s">
        <v>184</v>
      </c>
      <c r="H10">
        <v>39</v>
      </c>
      <c r="I10">
        <v>16061</v>
      </c>
      <c r="J10" t="s">
        <v>76</v>
      </c>
      <c r="K10" t="s">
        <v>185</v>
      </c>
      <c r="L10" t="s">
        <v>78</v>
      </c>
      <c r="M10">
        <v>2811015002</v>
      </c>
      <c r="N10">
        <v>27.80588655</v>
      </c>
      <c r="O10">
        <v>3.0895429499999998</v>
      </c>
      <c r="P10">
        <v>0</v>
      </c>
      <c r="Q10">
        <v>494326872</v>
      </c>
      <c r="R10" t="s">
        <v>200</v>
      </c>
      <c r="S10">
        <v>0.25381213200000002</v>
      </c>
      <c r="T10">
        <v>0.29949831599999999</v>
      </c>
      <c r="U10">
        <v>2.6456374189999998</v>
      </c>
      <c r="V10">
        <v>50.17535153</v>
      </c>
      <c r="W10">
        <v>0.136706096</v>
      </c>
      <c r="X10">
        <v>7.0095550000000006E-2</v>
      </c>
      <c r="Y10">
        <v>4.4082093000000003E-2</v>
      </c>
      <c r="Z10">
        <v>3.0277521000000002E-2</v>
      </c>
      <c r="AA10">
        <v>0.63368008899999995</v>
      </c>
      <c r="AC10">
        <v>2.1343460000000001E-3</v>
      </c>
      <c r="AD10">
        <v>5.5987909999999997E-3</v>
      </c>
      <c r="AF10">
        <v>1.0578931999999999E-2</v>
      </c>
      <c r="AH10">
        <v>7.0835539999999997E-3</v>
      </c>
      <c r="AI10">
        <v>9.8984199999999989E-4</v>
      </c>
      <c r="AJ10" s="1" t="s">
        <v>201</v>
      </c>
      <c r="AK10">
        <v>1.43509E-4</v>
      </c>
      <c r="AL10">
        <v>4.4542870000000004E-3</v>
      </c>
      <c r="AN10" s="1" t="s">
        <v>202</v>
      </c>
      <c r="AO10" s="1" t="s">
        <v>203</v>
      </c>
      <c r="AP10" s="1" t="s">
        <v>204</v>
      </c>
      <c r="AQ10" s="1" t="s">
        <v>205</v>
      </c>
      <c r="AR10" s="1" t="s">
        <v>206</v>
      </c>
      <c r="AS10">
        <v>1.0396299999999999E-4</v>
      </c>
      <c r="AT10" s="1" t="s">
        <v>206</v>
      </c>
      <c r="AV10" s="1" t="s">
        <v>207</v>
      </c>
      <c r="AW10">
        <v>1.2713500000000001E-4</v>
      </c>
      <c r="AX10">
        <v>1.22037E-4</v>
      </c>
      <c r="AY10" s="1" t="s">
        <v>208</v>
      </c>
      <c r="AZ10">
        <v>6.9134245999999996E-2</v>
      </c>
      <c r="BA10" s="1" t="s">
        <v>209</v>
      </c>
      <c r="BB10" s="1" t="s">
        <v>207</v>
      </c>
      <c r="BC10" s="1" t="s">
        <v>210</v>
      </c>
      <c r="BE10" s="1" t="s">
        <v>211</v>
      </c>
      <c r="BF10">
        <v>7.7795359999999994E-2</v>
      </c>
      <c r="BG10">
        <v>9.2797650000000006E-3</v>
      </c>
      <c r="BH10" s="1" t="s">
        <v>212</v>
      </c>
      <c r="BI10">
        <v>1.9823280000000002E-3</v>
      </c>
      <c r="BJ10">
        <v>6.6504980000000003E-3</v>
      </c>
      <c r="BK10">
        <v>3.4613522000000001E-2</v>
      </c>
      <c r="BL10">
        <v>1.4538299999999999E-3</v>
      </c>
      <c r="BM10" s="1" t="s">
        <v>201</v>
      </c>
      <c r="BO10">
        <v>1.0053078E-2</v>
      </c>
      <c r="BP10">
        <v>1.5466270000000001E-3</v>
      </c>
      <c r="BS10" t="s">
        <v>190</v>
      </c>
      <c r="BT10" t="s">
        <v>191</v>
      </c>
    </row>
    <row r="11" spans="1:72" x14ac:dyDescent="0.25">
      <c r="A11">
        <v>20200408</v>
      </c>
      <c r="B11" t="s">
        <v>213</v>
      </c>
      <c r="C11" t="s">
        <v>214</v>
      </c>
      <c r="D11" t="s">
        <v>183</v>
      </c>
      <c r="E11">
        <v>46.42100026</v>
      </c>
      <c r="F11">
        <v>-116.357</v>
      </c>
      <c r="G11" t="s">
        <v>184</v>
      </c>
      <c r="H11">
        <v>39</v>
      </c>
      <c r="I11">
        <v>16061</v>
      </c>
      <c r="J11" t="s">
        <v>76</v>
      </c>
      <c r="K11" t="s">
        <v>185</v>
      </c>
      <c r="L11" t="s">
        <v>78</v>
      </c>
      <c r="M11">
        <v>2811015002</v>
      </c>
      <c r="N11">
        <v>190.14772830000001</v>
      </c>
      <c r="O11">
        <v>100.0823319</v>
      </c>
      <c r="P11">
        <v>0</v>
      </c>
      <c r="Q11">
        <v>5861325308</v>
      </c>
      <c r="R11" t="s">
        <v>215</v>
      </c>
      <c r="S11">
        <v>3.048844806</v>
      </c>
      <c r="T11">
        <v>3.5976368710000002</v>
      </c>
      <c r="U11">
        <v>34.681906470000001</v>
      </c>
      <c r="V11">
        <v>453.1094023</v>
      </c>
      <c r="W11">
        <v>1.713976773</v>
      </c>
      <c r="X11">
        <v>0.55103226000000005</v>
      </c>
      <c r="Y11">
        <v>0.57073101699999995</v>
      </c>
      <c r="Z11">
        <v>0.28442545899999999</v>
      </c>
      <c r="AA11">
        <v>8.204258373</v>
      </c>
      <c r="AC11">
        <v>2.0049933999999998E-2</v>
      </c>
      <c r="AD11">
        <v>5.2594755E-2</v>
      </c>
      <c r="AF11">
        <v>9.9377934000000001E-2</v>
      </c>
      <c r="AH11">
        <v>6.6542535E-2</v>
      </c>
      <c r="AI11">
        <v>9.2985199999999994E-3</v>
      </c>
      <c r="AJ11">
        <v>7.25575E-4</v>
      </c>
      <c r="AK11">
        <v>1.3481190000000001E-3</v>
      </c>
      <c r="AL11">
        <v>4.1843340999999999E-2</v>
      </c>
      <c r="AN11">
        <v>7.3718399999999999E-4</v>
      </c>
      <c r="AO11">
        <v>3.8600599999999999E-4</v>
      </c>
      <c r="AP11">
        <v>4.94842E-4</v>
      </c>
      <c r="AQ11">
        <v>5.6594900000000005E-4</v>
      </c>
      <c r="AR11">
        <v>3.7729899999999999E-4</v>
      </c>
      <c r="AS11">
        <v>9.7662399999999994E-4</v>
      </c>
      <c r="AT11">
        <v>3.7729899999999999E-4</v>
      </c>
      <c r="AV11">
        <v>8.9971300000000001E-4</v>
      </c>
      <c r="AW11">
        <v>1.194297E-3</v>
      </c>
      <c r="AX11">
        <v>1.1464089999999999E-3</v>
      </c>
      <c r="AY11" s="1" t="s">
        <v>216</v>
      </c>
      <c r="AZ11">
        <v>0.64944351700000003</v>
      </c>
      <c r="BA11">
        <v>2.1477000000000001E-4</v>
      </c>
      <c r="BB11">
        <v>8.9971300000000001E-4</v>
      </c>
      <c r="BC11">
        <v>7.4589100000000005E-4</v>
      </c>
      <c r="BE11">
        <v>4.2954000000000001E-4</v>
      </c>
      <c r="BF11">
        <v>0.73080556799999996</v>
      </c>
      <c r="BG11">
        <v>8.7173626000000004E-2</v>
      </c>
      <c r="BH11" s="1" t="s">
        <v>217</v>
      </c>
      <c r="BI11">
        <v>1.8621886000000001E-2</v>
      </c>
      <c r="BJ11">
        <v>6.2474432000000003E-2</v>
      </c>
      <c r="BK11">
        <v>0.325157627</v>
      </c>
      <c r="BL11">
        <v>1.3657202E-2</v>
      </c>
      <c r="BM11">
        <v>7.25575E-4</v>
      </c>
      <c r="BO11">
        <v>9.4438095E-2</v>
      </c>
      <c r="BP11">
        <v>1.4528938E-2</v>
      </c>
      <c r="BS11" t="s">
        <v>190</v>
      </c>
      <c r="BT11" t="s">
        <v>191</v>
      </c>
    </row>
    <row r="12" spans="1:72" x14ac:dyDescent="0.25">
      <c r="A12">
        <v>20200408</v>
      </c>
      <c r="B12" t="s">
        <v>213</v>
      </c>
      <c r="C12" t="s">
        <v>214</v>
      </c>
      <c r="D12" t="s">
        <v>183</v>
      </c>
      <c r="E12">
        <v>46.42100026</v>
      </c>
      <c r="F12">
        <v>-116.357</v>
      </c>
      <c r="G12" t="s">
        <v>184</v>
      </c>
      <c r="H12">
        <v>39</v>
      </c>
      <c r="I12">
        <v>16061</v>
      </c>
      <c r="J12" t="s">
        <v>76</v>
      </c>
      <c r="K12" t="s">
        <v>185</v>
      </c>
      <c r="L12" t="s">
        <v>78</v>
      </c>
      <c r="M12">
        <v>2811015001</v>
      </c>
      <c r="N12">
        <v>0</v>
      </c>
      <c r="O12">
        <v>0</v>
      </c>
      <c r="P12">
        <v>76.102771590000003</v>
      </c>
      <c r="Q12">
        <v>5861325308</v>
      </c>
      <c r="R12" t="s">
        <v>215</v>
      </c>
      <c r="S12">
        <v>1.2657412969999999</v>
      </c>
      <c r="T12">
        <v>1.493574731</v>
      </c>
      <c r="U12">
        <v>15.990714369999999</v>
      </c>
      <c r="V12">
        <v>106.01724900000001</v>
      </c>
      <c r="W12">
        <v>0.75098215000000001</v>
      </c>
      <c r="X12">
        <v>6.9101316999999995E-2</v>
      </c>
      <c r="Y12">
        <v>0.25955306900000003</v>
      </c>
      <c r="Z12">
        <v>7.4580716000000005E-2</v>
      </c>
      <c r="AA12">
        <v>3.7310753619999999</v>
      </c>
      <c r="AC12">
        <v>5.2573999999999997E-3</v>
      </c>
      <c r="AD12">
        <v>1.3791151E-2</v>
      </c>
      <c r="AF12">
        <v>2.6058418E-2</v>
      </c>
      <c r="AH12">
        <v>1.7448472999999999E-2</v>
      </c>
      <c r="AI12">
        <v>2.4382150000000001E-3</v>
      </c>
      <c r="AJ12">
        <v>1.9025699999999999E-4</v>
      </c>
      <c r="AK12">
        <v>3.5349699999999998E-4</v>
      </c>
      <c r="AL12">
        <v>1.0971965E-2</v>
      </c>
      <c r="AN12">
        <v>1.93301E-4</v>
      </c>
      <c r="AO12">
        <v>1.01217E-4</v>
      </c>
      <c r="AP12">
        <v>1.2975500000000001E-4</v>
      </c>
      <c r="AQ12">
        <v>1.484E-4</v>
      </c>
      <c r="AR12" s="1" t="s">
        <v>218</v>
      </c>
      <c r="AS12">
        <v>2.5608599999999999E-4</v>
      </c>
      <c r="AT12" s="1" t="s">
        <v>218</v>
      </c>
      <c r="AV12">
        <v>2.3591899999999999E-4</v>
      </c>
      <c r="AW12">
        <v>3.1316299999999998E-4</v>
      </c>
      <c r="AX12">
        <v>3.0060599999999997E-4</v>
      </c>
      <c r="AY12" s="1" t="s">
        <v>219</v>
      </c>
      <c r="AZ12">
        <v>0.170294047</v>
      </c>
      <c r="BA12" s="1" t="s">
        <v>220</v>
      </c>
      <c r="BB12">
        <v>2.3591899999999999E-4</v>
      </c>
      <c r="BC12">
        <v>1.95584E-4</v>
      </c>
      <c r="BE12">
        <v>1.12632E-4</v>
      </c>
      <c r="BF12">
        <v>0.19162842499999999</v>
      </c>
      <c r="BG12">
        <v>2.2858261000000001E-2</v>
      </c>
      <c r="BH12" s="1" t="s">
        <v>221</v>
      </c>
      <c r="BI12">
        <v>4.8829440000000002E-3</v>
      </c>
      <c r="BJ12">
        <v>1.6381753999999998E-2</v>
      </c>
      <c r="BK12">
        <v>8.5261315000000004E-2</v>
      </c>
      <c r="BL12">
        <v>3.5811279999999998E-3</v>
      </c>
      <c r="BM12">
        <v>1.9025699999999999E-4</v>
      </c>
      <c r="BO12">
        <v>2.4763117000000001E-2</v>
      </c>
      <c r="BP12">
        <v>3.80971E-3</v>
      </c>
      <c r="BS12" t="s">
        <v>190</v>
      </c>
      <c r="BT12" t="s">
        <v>222</v>
      </c>
    </row>
    <row r="13" spans="1:72" x14ac:dyDescent="0.25">
      <c r="A13">
        <v>20200410</v>
      </c>
      <c r="B13" t="s">
        <v>223</v>
      </c>
      <c r="C13" t="s">
        <v>224</v>
      </c>
      <c r="D13" t="s">
        <v>183</v>
      </c>
      <c r="E13">
        <v>46.509000260000001</v>
      </c>
      <c r="F13">
        <v>-116.551</v>
      </c>
      <c r="G13" t="s">
        <v>184</v>
      </c>
      <c r="H13">
        <v>39</v>
      </c>
      <c r="I13">
        <v>16069</v>
      </c>
      <c r="J13" t="s">
        <v>76</v>
      </c>
      <c r="K13" t="s">
        <v>225</v>
      </c>
      <c r="L13" t="s">
        <v>78</v>
      </c>
      <c r="M13">
        <v>2811015001</v>
      </c>
      <c r="N13">
        <v>0</v>
      </c>
      <c r="O13">
        <v>0</v>
      </c>
      <c r="P13">
        <v>17.738376880000001</v>
      </c>
      <c r="Q13">
        <v>1757258048</v>
      </c>
      <c r="R13" t="s">
        <v>226</v>
      </c>
      <c r="S13">
        <v>0.29502468399999998</v>
      </c>
      <c r="T13">
        <v>0.34812912699999998</v>
      </c>
      <c r="U13">
        <v>3.727187749</v>
      </c>
      <c r="V13">
        <v>24.710978059999999</v>
      </c>
      <c r="W13">
        <v>0.17504230300000001</v>
      </c>
      <c r="X13">
        <v>1.6106446E-2</v>
      </c>
      <c r="Y13">
        <v>6.0497798999999998E-2</v>
      </c>
      <c r="Z13">
        <v>1.7383609000000001E-2</v>
      </c>
      <c r="AA13">
        <v>0.86965585499999998</v>
      </c>
      <c r="AC13">
        <v>1.2254189999999999E-3</v>
      </c>
      <c r="AD13">
        <v>3.214504E-3</v>
      </c>
      <c r="AF13">
        <v>6.073813E-3</v>
      </c>
      <c r="AH13">
        <v>4.0669690000000001E-3</v>
      </c>
      <c r="AI13">
        <v>5.6831000000000004E-4</v>
      </c>
      <c r="AJ13" s="1" t="s">
        <v>227</v>
      </c>
      <c r="AK13" s="1" t="s">
        <v>228</v>
      </c>
      <c r="AL13">
        <v>2.5573950000000001E-3</v>
      </c>
      <c r="AN13" s="1" t="s">
        <v>229</v>
      </c>
      <c r="AO13" s="1" t="s">
        <v>117</v>
      </c>
      <c r="AP13" s="1" t="s">
        <v>230</v>
      </c>
      <c r="AQ13" s="1" t="s">
        <v>231</v>
      </c>
      <c r="AR13" s="1" t="s">
        <v>232</v>
      </c>
      <c r="AS13" s="1" t="s">
        <v>233</v>
      </c>
      <c r="AT13" s="1" t="s">
        <v>232</v>
      </c>
      <c r="AV13" s="1" t="s">
        <v>234</v>
      </c>
      <c r="AW13" s="1" t="s">
        <v>235</v>
      </c>
      <c r="AX13" s="1" t="s">
        <v>236</v>
      </c>
      <c r="AY13" s="1" t="s">
        <v>237</v>
      </c>
      <c r="AZ13">
        <v>3.9692904000000001E-2</v>
      </c>
      <c r="BA13" s="1" t="s">
        <v>238</v>
      </c>
      <c r="BB13" s="1" t="s">
        <v>234</v>
      </c>
      <c r="BC13" s="1" t="s">
        <v>239</v>
      </c>
      <c r="BE13" s="1" t="s">
        <v>240</v>
      </c>
      <c r="BF13">
        <v>4.4665616999999998E-2</v>
      </c>
      <c r="BG13">
        <v>5.3279069999999998E-3</v>
      </c>
      <c r="BH13" s="1" t="s">
        <v>241</v>
      </c>
      <c r="BI13">
        <v>1.138139E-3</v>
      </c>
      <c r="BJ13">
        <v>3.8183330000000001E-3</v>
      </c>
      <c r="BK13">
        <v>1.9873090999999999E-2</v>
      </c>
      <c r="BL13">
        <v>8.3470500000000004E-4</v>
      </c>
      <c r="BM13" s="1" t="s">
        <v>227</v>
      </c>
      <c r="BO13">
        <v>5.7718989999999996E-3</v>
      </c>
      <c r="BP13">
        <v>8.8798399999999997E-4</v>
      </c>
      <c r="BS13" t="s">
        <v>190</v>
      </c>
      <c r="BT13" t="s">
        <v>222</v>
      </c>
    </row>
    <row r="14" spans="1:72" x14ac:dyDescent="0.25">
      <c r="A14">
        <v>20200410</v>
      </c>
      <c r="B14" t="s">
        <v>223</v>
      </c>
      <c r="C14" t="s">
        <v>224</v>
      </c>
      <c r="D14" t="s">
        <v>183</v>
      </c>
      <c r="E14">
        <v>46.509000260000001</v>
      </c>
      <c r="F14">
        <v>-116.551</v>
      </c>
      <c r="G14" t="s">
        <v>184</v>
      </c>
      <c r="H14">
        <v>39</v>
      </c>
      <c r="I14">
        <v>16069</v>
      </c>
      <c r="J14" t="s">
        <v>76</v>
      </c>
      <c r="K14" t="s">
        <v>225</v>
      </c>
      <c r="L14" t="s">
        <v>78</v>
      </c>
      <c r="M14">
        <v>2811015002</v>
      </c>
      <c r="N14">
        <v>68.957814319999997</v>
      </c>
      <c r="O14">
        <v>23.13243683</v>
      </c>
      <c r="P14">
        <v>0</v>
      </c>
      <c r="Q14">
        <v>1757258048</v>
      </c>
      <c r="R14" t="s">
        <v>226</v>
      </c>
      <c r="S14">
        <v>0.88675157800000004</v>
      </c>
      <c r="T14">
        <v>1.046366862</v>
      </c>
      <c r="U14">
        <v>9.811758695</v>
      </c>
      <c r="V14">
        <v>145.9850414</v>
      </c>
      <c r="W14">
        <v>0.49168973700000002</v>
      </c>
      <c r="X14">
        <v>0.18788216299999999</v>
      </c>
      <c r="Y14">
        <v>0.162085271</v>
      </c>
      <c r="Z14">
        <v>9.0248445999999996E-2</v>
      </c>
      <c r="AA14">
        <v>2.3299757699999999</v>
      </c>
      <c r="AC14">
        <v>6.3618620000000002E-3</v>
      </c>
      <c r="AD14">
        <v>1.6688360999999999E-2</v>
      </c>
      <c r="AF14">
        <v>3.1532705000000001E-2</v>
      </c>
      <c r="AH14">
        <v>2.1114003999999999E-2</v>
      </c>
      <c r="AI14">
        <v>2.9504290000000001E-3</v>
      </c>
      <c r="AJ14">
        <v>2.3022599999999999E-4</v>
      </c>
      <c r="AK14">
        <v>4.27759E-4</v>
      </c>
      <c r="AL14">
        <v>1.3276928E-2</v>
      </c>
      <c r="AN14">
        <v>2.33909E-4</v>
      </c>
      <c r="AO14">
        <v>1.2248000000000001E-4</v>
      </c>
      <c r="AP14">
        <v>1.57014E-4</v>
      </c>
      <c r="AQ14">
        <v>1.79576E-4</v>
      </c>
      <c r="AR14">
        <v>1.1971700000000001E-4</v>
      </c>
      <c r="AS14">
        <v>3.0988400000000002E-4</v>
      </c>
      <c r="AT14">
        <v>1.1971700000000001E-4</v>
      </c>
      <c r="AV14">
        <v>2.8548000000000001E-4</v>
      </c>
      <c r="AW14">
        <v>3.7895099999999998E-4</v>
      </c>
      <c r="AX14">
        <v>3.6375600000000002E-4</v>
      </c>
      <c r="AY14" s="1" t="s">
        <v>242</v>
      </c>
      <c r="AZ14">
        <v>0.20606899400000001</v>
      </c>
      <c r="BA14" s="1" t="s">
        <v>243</v>
      </c>
      <c r="BB14">
        <v>2.8548000000000001E-4</v>
      </c>
      <c r="BC14">
        <v>2.36672E-4</v>
      </c>
      <c r="BE14">
        <v>1.3629399999999999E-4</v>
      </c>
      <c r="BF14">
        <v>0.23188524399999999</v>
      </c>
      <c r="BG14">
        <v>2.7660267999999998E-2</v>
      </c>
      <c r="BH14" s="1" t="s">
        <v>244</v>
      </c>
      <c r="BI14">
        <v>5.9087410000000003E-3</v>
      </c>
      <c r="BJ14">
        <v>1.9823192E-2</v>
      </c>
      <c r="BK14">
        <v>0.103172798</v>
      </c>
      <c r="BL14">
        <v>4.3334419999999998E-3</v>
      </c>
      <c r="BM14">
        <v>2.3022599999999999E-4</v>
      </c>
      <c r="BO14">
        <v>2.9965289999999999E-2</v>
      </c>
      <c r="BP14">
        <v>4.6100450000000001E-3</v>
      </c>
      <c r="BS14" t="s">
        <v>190</v>
      </c>
      <c r="BT14" t="s">
        <v>191</v>
      </c>
    </row>
    <row r="15" spans="1:72" x14ac:dyDescent="0.25">
      <c r="A15">
        <v>20200413</v>
      </c>
      <c r="B15" t="s">
        <v>245</v>
      </c>
      <c r="C15" t="s">
        <v>246</v>
      </c>
      <c r="D15" t="s">
        <v>183</v>
      </c>
      <c r="E15">
        <v>46.48800026</v>
      </c>
      <c r="F15">
        <v>-116.602</v>
      </c>
      <c r="G15" t="s">
        <v>184</v>
      </c>
      <c r="H15">
        <v>39</v>
      </c>
      <c r="I15">
        <v>16069</v>
      </c>
      <c r="J15" t="s">
        <v>76</v>
      </c>
      <c r="K15" t="s">
        <v>225</v>
      </c>
      <c r="L15" t="s">
        <v>78</v>
      </c>
      <c r="M15">
        <v>2811015002</v>
      </c>
      <c r="N15">
        <v>71.375452280000005</v>
      </c>
      <c r="O15">
        <v>23.401063270000002</v>
      </c>
      <c r="P15">
        <v>0</v>
      </c>
      <c r="Q15">
        <v>1800238279</v>
      </c>
      <c r="R15" t="s">
        <v>247</v>
      </c>
      <c r="S15">
        <v>0.90881977700000005</v>
      </c>
      <c r="T15">
        <v>1.072407337</v>
      </c>
      <c r="U15">
        <v>10.041788889999999</v>
      </c>
      <c r="V15">
        <v>150.3476368</v>
      </c>
      <c r="W15">
        <v>0.50357591999999995</v>
      </c>
      <c r="X15">
        <v>0.19397676</v>
      </c>
      <c r="Y15">
        <v>0.165918076</v>
      </c>
      <c r="Z15">
        <v>9.2880984999999999E-2</v>
      </c>
      <c r="AA15">
        <v>2.385072342</v>
      </c>
      <c r="AC15">
        <v>6.5474360000000002E-3</v>
      </c>
      <c r="AD15">
        <v>1.7175159999999998E-2</v>
      </c>
      <c r="AF15">
        <v>3.2452511000000003E-2</v>
      </c>
      <c r="AH15">
        <v>2.1729898000000001E-2</v>
      </c>
      <c r="AI15">
        <v>3.036492E-3</v>
      </c>
      <c r="AJ15">
        <v>2.3694100000000001E-4</v>
      </c>
      <c r="AK15">
        <v>4.4023700000000001E-4</v>
      </c>
      <c r="AL15">
        <v>1.3664215E-2</v>
      </c>
      <c r="AN15">
        <v>2.4073200000000001E-4</v>
      </c>
      <c r="AO15">
        <v>1.2605299999999999E-4</v>
      </c>
      <c r="AP15">
        <v>1.6159400000000001E-4</v>
      </c>
      <c r="AQ15">
        <v>1.84814E-4</v>
      </c>
      <c r="AR15">
        <v>1.2320899999999999E-4</v>
      </c>
      <c r="AS15">
        <v>3.1892299999999998E-4</v>
      </c>
      <c r="AT15">
        <v>1.2320899999999999E-4</v>
      </c>
      <c r="AV15">
        <v>2.9380699999999999E-4</v>
      </c>
      <c r="AW15">
        <v>3.9000500000000002E-4</v>
      </c>
      <c r="AX15">
        <v>3.7436700000000002E-4</v>
      </c>
      <c r="AY15" s="1" t="s">
        <v>248</v>
      </c>
      <c r="AZ15">
        <v>0.21208000799999999</v>
      </c>
      <c r="BA15" s="1" t="s">
        <v>236</v>
      </c>
      <c r="BB15">
        <v>2.9380699999999999E-4</v>
      </c>
      <c r="BC15">
        <v>2.4357599999999999E-4</v>
      </c>
      <c r="BE15">
        <v>1.4026899999999999E-4</v>
      </c>
      <c r="BF15">
        <v>0.238649316</v>
      </c>
      <c r="BG15">
        <v>2.8467115000000001E-2</v>
      </c>
      <c r="BH15" s="1" t="s">
        <v>249</v>
      </c>
      <c r="BI15">
        <v>6.0810980000000001E-3</v>
      </c>
      <c r="BJ15">
        <v>2.0401433E-2</v>
      </c>
      <c r="BK15">
        <v>0.10618234</v>
      </c>
      <c r="BL15">
        <v>4.4598479999999998E-3</v>
      </c>
      <c r="BM15">
        <v>2.3694100000000001E-4</v>
      </c>
      <c r="BO15">
        <v>3.0839374999999999E-2</v>
      </c>
      <c r="BP15">
        <v>4.744519E-3</v>
      </c>
      <c r="BS15" t="s">
        <v>190</v>
      </c>
      <c r="BT15" t="s">
        <v>191</v>
      </c>
    </row>
    <row r="16" spans="1:72" x14ac:dyDescent="0.25">
      <c r="A16">
        <v>20200413</v>
      </c>
      <c r="B16" t="s">
        <v>245</v>
      </c>
      <c r="C16" t="s">
        <v>246</v>
      </c>
      <c r="D16" t="s">
        <v>183</v>
      </c>
      <c r="E16">
        <v>46.48800026</v>
      </c>
      <c r="F16">
        <v>-116.602</v>
      </c>
      <c r="G16" t="s">
        <v>184</v>
      </c>
      <c r="H16">
        <v>39</v>
      </c>
      <c r="I16">
        <v>16069</v>
      </c>
      <c r="J16" t="s">
        <v>76</v>
      </c>
      <c r="K16" t="s">
        <v>225</v>
      </c>
      <c r="L16" t="s">
        <v>78</v>
      </c>
      <c r="M16">
        <v>2811015001</v>
      </c>
      <c r="N16">
        <v>0</v>
      </c>
      <c r="O16">
        <v>0</v>
      </c>
      <c r="P16">
        <v>17.738376880000001</v>
      </c>
      <c r="Q16">
        <v>1800238279</v>
      </c>
      <c r="R16" t="s">
        <v>247</v>
      </c>
      <c r="S16">
        <v>0.29502468399999998</v>
      </c>
      <c r="T16">
        <v>0.34812912699999998</v>
      </c>
      <c r="U16">
        <v>3.727187749</v>
      </c>
      <c r="V16">
        <v>24.710978059999999</v>
      </c>
      <c r="W16">
        <v>0.17504230300000001</v>
      </c>
      <c r="X16">
        <v>1.6106446E-2</v>
      </c>
      <c r="Y16">
        <v>6.0497798999999998E-2</v>
      </c>
      <c r="Z16">
        <v>1.7383609000000001E-2</v>
      </c>
      <c r="AA16">
        <v>0.86965585499999998</v>
      </c>
      <c r="AC16">
        <v>1.2254189999999999E-3</v>
      </c>
      <c r="AD16">
        <v>3.214504E-3</v>
      </c>
      <c r="AF16">
        <v>6.073813E-3</v>
      </c>
      <c r="AH16">
        <v>4.0669690000000001E-3</v>
      </c>
      <c r="AI16">
        <v>5.6831000000000004E-4</v>
      </c>
      <c r="AJ16" s="1" t="s">
        <v>227</v>
      </c>
      <c r="AK16" s="1" t="s">
        <v>228</v>
      </c>
      <c r="AL16">
        <v>2.5573950000000001E-3</v>
      </c>
      <c r="AN16" s="1" t="s">
        <v>229</v>
      </c>
      <c r="AO16" s="1" t="s">
        <v>117</v>
      </c>
      <c r="AP16" s="1" t="s">
        <v>230</v>
      </c>
      <c r="AQ16" s="1" t="s">
        <v>231</v>
      </c>
      <c r="AR16" s="1" t="s">
        <v>232</v>
      </c>
      <c r="AS16" s="1" t="s">
        <v>233</v>
      </c>
      <c r="AT16" s="1" t="s">
        <v>232</v>
      </c>
      <c r="AV16" s="1" t="s">
        <v>234</v>
      </c>
      <c r="AW16" s="1" t="s">
        <v>235</v>
      </c>
      <c r="AX16" s="1" t="s">
        <v>236</v>
      </c>
      <c r="AY16" s="1" t="s">
        <v>237</v>
      </c>
      <c r="AZ16">
        <v>3.9692904000000001E-2</v>
      </c>
      <c r="BA16" s="1" t="s">
        <v>238</v>
      </c>
      <c r="BB16" s="1" t="s">
        <v>234</v>
      </c>
      <c r="BC16" s="1" t="s">
        <v>239</v>
      </c>
      <c r="BE16" s="1" t="s">
        <v>240</v>
      </c>
      <c r="BF16">
        <v>4.4665616999999998E-2</v>
      </c>
      <c r="BG16">
        <v>5.3279069999999998E-3</v>
      </c>
      <c r="BH16" s="1" t="s">
        <v>241</v>
      </c>
      <c r="BI16">
        <v>1.138139E-3</v>
      </c>
      <c r="BJ16">
        <v>3.8183330000000001E-3</v>
      </c>
      <c r="BK16">
        <v>1.9873090999999999E-2</v>
      </c>
      <c r="BL16">
        <v>8.3470500000000004E-4</v>
      </c>
      <c r="BM16" s="1" t="s">
        <v>227</v>
      </c>
      <c r="BO16">
        <v>5.7718989999999996E-3</v>
      </c>
      <c r="BP16">
        <v>8.8798399999999997E-4</v>
      </c>
      <c r="BS16" t="s">
        <v>190</v>
      </c>
      <c r="BT16" t="s">
        <v>222</v>
      </c>
    </row>
    <row r="17" spans="1:72" x14ac:dyDescent="0.25">
      <c r="A17">
        <v>20200418</v>
      </c>
      <c r="B17" t="s">
        <v>250</v>
      </c>
      <c r="C17" t="s">
        <v>251</v>
      </c>
      <c r="D17" t="s">
        <v>252</v>
      </c>
      <c r="E17">
        <v>46.19</v>
      </c>
      <c r="F17">
        <v>-116.02500000000001</v>
      </c>
      <c r="G17" t="s">
        <v>75</v>
      </c>
      <c r="H17">
        <v>1</v>
      </c>
      <c r="I17">
        <v>16049</v>
      </c>
      <c r="J17" t="s">
        <v>76</v>
      </c>
      <c r="K17" t="s">
        <v>77</v>
      </c>
      <c r="L17" t="s">
        <v>78</v>
      </c>
      <c r="M17">
        <v>2810001002</v>
      </c>
      <c r="N17">
        <v>10.444235409999999</v>
      </c>
      <c r="O17">
        <v>3.7493728759999998</v>
      </c>
      <c r="P17">
        <v>0</v>
      </c>
      <c r="Q17">
        <v>262153561.09999999</v>
      </c>
      <c r="R17" t="s">
        <v>253</v>
      </c>
      <c r="S17">
        <v>0.138393603</v>
      </c>
      <c r="T17">
        <v>0.16330445199999999</v>
      </c>
      <c r="U17">
        <v>1.5377143310000001</v>
      </c>
      <c r="V17">
        <v>22.45303152</v>
      </c>
      <c r="W17">
        <v>7.6895791000000005E-2</v>
      </c>
      <c r="X17">
        <v>2.867948E-2</v>
      </c>
      <c r="Y17">
        <v>2.5387387000000001E-2</v>
      </c>
      <c r="Z17">
        <v>1.3909736000000001E-2</v>
      </c>
      <c r="AA17">
        <v>0.36494368500000002</v>
      </c>
      <c r="AC17">
        <v>9.8053599999999995E-4</v>
      </c>
      <c r="AD17">
        <v>2.5721300000000002E-3</v>
      </c>
      <c r="AF17">
        <v>4.8600459999999998E-3</v>
      </c>
      <c r="AH17">
        <v>3.2542410000000002E-3</v>
      </c>
      <c r="AI17">
        <v>4.5474099999999999E-4</v>
      </c>
      <c r="AJ17" s="1" t="s">
        <v>254</v>
      </c>
      <c r="AK17" s="1" t="s">
        <v>255</v>
      </c>
      <c r="AL17">
        <v>2.0463349999999998E-3</v>
      </c>
      <c r="AN17" s="1" t="s">
        <v>133</v>
      </c>
      <c r="AO17" s="1" t="s">
        <v>256</v>
      </c>
      <c r="AP17" s="1" t="s">
        <v>257</v>
      </c>
      <c r="AQ17" s="1" t="s">
        <v>258</v>
      </c>
      <c r="AR17" s="1" t="s">
        <v>259</v>
      </c>
      <c r="AS17" s="1" t="s">
        <v>260</v>
      </c>
      <c r="AT17" s="1" t="s">
        <v>259</v>
      </c>
      <c r="AV17" s="1" t="s">
        <v>261</v>
      </c>
      <c r="AW17" s="1" t="s">
        <v>262</v>
      </c>
      <c r="AX17" s="1" t="s">
        <v>263</v>
      </c>
      <c r="AY17" s="1" t="s">
        <v>264</v>
      </c>
      <c r="AZ17">
        <v>3.1760827999999998E-2</v>
      </c>
      <c r="BA17" s="1" t="s">
        <v>265</v>
      </c>
      <c r="BB17" s="1" t="s">
        <v>261</v>
      </c>
      <c r="BC17" s="1" t="s">
        <v>266</v>
      </c>
      <c r="BE17" s="1" t="s">
        <v>267</v>
      </c>
      <c r="BF17">
        <v>3.5739813000000002E-2</v>
      </c>
      <c r="BG17">
        <v>4.2631980000000002E-3</v>
      </c>
      <c r="BH17" s="1" t="s">
        <v>268</v>
      </c>
      <c r="BI17">
        <v>9.1069700000000003E-4</v>
      </c>
      <c r="BJ17">
        <v>3.0552919999999998E-3</v>
      </c>
      <c r="BK17">
        <v>1.5901729999999999E-2</v>
      </c>
      <c r="BL17">
        <v>6.6790100000000004E-4</v>
      </c>
      <c r="BM17" s="1" t="s">
        <v>254</v>
      </c>
      <c r="BO17">
        <v>4.6184650000000004E-3</v>
      </c>
      <c r="BP17">
        <v>7.1053299999999995E-4</v>
      </c>
      <c r="BS17" t="s">
        <v>93</v>
      </c>
      <c r="BT17" t="s">
        <v>94</v>
      </c>
    </row>
    <row r="18" spans="1:72" x14ac:dyDescent="0.25">
      <c r="A18">
        <v>20200418</v>
      </c>
      <c r="B18" t="s">
        <v>250</v>
      </c>
      <c r="C18" t="s">
        <v>251</v>
      </c>
      <c r="D18" t="s">
        <v>252</v>
      </c>
      <c r="E18">
        <v>46.19</v>
      </c>
      <c r="F18">
        <v>-116.02500000000001</v>
      </c>
      <c r="G18" t="s">
        <v>75</v>
      </c>
      <c r="H18">
        <v>1</v>
      </c>
      <c r="I18">
        <v>16049</v>
      </c>
      <c r="J18" t="s">
        <v>76</v>
      </c>
      <c r="K18" t="s">
        <v>77</v>
      </c>
      <c r="L18" t="s">
        <v>78</v>
      </c>
      <c r="M18">
        <v>2810001001</v>
      </c>
      <c r="N18">
        <v>0</v>
      </c>
      <c r="O18">
        <v>0</v>
      </c>
      <c r="P18">
        <v>2.190989284</v>
      </c>
      <c r="Q18">
        <v>262153561.09999999</v>
      </c>
      <c r="R18" t="s">
        <v>253</v>
      </c>
      <c r="S18">
        <v>3.6440533999999997E-2</v>
      </c>
      <c r="T18">
        <v>4.2999830000000003E-2</v>
      </c>
      <c r="U18">
        <v>0.46037066799999998</v>
      </c>
      <c r="V18">
        <v>3.0522233519999999</v>
      </c>
      <c r="W18">
        <v>2.1620681999999999E-2</v>
      </c>
      <c r="X18">
        <v>1.9894180000000002E-3</v>
      </c>
      <c r="Y18">
        <v>7.4725E-3</v>
      </c>
      <c r="Z18">
        <v>2.147169E-3</v>
      </c>
      <c r="AA18">
        <v>0.10741719299999999</v>
      </c>
      <c r="AC18">
        <v>1.5135999999999999E-4</v>
      </c>
      <c r="AD18">
        <v>3.9704600000000002E-4</v>
      </c>
      <c r="AF18">
        <v>7.5021899999999999E-4</v>
      </c>
      <c r="AH18">
        <v>5.0233899999999998E-4</v>
      </c>
      <c r="AI18" s="1" t="s">
        <v>269</v>
      </c>
      <c r="AJ18" s="1" t="s">
        <v>270</v>
      </c>
      <c r="AK18" s="1" t="s">
        <v>271</v>
      </c>
      <c r="AL18">
        <v>3.1588200000000002E-4</v>
      </c>
      <c r="AN18" s="1" t="s">
        <v>272</v>
      </c>
      <c r="AO18" s="1" t="s">
        <v>273</v>
      </c>
      <c r="AP18" s="1" t="s">
        <v>274</v>
      </c>
      <c r="AQ18" s="1" t="s">
        <v>275</v>
      </c>
      <c r="AR18" s="1" t="s">
        <v>276</v>
      </c>
      <c r="AS18" s="1" t="s">
        <v>277</v>
      </c>
      <c r="AT18" s="1" t="s">
        <v>276</v>
      </c>
      <c r="AV18" s="1" t="s">
        <v>278</v>
      </c>
      <c r="AW18" s="1" t="s">
        <v>279</v>
      </c>
      <c r="AX18" s="1" t="s">
        <v>280</v>
      </c>
      <c r="AY18" s="1" t="s">
        <v>281</v>
      </c>
      <c r="AZ18">
        <v>4.9027439999999997E-3</v>
      </c>
      <c r="BA18" s="1" t="s">
        <v>282</v>
      </c>
      <c r="BB18" s="1" t="s">
        <v>278</v>
      </c>
      <c r="BC18" s="1" t="s">
        <v>283</v>
      </c>
      <c r="BE18" s="1" t="s">
        <v>151</v>
      </c>
      <c r="BF18">
        <v>5.5169579999999998E-3</v>
      </c>
      <c r="BG18">
        <v>6.58086E-4</v>
      </c>
      <c r="BH18" s="1" t="s">
        <v>284</v>
      </c>
      <c r="BI18">
        <v>1.40579E-4</v>
      </c>
      <c r="BJ18">
        <v>4.7162899999999999E-4</v>
      </c>
      <c r="BK18">
        <v>2.4546630000000002E-3</v>
      </c>
      <c r="BL18">
        <v>1.031E-4</v>
      </c>
      <c r="BM18" s="1" t="s">
        <v>270</v>
      </c>
      <c r="BO18">
        <v>7.1292700000000003E-4</v>
      </c>
      <c r="BP18">
        <v>1.09681E-4</v>
      </c>
      <c r="BS18" t="s">
        <v>93</v>
      </c>
      <c r="BT18" t="s">
        <v>111</v>
      </c>
    </row>
    <row r="19" spans="1:72" x14ac:dyDescent="0.25">
      <c r="A19">
        <v>20200420</v>
      </c>
      <c r="B19" t="s">
        <v>285</v>
      </c>
      <c r="C19" t="s">
        <v>286</v>
      </c>
      <c r="D19" t="s">
        <v>183</v>
      </c>
      <c r="E19">
        <v>46.380000260000003</v>
      </c>
      <c r="F19">
        <v>-116.401</v>
      </c>
      <c r="G19" t="s">
        <v>184</v>
      </c>
      <c r="H19">
        <v>39</v>
      </c>
      <c r="I19">
        <v>16069</v>
      </c>
      <c r="J19" t="s">
        <v>76</v>
      </c>
      <c r="K19" t="s">
        <v>225</v>
      </c>
      <c r="L19" t="s">
        <v>78</v>
      </c>
      <c r="M19">
        <v>2811015002</v>
      </c>
      <c r="N19">
        <v>96.17888902</v>
      </c>
      <c r="O19">
        <v>39.949637039999999</v>
      </c>
      <c r="P19">
        <v>0</v>
      </c>
      <c r="Q19">
        <v>2711532268</v>
      </c>
      <c r="R19" t="s">
        <v>287</v>
      </c>
      <c r="S19">
        <v>1.364624675</v>
      </c>
      <c r="T19">
        <v>1.610257117</v>
      </c>
      <c r="U19">
        <v>15.29986197</v>
      </c>
      <c r="V19">
        <v>214.3193536</v>
      </c>
      <c r="W19">
        <v>0.76162637399999999</v>
      </c>
      <c r="X19">
        <v>0.26902718199999998</v>
      </c>
      <c r="Y19">
        <v>0.252280846</v>
      </c>
      <c r="Z19">
        <v>0.13340595599999999</v>
      </c>
      <c r="AA19">
        <v>3.6265371590000002</v>
      </c>
      <c r="AC19">
        <v>9.4041530000000002E-3</v>
      </c>
      <c r="AD19">
        <v>2.4668866000000001E-2</v>
      </c>
      <c r="AF19">
        <v>4.6611890000000003E-2</v>
      </c>
      <c r="AH19">
        <v>3.1210886E-2</v>
      </c>
      <c r="AI19">
        <v>4.3613460000000003E-3</v>
      </c>
      <c r="AJ19">
        <v>3.4032099999999998E-4</v>
      </c>
      <c r="AK19">
        <v>6.3231699999999997E-4</v>
      </c>
      <c r="AL19">
        <v>1.9626059000000001E-2</v>
      </c>
      <c r="AN19">
        <v>3.4576600000000001E-4</v>
      </c>
      <c r="AO19">
        <v>1.81051E-4</v>
      </c>
      <c r="AP19">
        <v>2.3209899999999999E-4</v>
      </c>
      <c r="AQ19">
        <v>2.6545099999999999E-4</v>
      </c>
      <c r="AR19">
        <v>1.7696699999999999E-4</v>
      </c>
      <c r="AS19">
        <v>4.5807200000000001E-4</v>
      </c>
      <c r="AT19">
        <v>1.7696699999999999E-4</v>
      </c>
      <c r="AV19">
        <v>4.2199799999999998E-4</v>
      </c>
      <c r="AW19">
        <v>5.6016900000000001E-4</v>
      </c>
      <c r="AX19">
        <v>5.3770800000000002E-4</v>
      </c>
      <c r="AY19" s="1" t="s">
        <v>288</v>
      </c>
      <c r="AZ19">
        <v>0.30461279099999999</v>
      </c>
      <c r="BA19">
        <v>1.00735E-4</v>
      </c>
      <c r="BB19">
        <v>4.2199799999999998E-4</v>
      </c>
      <c r="BC19">
        <v>3.4985000000000002E-4</v>
      </c>
      <c r="BE19">
        <v>2.0147000000000001E-4</v>
      </c>
      <c r="BF19">
        <v>0.34277457300000003</v>
      </c>
      <c r="BG19">
        <v>4.0887622999999998E-2</v>
      </c>
      <c r="BH19" s="1" t="s">
        <v>95</v>
      </c>
      <c r="BI19">
        <v>8.7343469999999999E-3</v>
      </c>
      <c r="BJ19">
        <v>2.9302795999999999E-2</v>
      </c>
      <c r="BK19">
        <v>0.15251083400000001</v>
      </c>
      <c r="BL19">
        <v>6.4057280000000003E-3</v>
      </c>
      <c r="BM19">
        <v>3.4032099999999998E-4</v>
      </c>
      <c r="BO19">
        <v>4.4294924999999999E-2</v>
      </c>
      <c r="BP19">
        <v>6.8146040000000001E-3</v>
      </c>
      <c r="BS19" t="s">
        <v>190</v>
      </c>
      <c r="BT19" t="s">
        <v>191</v>
      </c>
    </row>
    <row r="20" spans="1:72" x14ac:dyDescent="0.25">
      <c r="A20">
        <v>20200420</v>
      </c>
      <c r="B20" t="s">
        <v>285</v>
      </c>
      <c r="C20" t="s">
        <v>286</v>
      </c>
      <c r="D20" t="s">
        <v>183</v>
      </c>
      <c r="E20">
        <v>46.380000260000003</v>
      </c>
      <c r="F20">
        <v>-116.401</v>
      </c>
      <c r="G20" t="s">
        <v>184</v>
      </c>
      <c r="H20">
        <v>39</v>
      </c>
      <c r="I20">
        <v>16069</v>
      </c>
      <c r="J20" t="s">
        <v>76</v>
      </c>
      <c r="K20" t="s">
        <v>225</v>
      </c>
      <c r="L20" t="s">
        <v>78</v>
      </c>
      <c r="M20">
        <v>2811015001</v>
      </c>
      <c r="N20">
        <v>0</v>
      </c>
      <c r="O20">
        <v>0</v>
      </c>
      <c r="P20">
        <v>33.342240709999999</v>
      </c>
      <c r="Q20">
        <v>2711532268</v>
      </c>
      <c r="R20" t="s">
        <v>287</v>
      </c>
      <c r="S20">
        <v>0.55454814699999999</v>
      </c>
      <c r="T20">
        <v>0.65436681399999996</v>
      </c>
      <c r="U20">
        <v>7.0058716170000004</v>
      </c>
      <c r="V20">
        <v>46.44840868</v>
      </c>
      <c r="W20">
        <v>0.32902123100000003</v>
      </c>
      <c r="X20">
        <v>3.0274755E-2</v>
      </c>
      <c r="Y20">
        <v>0.113715712</v>
      </c>
      <c r="Z20">
        <v>3.2675396000000002E-2</v>
      </c>
      <c r="AA20">
        <v>1.6346633669999999</v>
      </c>
      <c r="AC20">
        <v>2.3033789999999999E-3</v>
      </c>
      <c r="AD20">
        <v>6.0421959999999997E-3</v>
      </c>
      <c r="AF20">
        <v>1.1416746E-2</v>
      </c>
      <c r="AH20">
        <v>7.6445469999999998E-3</v>
      </c>
      <c r="AI20">
        <v>1.0682339999999999E-3</v>
      </c>
      <c r="AJ20" s="1" t="s">
        <v>289</v>
      </c>
      <c r="AK20">
        <v>1.5487500000000001E-4</v>
      </c>
      <c r="AL20">
        <v>4.8070509999999997E-3</v>
      </c>
      <c r="AN20" s="1" t="s">
        <v>290</v>
      </c>
      <c r="AO20" s="1" t="s">
        <v>227</v>
      </c>
      <c r="AP20" s="1" t="s">
        <v>291</v>
      </c>
      <c r="AQ20" s="1" t="s">
        <v>292</v>
      </c>
      <c r="AR20" s="1" t="s">
        <v>293</v>
      </c>
      <c r="AS20">
        <v>1.12197E-4</v>
      </c>
      <c r="AT20" s="1" t="s">
        <v>293</v>
      </c>
      <c r="AV20">
        <v>1.03361E-4</v>
      </c>
      <c r="AW20">
        <v>1.3720299999999999E-4</v>
      </c>
      <c r="AX20">
        <v>1.3170200000000001E-4</v>
      </c>
      <c r="AY20" s="1" t="s">
        <v>294</v>
      </c>
      <c r="AZ20">
        <v>7.4609439E-2</v>
      </c>
      <c r="BA20" s="1" t="s">
        <v>295</v>
      </c>
      <c r="BB20">
        <v>1.03361E-4</v>
      </c>
      <c r="BC20" s="1" t="s">
        <v>296</v>
      </c>
      <c r="BE20" s="1" t="s">
        <v>297</v>
      </c>
      <c r="BF20">
        <v>8.3956482999999998E-2</v>
      </c>
      <c r="BG20">
        <v>1.001469E-2</v>
      </c>
      <c r="BH20" s="1" t="s">
        <v>298</v>
      </c>
      <c r="BI20">
        <v>2.1393219999999999E-3</v>
      </c>
      <c r="BJ20">
        <v>7.1771939999999996E-3</v>
      </c>
      <c r="BK20">
        <v>3.7354792999999997E-2</v>
      </c>
      <c r="BL20">
        <v>1.568968E-3</v>
      </c>
      <c r="BM20" s="1" t="s">
        <v>289</v>
      </c>
      <c r="BO20">
        <v>1.0849246999999999E-2</v>
      </c>
      <c r="BP20">
        <v>1.6691150000000001E-3</v>
      </c>
      <c r="BS20" t="s">
        <v>190</v>
      </c>
      <c r="BT20" t="s">
        <v>222</v>
      </c>
    </row>
    <row r="21" spans="1:72" x14ac:dyDescent="0.25">
      <c r="A21">
        <v>20200509</v>
      </c>
      <c r="B21" t="s">
        <v>299</v>
      </c>
      <c r="C21" t="s">
        <v>300</v>
      </c>
      <c r="D21" t="s">
        <v>301</v>
      </c>
      <c r="E21">
        <v>46.125</v>
      </c>
      <c r="F21">
        <v>-115.908</v>
      </c>
      <c r="G21" t="s">
        <v>75</v>
      </c>
      <c r="H21">
        <v>2</v>
      </c>
      <c r="I21">
        <v>16049</v>
      </c>
      <c r="J21" t="s">
        <v>76</v>
      </c>
      <c r="K21" t="s">
        <v>77</v>
      </c>
      <c r="L21" t="s">
        <v>78</v>
      </c>
      <c r="M21">
        <v>2810001002</v>
      </c>
      <c r="N21">
        <v>7.8222379499999999</v>
      </c>
      <c r="O21">
        <v>0.86913755000000004</v>
      </c>
      <c r="P21">
        <v>0</v>
      </c>
      <c r="Q21">
        <v>139062008</v>
      </c>
      <c r="R21" t="s">
        <v>302</v>
      </c>
      <c r="S21">
        <v>7.1401387999999996E-2</v>
      </c>
      <c r="T21">
        <v>8.4253638000000006E-2</v>
      </c>
      <c r="U21">
        <v>0.74425986700000002</v>
      </c>
      <c r="V21">
        <v>14.115124079999999</v>
      </c>
      <c r="W21">
        <v>3.8457598000000003E-2</v>
      </c>
      <c r="X21">
        <v>1.9718993000000001E-2</v>
      </c>
      <c r="Y21">
        <v>1.2400994E-2</v>
      </c>
      <c r="Z21">
        <v>8.5175479999999998E-3</v>
      </c>
      <c r="AA21">
        <v>0.178264283</v>
      </c>
      <c r="AC21">
        <v>6.0042500000000003E-4</v>
      </c>
      <c r="AD21">
        <v>1.5750289999999999E-3</v>
      </c>
      <c r="AF21">
        <v>2.976022E-3</v>
      </c>
      <c r="AH21">
        <v>1.9927159999999998E-3</v>
      </c>
      <c r="AI21">
        <v>2.7845799999999998E-4</v>
      </c>
      <c r="AJ21" s="1" t="s">
        <v>303</v>
      </c>
      <c r="AK21" s="1" t="s">
        <v>304</v>
      </c>
      <c r="AL21">
        <v>1.2530620000000001E-3</v>
      </c>
      <c r="AN21" s="1" t="s">
        <v>305</v>
      </c>
      <c r="AO21" s="1" t="s">
        <v>306</v>
      </c>
      <c r="AP21" s="1" t="s">
        <v>307</v>
      </c>
      <c r="AQ21" s="1" t="s">
        <v>105</v>
      </c>
      <c r="AR21" s="1" t="s">
        <v>152</v>
      </c>
      <c r="AS21" s="1" t="s">
        <v>308</v>
      </c>
      <c r="AT21" s="1" t="s">
        <v>152</v>
      </c>
      <c r="AV21" s="1" t="s">
        <v>309</v>
      </c>
      <c r="AW21" s="1" t="s">
        <v>310</v>
      </c>
      <c r="AX21" s="1" t="s">
        <v>311</v>
      </c>
      <c r="AY21" s="1" t="s">
        <v>312</v>
      </c>
      <c r="AZ21">
        <v>1.9448562999999999E-2</v>
      </c>
      <c r="BA21" s="1" t="s">
        <v>313</v>
      </c>
      <c r="BB21" s="1" t="s">
        <v>309</v>
      </c>
      <c r="BC21" s="1" t="s">
        <v>187</v>
      </c>
      <c r="BE21" s="1" t="s">
        <v>314</v>
      </c>
      <c r="BF21">
        <v>2.1885070999999999E-2</v>
      </c>
      <c r="BG21">
        <v>2.6105450000000001E-3</v>
      </c>
      <c r="BH21" s="1" t="s">
        <v>315</v>
      </c>
      <c r="BI21">
        <v>5.5765999999999997E-4</v>
      </c>
      <c r="BJ21">
        <v>1.870891E-3</v>
      </c>
      <c r="BK21">
        <v>9.7373340000000003E-3</v>
      </c>
      <c r="BL21">
        <v>4.08985E-4</v>
      </c>
      <c r="BM21" s="1" t="s">
        <v>303</v>
      </c>
      <c r="BO21">
        <v>2.828091E-3</v>
      </c>
      <c r="BP21">
        <v>4.3509100000000003E-4</v>
      </c>
      <c r="BS21" t="s">
        <v>93</v>
      </c>
      <c r="BT21" t="s">
        <v>94</v>
      </c>
    </row>
    <row r="22" spans="1:72" x14ac:dyDescent="0.25">
      <c r="A22">
        <v>20200510</v>
      </c>
      <c r="B22" t="s">
        <v>316</v>
      </c>
      <c r="C22" t="s">
        <v>317</v>
      </c>
      <c r="D22" t="s">
        <v>183</v>
      </c>
      <c r="E22">
        <v>46.142000250000002</v>
      </c>
      <c r="F22">
        <v>-116.539</v>
      </c>
      <c r="G22" t="s">
        <v>184</v>
      </c>
      <c r="H22">
        <v>39</v>
      </c>
      <c r="I22">
        <v>16061</v>
      </c>
      <c r="J22" t="s">
        <v>76</v>
      </c>
      <c r="K22" t="s">
        <v>185</v>
      </c>
      <c r="L22" t="s">
        <v>78</v>
      </c>
      <c r="M22">
        <v>2811015002</v>
      </c>
      <c r="N22">
        <v>122.5175679</v>
      </c>
      <c r="O22">
        <v>13.6130631</v>
      </c>
      <c r="P22">
        <v>0</v>
      </c>
      <c r="Q22">
        <v>2178090096</v>
      </c>
      <c r="R22" t="s">
        <v>318</v>
      </c>
      <c r="S22">
        <v>1.1183403599999999</v>
      </c>
      <c r="T22">
        <v>1.319641625</v>
      </c>
      <c r="U22">
        <v>11.65713819</v>
      </c>
      <c r="V22">
        <v>221.0813177</v>
      </c>
      <c r="W22">
        <v>0.60235081599999996</v>
      </c>
      <c r="X22">
        <v>0.30885317600000001</v>
      </c>
      <c r="Y22">
        <v>0.19423336199999999</v>
      </c>
      <c r="Z22">
        <v>0.13340801799999999</v>
      </c>
      <c r="AA22">
        <v>2.7921045850000001</v>
      </c>
      <c r="AC22">
        <v>9.4042989999999996E-3</v>
      </c>
      <c r="AD22">
        <v>2.4669246999999998E-2</v>
      </c>
      <c r="AF22">
        <v>4.6612610999999998E-2</v>
      </c>
      <c r="AH22">
        <v>3.1211368E-2</v>
      </c>
      <c r="AI22">
        <v>4.3614140000000001E-3</v>
      </c>
      <c r="AJ22">
        <v>3.4032700000000002E-4</v>
      </c>
      <c r="AK22">
        <v>6.3232700000000002E-4</v>
      </c>
      <c r="AL22">
        <v>1.9626362000000001E-2</v>
      </c>
      <c r="AN22">
        <v>3.45772E-4</v>
      </c>
      <c r="AO22">
        <v>1.8105399999999999E-4</v>
      </c>
      <c r="AP22">
        <v>2.32103E-4</v>
      </c>
      <c r="AQ22">
        <v>2.65455E-4</v>
      </c>
      <c r="AR22">
        <v>1.7697000000000001E-4</v>
      </c>
      <c r="AS22">
        <v>4.5807999999999998E-4</v>
      </c>
      <c r="AT22">
        <v>1.7697000000000001E-4</v>
      </c>
      <c r="AV22">
        <v>4.2200499999999998E-4</v>
      </c>
      <c r="AW22">
        <v>5.6017800000000004E-4</v>
      </c>
      <c r="AX22">
        <v>5.3771600000000004E-4</v>
      </c>
      <c r="AY22" s="1" t="s">
        <v>288</v>
      </c>
      <c r="AZ22">
        <v>0.30461750100000001</v>
      </c>
      <c r="BA22">
        <v>1.0073699999999999E-4</v>
      </c>
      <c r="BB22">
        <v>4.2200499999999998E-4</v>
      </c>
      <c r="BC22">
        <v>3.4985600000000001E-4</v>
      </c>
      <c r="BE22">
        <v>2.01473E-4</v>
      </c>
      <c r="BF22">
        <v>0.34277987300000001</v>
      </c>
      <c r="BG22">
        <v>4.0888254999999998E-2</v>
      </c>
      <c r="BH22" s="1" t="s">
        <v>319</v>
      </c>
      <c r="BI22">
        <v>8.734482E-3</v>
      </c>
      <c r="BJ22">
        <v>2.9303249999999999E-2</v>
      </c>
      <c r="BK22">
        <v>0.15251319199999999</v>
      </c>
      <c r="BL22">
        <v>6.4058270000000002E-3</v>
      </c>
      <c r="BM22">
        <v>3.4032700000000002E-4</v>
      </c>
      <c r="BO22">
        <v>4.4295609999999999E-2</v>
      </c>
      <c r="BP22">
        <v>6.8147090000000004E-3</v>
      </c>
      <c r="BS22" t="s">
        <v>190</v>
      </c>
      <c r="BT22" t="s">
        <v>191</v>
      </c>
    </row>
    <row r="23" spans="1:72" x14ac:dyDescent="0.25">
      <c r="A23">
        <v>20200725</v>
      </c>
      <c r="B23" t="s">
        <v>320</v>
      </c>
      <c r="C23" t="s">
        <v>321</v>
      </c>
      <c r="D23" t="s">
        <v>322</v>
      </c>
      <c r="E23">
        <v>46.454000000000001</v>
      </c>
      <c r="F23">
        <v>-116.779</v>
      </c>
      <c r="G23" t="s">
        <v>75</v>
      </c>
      <c r="H23">
        <v>3.8</v>
      </c>
      <c r="I23">
        <v>16069</v>
      </c>
      <c r="J23" t="s">
        <v>76</v>
      </c>
      <c r="K23" t="s">
        <v>225</v>
      </c>
      <c r="L23" t="s">
        <v>78</v>
      </c>
      <c r="M23">
        <v>2810001001</v>
      </c>
      <c r="N23">
        <v>0</v>
      </c>
      <c r="O23">
        <v>0</v>
      </c>
      <c r="P23">
        <v>4.6947311340000004</v>
      </c>
      <c r="Q23">
        <v>625116888.79999995</v>
      </c>
      <c r="R23" t="s">
        <v>323</v>
      </c>
      <c r="S23">
        <v>7.8082767999999997E-2</v>
      </c>
      <c r="T23">
        <v>9.2137665999999993E-2</v>
      </c>
      <c r="U23">
        <v>0.98645690600000002</v>
      </c>
      <c r="V23">
        <v>6.5401360479999999</v>
      </c>
      <c r="W23">
        <v>4.6327607E-2</v>
      </c>
      <c r="X23">
        <v>4.262816E-3</v>
      </c>
      <c r="Y23">
        <v>1.6011661999999999E-2</v>
      </c>
      <c r="Z23">
        <v>4.600837E-3</v>
      </c>
      <c r="AA23">
        <v>0.230167644</v>
      </c>
      <c r="AC23">
        <v>3.24326E-4</v>
      </c>
      <c r="AD23">
        <v>8.5076699999999999E-4</v>
      </c>
      <c r="AF23">
        <v>1.6075270000000001E-3</v>
      </c>
      <c r="AH23">
        <v>1.076385E-3</v>
      </c>
      <c r="AI23">
        <v>1.50412E-4</v>
      </c>
      <c r="AJ23" s="1" t="s">
        <v>324</v>
      </c>
      <c r="AK23" s="1" t="s">
        <v>325</v>
      </c>
      <c r="AL23">
        <v>6.7685399999999995E-4</v>
      </c>
      <c r="AN23" s="1" t="s">
        <v>326</v>
      </c>
      <c r="AO23" s="1" t="s">
        <v>327</v>
      </c>
      <c r="AP23" s="1" t="s">
        <v>328</v>
      </c>
      <c r="AQ23" s="1" t="s">
        <v>329</v>
      </c>
      <c r="AR23" s="1" t="s">
        <v>330</v>
      </c>
      <c r="AS23" s="1" t="s">
        <v>331</v>
      </c>
      <c r="AT23" s="1" t="s">
        <v>330</v>
      </c>
      <c r="AV23" s="1" t="s">
        <v>332</v>
      </c>
      <c r="AW23" s="1" t="s">
        <v>333</v>
      </c>
      <c r="AX23" s="1" t="s">
        <v>259</v>
      </c>
      <c r="AY23" s="1" t="s">
        <v>334</v>
      </c>
      <c r="AZ23">
        <v>1.050533E-2</v>
      </c>
      <c r="BA23" s="1" t="s">
        <v>335</v>
      </c>
      <c r="BB23" s="1" t="s">
        <v>332</v>
      </c>
      <c r="BC23" s="1" t="s">
        <v>336</v>
      </c>
      <c r="BE23" s="1" t="s">
        <v>337</v>
      </c>
      <c r="BF23">
        <v>1.1821435E-2</v>
      </c>
      <c r="BG23">
        <v>1.4101109999999999E-3</v>
      </c>
      <c r="BH23" s="1" t="s">
        <v>338</v>
      </c>
      <c r="BI23">
        <v>3.0122599999999998E-4</v>
      </c>
      <c r="BJ23">
        <v>1.0105800000000001E-3</v>
      </c>
      <c r="BK23">
        <v>5.2597160000000002E-3</v>
      </c>
      <c r="BL23">
        <v>2.20917E-4</v>
      </c>
      <c r="BM23" s="1" t="s">
        <v>324</v>
      </c>
      <c r="BO23">
        <v>1.5276210000000001E-3</v>
      </c>
      <c r="BP23">
        <v>2.3501899999999999E-4</v>
      </c>
      <c r="BS23" t="s">
        <v>93</v>
      </c>
      <c r="BT23" t="s">
        <v>111</v>
      </c>
    </row>
    <row r="24" spans="1:72" x14ac:dyDescent="0.25">
      <c r="A24">
        <v>20200725</v>
      </c>
      <c r="B24" t="s">
        <v>320</v>
      </c>
      <c r="C24" t="s">
        <v>321</v>
      </c>
      <c r="D24" t="s">
        <v>322</v>
      </c>
      <c r="E24">
        <v>46.454000000000001</v>
      </c>
      <c r="F24">
        <v>-116.779</v>
      </c>
      <c r="G24" t="s">
        <v>75</v>
      </c>
      <c r="H24">
        <v>3.8</v>
      </c>
      <c r="I24">
        <v>16069</v>
      </c>
      <c r="J24" t="s">
        <v>76</v>
      </c>
      <c r="K24" t="s">
        <v>225</v>
      </c>
      <c r="L24" t="s">
        <v>78</v>
      </c>
      <c r="M24">
        <v>2810001002</v>
      </c>
      <c r="N24">
        <v>25.60953426</v>
      </c>
      <c r="O24">
        <v>8.7655401519999998</v>
      </c>
      <c r="P24">
        <v>0</v>
      </c>
      <c r="Q24">
        <v>625116888.79999995</v>
      </c>
      <c r="R24" t="s">
        <v>323</v>
      </c>
      <c r="S24">
        <v>0.332225873</v>
      </c>
      <c r="T24">
        <v>0.39202652999999998</v>
      </c>
      <c r="U24">
        <v>3.6805798570000001</v>
      </c>
      <c r="V24">
        <v>54.459147350000002</v>
      </c>
      <c r="W24">
        <v>0.184326771</v>
      </c>
      <c r="X24">
        <v>6.9934182999999997E-2</v>
      </c>
      <c r="Y24">
        <v>6.0790743000000001E-2</v>
      </c>
      <c r="Z24">
        <v>3.3687572999999998E-2</v>
      </c>
      <c r="AA24">
        <v>0.87386692700000002</v>
      </c>
      <c r="AC24">
        <v>2.3747299999999998E-3</v>
      </c>
      <c r="AD24">
        <v>6.2293640000000003E-3</v>
      </c>
      <c r="AF24">
        <v>1.17704E-2</v>
      </c>
      <c r="AH24">
        <v>7.8813500000000005E-3</v>
      </c>
      <c r="AI24">
        <v>1.1013240000000001E-3</v>
      </c>
      <c r="AJ24" s="1" t="s">
        <v>339</v>
      </c>
      <c r="AK24">
        <v>1.59672E-4</v>
      </c>
      <c r="AL24">
        <v>4.9559579999999999E-3</v>
      </c>
      <c r="AN24" s="1" t="s">
        <v>340</v>
      </c>
      <c r="AO24" s="1" t="s">
        <v>211</v>
      </c>
      <c r="AP24" s="1" t="s">
        <v>341</v>
      </c>
      <c r="AQ24" s="1" t="s">
        <v>342</v>
      </c>
      <c r="AR24" s="1" t="s">
        <v>343</v>
      </c>
      <c r="AS24">
        <v>1.15672E-4</v>
      </c>
      <c r="AT24" s="1" t="s">
        <v>343</v>
      </c>
      <c r="AV24">
        <v>1.06563E-4</v>
      </c>
      <c r="AW24">
        <v>1.4145299999999999E-4</v>
      </c>
      <c r="AX24">
        <v>1.3578200000000001E-4</v>
      </c>
      <c r="AY24" s="1" t="s">
        <v>344</v>
      </c>
      <c r="AZ24">
        <v>7.6920595999999994E-2</v>
      </c>
      <c r="BA24" s="1" t="s">
        <v>345</v>
      </c>
      <c r="BB24">
        <v>1.06563E-4</v>
      </c>
      <c r="BC24" s="1" t="s">
        <v>346</v>
      </c>
      <c r="BE24" s="1" t="s">
        <v>347</v>
      </c>
      <c r="BF24">
        <v>8.6557180999999997E-2</v>
      </c>
      <c r="BG24">
        <v>1.0324912E-2</v>
      </c>
      <c r="BH24" s="1" t="s">
        <v>348</v>
      </c>
      <c r="BI24">
        <v>2.2055909999999998E-3</v>
      </c>
      <c r="BJ24">
        <v>7.3995199999999997E-3</v>
      </c>
      <c r="BK24">
        <v>3.8511923000000003E-2</v>
      </c>
      <c r="BL24">
        <v>1.61757E-3</v>
      </c>
      <c r="BM24" s="1" t="s">
        <v>339</v>
      </c>
      <c r="BO24">
        <v>1.1185321999999999E-2</v>
      </c>
      <c r="BP24">
        <v>1.720819E-3</v>
      </c>
      <c r="BS24" t="s">
        <v>93</v>
      </c>
      <c r="BT24" t="s">
        <v>94</v>
      </c>
    </row>
    <row r="25" spans="1:72" x14ac:dyDescent="0.25">
      <c r="A25">
        <v>20200803</v>
      </c>
      <c r="B25" t="s">
        <v>349</v>
      </c>
      <c r="C25" t="s">
        <v>350</v>
      </c>
      <c r="D25" t="s">
        <v>183</v>
      </c>
      <c r="E25">
        <v>46.448000319999998</v>
      </c>
      <c r="F25">
        <v>-116.2654996</v>
      </c>
      <c r="G25" t="s">
        <v>75</v>
      </c>
      <c r="H25">
        <v>78</v>
      </c>
      <c r="I25">
        <v>16035</v>
      </c>
      <c r="J25" t="s">
        <v>76</v>
      </c>
      <c r="K25" t="s">
        <v>115</v>
      </c>
      <c r="L25" t="s">
        <v>78</v>
      </c>
      <c r="M25">
        <v>2810001002</v>
      </c>
      <c r="N25">
        <v>71.345786849999996</v>
      </c>
      <c r="O25">
        <v>7.9273096499999998</v>
      </c>
      <c r="P25">
        <v>0</v>
      </c>
      <c r="Q25">
        <v>1268369544</v>
      </c>
      <c r="R25" t="s">
        <v>351</v>
      </c>
      <c r="S25">
        <v>0.65124434200000003</v>
      </c>
      <c r="T25">
        <v>0.76846832399999998</v>
      </c>
      <c r="U25">
        <v>6.788313799</v>
      </c>
      <c r="V25">
        <v>128.7425211</v>
      </c>
      <c r="W25">
        <v>0.35076759699999999</v>
      </c>
      <c r="X25">
        <v>0.17985480100000001</v>
      </c>
      <c r="Y25">
        <v>0.11310812200000001</v>
      </c>
      <c r="Z25">
        <v>7.7687635000000005E-2</v>
      </c>
      <c r="AA25">
        <v>1.6259292599999999</v>
      </c>
      <c r="AC25">
        <v>5.4764150000000001E-3</v>
      </c>
      <c r="AD25">
        <v>1.4365668999999999E-2</v>
      </c>
      <c r="AF25">
        <v>2.7143971999999999E-2</v>
      </c>
      <c r="AH25">
        <v>1.817535E-2</v>
      </c>
      <c r="AI25">
        <v>2.5397869999999999E-3</v>
      </c>
      <c r="AJ25">
        <v>1.98183E-4</v>
      </c>
      <c r="AK25">
        <v>3.68224E-4</v>
      </c>
      <c r="AL25">
        <v>1.1429040999999999E-2</v>
      </c>
      <c r="AN25">
        <v>2.01354E-4</v>
      </c>
      <c r="AO25">
        <v>1.0543300000000001E-4</v>
      </c>
      <c r="AP25">
        <v>1.3516099999999999E-4</v>
      </c>
      <c r="AQ25">
        <v>1.5458299999999999E-4</v>
      </c>
      <c r="AR25">
        <v>1.03055E-4</v>
      </c>
      <c r="AS25">
        <v>2.6675400000000001E-4</v>
      </c>
      <c r="AT25">
        <v>1.03055E-4</v>
      </c>
      <c r="AV25">
        <v>2.4574699999999999E-4</v>
      </c>
      <c r="AW25">
        <v>3.2620899999999999E-4</v>
      </c>
      <c r="AX25">
        <v>3.1312899999999999E-4</v>
      </c>
      <c r="AY25" s="1" t="s">
        <v>352</v>
      </c>
      <c r="AZ25">
        <v>0.177388237</v>
      </c>
      <c r="BA25" s="1" t="s">
        <v>353</v>
      </c>
      <c r="BB25">
        <v>2.4574699999999999E-4</v>
      </c>
      <c r="BC25">
        <v>2.0373200000000001E-4</v>
      </c>
      <c r="BE25">
        <v>1.17324E-4</v>
      </c>
      <c r="BF25">
        <v>0.19961137100000001</v>
      </c>
      <c r="BG25">
        <v>2.3810502000000001E-2</v>
      </c>
      <c r="BH25" s="1" t="s">
        <v>354</v>
      </c>
      <c r="BI25">
        <v>5.0863599999999998E-3</v>
      </c>
      <c r="BJ25">
        <v>1.7064192999999998E-2</v>
      </c>
      <c r="BK25">
        <v>8.8813170999999996E-2</v>
      </c>
      <c r="BL25">
        <v>3.730312E-3</v>
      </c>
      <c r="BM25">
        <v>1.98183E-4</v>
      </c>
      <c r="BO25">
        <v>2.5794709999999998E-2</v>
      </c>
      <c r="BP25">
        <v>3.9684170000000001E-3</v>
      </c>
      <c r="BS25" t="s">
        <v>190</v>
      </c>
      <c r="BT25" t="s">
        <v>94</v>
      </c>
    </row>
    <row r="26" spans="1:72" x14ac:dyDescent="0.25">
      <c r="A26">
        <v>20200804</v>
      </c>
      <c r="B26" t="s">
        <v>355</v>
      </c>
      <c r="C26" t="s">
        <v>356</v>
      </c>
      <c r="D26" t="s">
        <v>183</v>
      </c>
      <c r="E26">
        <v>46.296000210000003</v>
      </c>
      <c r="F26">
        <v>-116.18</v>
      </c>
      <c r="G26" t="s">
        <v>75</v>
      </c>
      <c r="H26">
        <v>12</v>
      </c>
      <c r="I26">
        <v>16061</v>
      </c>
      <c r="J26" t="s">
        <v>76</v>
      </c>
      <c r="K26" t="s">
        <v>185</v>
      </c>
      <c r="L26" t="s">
        <v>78</v>
      </c>
      <c r="M26">
        <v>2810001002</v>
      </c>
      <c r="N26">
        <v>125.2316577</v>
      </c>
      <c r="O26">
        <v>38.463388680000001</v>
      </c>
      <c r="P26">
        <v>0</v>
      </c>
      <c r="Q26">
        <v>2994266652</v>
      </c>
      <c r="R26" t="s">
        <v>357</v>
      </c>
      <c r="S26">
        <v>1.5514095489999999</v>
      </c>
      <c r="T26">
        <v>1.8306632679999999</v>
      </c>
      <c r="U26">
        <v>17.07356025</v>
      </c>
      <c r="V26">
        <v>260.17724329999999</v>
      </c>
      <c r="W26">
        <v>0.85794165200000005</v>
      </c>
      <c r="X26">
        <v>0.33798536899999998</v>
      </c>
      <c r="Y26">
        <v>0.28226116699999998</v>
      </c>
      <c r="Z26">
        <v>0.16042114499999999</v>
      </c>
      <c r="AA26">
        <v>4.0575042720000001</v>
      </c>
      <c r="AC26">
        <v>1.1308528E-2</v>
      </c>
      <c r="AD26">
        <v>2.9664401E-2</v>
      </c>
      <c r="AF26">
        <v>5.6050967E-2</v>
      </c>
      <c r="AH26">
        <v>3.7531202999999999E-2</v>
      </c>
      <c r="AI26">
        <v>5.2445349999999998E-3</v>
      </c>
      <c r="AJ26">
        <v>4.0923799999999997E-4</v>
      </c>
      <c r="AK26">
        <v>7.6036300000000001E-4</v>
      </c>
      <c r="AL26">
        <v>2.3600407E-2</v>
      </c>
      <c r="AN26">
        <v>4.15785E-4</v>
      </c>
      <c r="AO26">
        <v>2.1771400000000001E-4</v>
      </c>
      <c r="AP26">
        <v>2.7910000000000001E-4</v>
      </c>
      <c r="AQ26">
        <v>3.1920499999999998E-4</v>
      </c>
      <c r="AR26">
        <v>2.12804E-4</v>
      </c>
      <c r="AS26">
        <v>5.5083400000000005E-4</v>
      </c>
      <c r="AT26">
        <v>2.12804E-4</v>
      </c>
      <c r="AV26">
        <v>5.0745499999999997E-4</v>
      </c>
      <c r="AW26">
        <v>6.7360499999999997E-4</v>
      </c>
      <c r="AX26">
        <v>6.4659500000000003E-4</v>
      </c>
      <c r="AY26" s="1" t="s">
        <v>358</v>
      </c>
      <c r="AZ26">
        <v>0.36629798600000002</v>
      </c>
      <c r="BA26">
        <v>1.21134E-4</v>
      </c>
      <c r="BB26">
        <v>5.0745499999999997E-4</v>
      </c>
      <c r="BC26">
        <v>4.2069600000000003E-4</v>
      </c>
      <c r="BE26">
        <v>2.4226900000000001E-4</v>
      </c>
      <c r="BF26">
        <v>0.41218766699999998</v>
      </c>
      <c r="BG26">
        <v>4.9167515000000002E-2</v>
      </c>
      <c r="BH26" s="1" t="s">
        <v>147</v>
      </c>
      <c r="BI26">
        <v>1.0503083E-2</v>
      </c>
      <c r="BJ26">
        <v>3.5236719E-2</v>
      </c>
      <c r="BK26">
        <v>0.18339483100000001</v>
      </c>
      <c r="BL26">
        <v>7.7029109999999998E-3</v>
      </c>
      <c r="BM26">
        <v>4.0923799999999997E-4</v>
      </c>
      <c r="BO26">
        <v>5.3264807999999997E-2</v>
      </c>
      <c r="BP26">
        <v>8.1945860000000002E-3</v>
      </c>
      <c r="BS26" t="s">
        <v>190</v>
      </c>
      <c r="BT26" t="s">
        <v>94</v>
      </c>
    </row>
    <row r="27" spans="1:72" x14ac:dyDescent="0.25">
      <c r="A27">
        <v>20200804</v>
      </c>
      <c r="B27" t="s">
        <v>355</v>
      </c>
      <c r="C27" t="s">
        <v>356</v>
      </c>
      <c r="D27" t="s">
        <v>183</v>
      </c>
      <c r="E27">
        <v>46.296000210000003</v>
      </c>
      <c r="F27">
        <v>-116.18</v>
      </c>
      <c r="G27" t="s">
        <v>75</v>
      </c>
      <c r="H27">
        <v>12</v>
      </c>
      <c r="I27">
        <v>16061</v>
      </c>
      <c r="J27" t="s">
        <v>76</v>
      </c>
      <c r="K27" t="s">
        <v>185</v>
      </c>
      <c r="L27" t="s">
        <v>78</v>
      </c>
      <c r="M27">
        <v>2810001001</v>
      </c>
      <c r="N27">
        <v>0</v>
      </c>
      <c r="O27">
        <v>0</v>
      </c>
      <c r="P27">
        <v>23.446619340000002</v>
      </c>
      <c r="Q27">
        <v>2994266652</v>
      </c>
      <c r="R27" t="s">
        <v>357</v>
      </c>
      <c r="S27">
        <v>0.38996417300000003</v>
      </c>
      <c r="T27">
        <v>0.46015772399999999</v>
      </c>
      <c r="U27">
        <v>4.9266036560000002</v>
      </c>
      <c r="V27">
        <v>32.663016480000003</v>
      </c>
      <c r="W27">
        <v>0.23137124000000001</v>
      </c>
      <c r="X27">
        <v>2.1289530000000001E-2</v>
      </c>
      <c r="Y27">
        <v>7.9966101999999997E-2</v>
      </c>
      <c r="Z27">
        <v>2.2977687E-2</v>
      </c>
      <c r="AA27">
        <v>1.1495127169999999</v>
      </c>
      <c r="AC27">
        <v>1.61976E-3</v>
      </c>
      <c r="AD27">
        <v>4.2489370000000004E-3</v>
      </c>
      <c r="AF27">
        <v>8.0283779999999992E-3</v>
      </c>
      <c r="AH27">
        <v>5.3757270000000003E-3</v>
      </c>
      <c r="AI27">
        <v>7.5119300000000004E-4</v>
      </c>
      <c r="AJ27" s="1" t="s">
        <v>341</v>
      </c>
      <c r="AK27">
        <v>1.0891E-4</v>
      </c>
      <c r="AL27">
        <v>3.3803700000000002E-3</v>
      </c>
      <c r="AN27" s="1" t="s">
        <v>359</v>
      </c>
      <c r="AO27" s="1" t="s">
        <v>360</v>
      </c>
      <c r="AP27" s="1" t="s">
        <v>361</v>
      </c>
      <c r="AQ27" s="1" t="s">
        <v>211</v>
      </c>
      <c r="AR27" s="1" t="s">
        <v>362</v>
      </c>
      <c r="AS27" s="1" t="s">
        <v>363</v>
      </c>
      <c r="AT27" s="1" t="s">
        <v>362</v>
      </c>
      <c r="AV27" s="1" t="s">
        <v>364</v>
      </c>
      <c r="AW27" s="1" t="s">
        <v>365</v>
      </c>
      <c r="AX27" s="1" t="s">
        <v>366</v>
      </c>
      <c r="AY27" s="1" t="s">
        <v>367</v>
      </c>
      <c r="AZ27">
        <v>5.2466154000000001E-2</v>
      </c>
      <c r="BA27" s="1" t="s">
        <v>368</v>
      </c>
      <c r="BB27" s="1" t="s">
        <v>364</v>
      </c>
      <c r="BC27" s="1" t="s">
        <v>369</v>
      </c>
      <c r="BE27" s="1" t="s">
        <v>370</v>
      </c>
      <c r="BF27">
        <v>5.9039095E-2</v>
      </c>
      <c r="BG27">
        <v>7.0424370000000003E-3</v>
      </c>
      <c r="BH27" s="1" t="s">
        <v>371</v>
      </c>
      <c r="BI27">
        <v>1.504394E-3</v>
      </c>
      <c r="BJ27">
        <v>5.0470799999999998E-3</v>
      </c>
      <c r="BK27">
        <v>2.6268289E-2</v>
      </c>
      <c r="BL27">
        <v>1.1033149999999999E-3</v>
      </c>
      <c r="BM27" s="1" t="s">
        <v>341</v>
      </c>
      <c r="BO27">
        <v>7.6293059999999998E-3</v>
      </c>
      <c r="BP27">
        <v>1.173739E-3</v>
      </c>
      <c r="BS27" t="s">
        <v>190</v>
      </c>
      <c r="BT27" t="s">
        <v>111</v>
      </c>
    </row>
    <row r="28" spans="1:72" x14ac:dyDescent="0.25">
      <c r="A28">
        <v>20200804</v>
      </c>
      <c r="B28" t="s">
        <v>372</v>
      </c>
      <c r="C28" t="s">
        <v>373</v>
      </c>
      <c r="D28" t="s">
        <v>183</v>
      </c>
      <c r="E28">
        <v>46.183000219999997</v>
      </c>
      <c r="F28">
        <v>-116.10899999999999</v>
      </c>
      <c r="G28" t="s">
        <v>75</v>
      </c>
      <c r="H28">
        <v>78</v>
      </c>
      <c r="I28">
        <v>16049</v>
      </c>
      <c r="J28" t="s">
        <v>76</v>
      </c>
      <c r="K28" t="s">
        <v>77</v>
      </c>
      <c r="L28" t="s">
        <v>78</v>
      </c>
      <c r="M28">
        <v>2810001002</v>
      </c>
      <c r="N28">
        <v>45.304394850000001</v>
      </c>
      <c r="O28">
        <v>5.0338216500000001</v>
      </c>
      <c r="P28">
        <v>0</v>
      </c>
      <c r="Q28">
        <v>805411464</v>
      </c>
      <c r="R28" t="s">
        <v>374</v>
      </c>
      <c r="S28">
        <v>0.41353851600000002</v>
      </c>
      <c r="T28">
        <v>0.48797544900000001</v>
      </c>
      <c r="U28">
        <v>4.3105621550000004</v>
      </c>
      <c r="V28">
        <v>81.751176450000003</v>
      </c>
      <c r="W28">
        <v>0.22273654000000001</v>
      </c>
      <c r="X28">
        <v>0.114207346</v>
      </c>
      <c r="Y28">
        <v>7.1823372999999996E-2</v>
      </c>
      <c r="Z28">
        <v>4.9331451999999998E-2</v>
      </c>
      <c r="AA28">
        <v>1.032460983</v>
      </c>
      <c r="AC28">
        <v>3.4775100000000001E-3</v>
      </c>
      <c r="AD28">
        <v>9.1221640000000003E-3</v>
      </c>
      <c r="AF28">
        <v>1.7236353999999999E-2</v>
      </c>
      <c r="AH28">
        <v>1.1541301E-2</v>
      </c>
      <c r="AI28">
        <v>1.6127579999999999E-3</v>
      </c>
      <c r="AJ28">
        <v>1.2584599999999999E-4</v>
      </c>
      <c r="AK28">
        <v>2.33821E-4</v>
      </c>
      <c r="AL28">
        <v>7.2574120000000004E-3</v>
      </c>
      <c r="AN28">
        <v>1.27859E-4</v>
      </c>
      <c r="AO28" s="1" t="s">
        <v>375</v>
      </c>
      <c r="AP28" s="1" t="s">
        <v>376</v>
      </c>
      <c r="AQ28" s="1" t="s">
        <v>377</v>
      </c>
      <c r="AR28" s="1" t="s">
        <v>118</v>
      </c>
      <c r="AS28">
        <v>1.69388E-4</v>
      </c>
      <c r="AT28" s="1" t="s">
        <v>118</v>
      </c>
      <c r="AV28">
        <v>1.5604799999999999E-4</v>
      </c>
      <c r="AW28">
        <v>2.07142E-4</v>
      </c>
      <c r="AX28">
        <v>1.9883600000000001E-4</v>
      </c>
      <c r="AY28" s="1" t="s">
        <v>378</v>
      </c>
      <c r="AZ28">
        <v>0.112641083</v>
      </c>
      <c r="BA28" s="1" t="s">
        <v>379</v>
      </c>
      <c r="BB28">
        <v>1.5604799999999999E-4</v>
      </c>
      <c r="BC28">
        <v>1.29369E-4</v>
      </c>
      <c r="BE28" s="1" t="s">
        <v>380</v>
      </c>
      <c r="BF28">
        <v>0.12675271799999999</v>
      </c>
      <c r="BG28">
        <v>1.5119608E-2</v>
      </c>
      <c r="BH28" s="1" t="s">
        <v>381</v>
      </c>
      <c r="BI28">
        <v>3.2298259999999999E-3</v>
      </c>
      <c r="BJ28">
        <v>1.0835719000000001E-2</v>
      </c>
      <c r="BK28">
        <v>5.6396139999999997E-2</v>
      </c>
      <c r="BL28">
        <v>2.3687389999999999E-3</v>
      </c>
      <c r="BM28">
        <v>1.2584599999999999E-4</v>
      </c>
      <c r="BO28">
        <v>1.6379576E-2</v>
      </c>
      <c r="BP28">
        <v>2.5199350000000001E-3</v>
      </c>
      <c r="BS28" t="s">
        <v>190</v>
      </c>
      <c r="BT28" t="s">
        <v>94</v>
      </c>
    </row>
    <row r="29" spans="1:72" x14ac:dyDescent="0.25">
      <c r="A29">
        <v>20200804</v>
      </c>
      <c r="B29" t="s">
        <v>382</v>
      </c>
      <c r="C29" t="s">
        <v>373</v>
      </c>
      <c r="D29" t="s">
        <v>183</v>
      </c>
      <c r="E29">
        <v>46.196000249999997</v>
      </c>
      <c r="F29">
        <v>-116.14700000000001</v>
      </c>
      <c r="G29" t="s">
        <v>75</v>
      </c>
      <c r="H29">
        <v>39</v>
      </c>
      <c r="I29">
        <v>16049</v>
      </c>
      <c r="J29" t="s">
        <v>76</v>
      </c>
      <c r="K29" t="s">
        <v>77</v>
      </c>
      <c r="L29" t="s">
        <v>78</v>
      </c>
      <c r="M29">
        <v>2810001002</v>
      </c>
      <c r="N29">
        <v>407.00288760000001</v>
      </c>
      <c r="O29">
        <v>125.0060132</v>
      </c>
      <c r="P29">
        <v>0</v>
      </c>
      <c r="Q29">
        <v>9731366619</v>
      </c>
      <c r="R29" t="s">
        <v>357</v>
      </c>
      <c r="S29">
        <v>5.0420810339999997</v>
      </c>
      <c r="T29">
        <v>5.9496556199999997</v>
      </c>
      <c r="U29">
        <v>55.489070830000003</v>
      </c>
      <c r="V29">
        <v>845.57604060000006</v>
      </c>
      <c r="W29">
        <v>2.788310369</v>
      </c>
      <c r="X29">
        <v>1.098452448</v>
      </c>
      <c r="Y29">
        <v>0.91734879199999997</v>
      </c>
      <c r="Z29">
        <v>0.52136872300000003</v>
      </c>
      <c r="AA29">
        <v>13.186888890000001</v>
      </c>
      <c r="AC29">
        <v>3.6752716999999997E-2</v>
      </c>
      <c r="AD29">
        <v>9.6409302000000002E-2</v>
      </c>
      <c r="AF29">
        <v>0.18216564299999999</v>
      </c>
      <c r="AH29">
        <v>0.12197640999999999</v>
      </c>
      <c r="AI29">
        <v>1.7044738E-2</v>
      </c>
      <c r="AJ29">
        <v>1.3300219999999999E-3</v>
      </c>
      <c r="AK29">
        <v>2.4711809999999998E-3</v>
      </c>
      <c r="AL29">
        <v>7.6701323000000002E-2</v>
      </c>
      <c r="AN29">
        <v>1.3513030000000001E-3</v>
      </c>
      <c r="AO29">
        <v>7.0757199999999995E-4</v>
      </c>
      <c r="AP29">
        <v>9.0707500000000003E-4</v>
      </c>
      <c r="AQ29">
        <v>1.0374169999999999E-3</v>
      </c>
      <c r="AR29">
        <v>6.9161199999999998E-4</v>
      </c>
      <c r="AS29">
        <v>1.79021E-3</v>
      </c>
      <c r="AT29">
        <v>6.9161199999999998E-4</v>
      </c>
      <c r="AV29">
        <v>1.649228E-3</v>
      </c>
      <c r="AW29">
        <v>2.1892169999999998E-3</v>
      </c>
      <c r="AX29">
        <v>2.101435E-3</v>
      </c>
      <c r="AY29">
        <v>1.42046E-4</v>
      </c>
      <c r="AZ29">
        <v>1.1904684560000001</v>
      </c>
      <c r="BA29">
        <v>3.9368699999999999E-4</v>
      </c>
      <c r="BB29">
        <v>1.649228E-3</v>
      </c>
      <c r="BC29">
        <v>1.3672630000000001E-3</v>
      </c>
      <c r="BE29">
        <v>7.8737299999999996E-4</v>
      </c>
      <c r="BF29">
        <v>1.339609917</v>
      </c>
      <c r="BG29">
        <v>0.15979442399999999</v>
      </c>
      <c r="BH29" s="1" t="s">
        <v>383</v>
      </c>
      <c r="BI29">
        <v>3.4135021000000002E-2</v>
      </c>
      <c r="BJ29">
        <v>0.114519337</v>
      </c>
      <c r="BK29">
        <v>0.59603320000000004</v>
      </c>
      <c r="BL29">
        <v>2.5034460000000001E-2</v>
      </c>
      <c r="BM29">
        <v>1.3300219999999999E-3</v>
      </c>
      <c r="BO29">
        <v>0.17311062499999999</v>
      </c>
      <c r="BP29">
        <v>2.6632403999999998E-2</v>
      </c>
      <c r="BS29" t="s">
        <v>190</v>
      </c>
      <c r="BT29" t="s">
        <v>94</v>
      </c>
    </row>
    <row r="30" spans="1:72" x14ac:dyDescent="0.25">
      <c r="A30">
        <v>20200804</v>
      </c>
      <c r="B30" t="s">
        <v>382</v>
      </c>
      <c r="C30" t="s">
        <v>373</v>
      </c>
      <c r="D30" t="s">
        <v>183</v>
      </c>
      <c r="E30">
        <v>46.196000249999997</v>
      </c>
      <c r="F30">
        <v>-116.14700000000001</v>
      </c>
      <c r="G30" t="s">
        <v>75</v>
      </c>
      <c r="H30">
        <v>39</v>
      </c>
      <c r="I30">
        <v>16049</v>
      </c>
      <c r="J30" t="s">
        <v>76</v>
      </c>
      <c r="K30" t="s">
        <v>77</v>
      </c>
      <c r="L30" t="s">
        <v>78</v>
      </c>
      <c r="M30">
        <v>2810001001</v>
      </c>
      <c r="N30">
        <v>0</v>
      </c>
      <c r="O30">
        <v>0</v>
      </c>
      <c r="P30">
        <v>76.201512870000002</v>
      </c>
      <c r="Q30">
        <v>9731366619</v>
      </c>
      <c r="R30" t="s">
        <v>357</v>
      </c>
      <c r="S30">
        <v>1.267383562</v>
      </c>
      <c r="T30">
        <v>1.4955126030000001</v>
      </c>
      <c r="U30">
        <v>16.011461879999999</v>
      </c>
      <c r="V30">
        <v>106.1548035</v>
      </c>
      <c r="W30">
        <v>0.75195652899999998</v>
      </c>
      <c r="X30">
        <v>6.9190974000000002E-2</v>
      </c>
      <c r="Y30">
        <v>0.25988983199999999</v>
      </c>
      <c r="Z30">
        <v>7.4677483000000003E-2</v>
      </c>
      <c r="AA30">
        <v>3.7359163309999999</v>
      </c>
      <c r="AC30">
        <v>5.2642210000000004E-3</v>
      </c>
      <c r="AD30">
        <v>1.3809045000000001E-2</v>
      </c>
      <c r="AF30">
        <v>2.6092227999999999E-2</v>
      </c>
      <c r="AH30">
        <v>1.7471112E-2</v>
      </c>
      <c r="AI30">
        <v>2.4413780000000001E-3</v>
      </c>
      <c r="AJ30">
        <v>1.90504E-4</v>
      </c>
      <c r="AK30">
        <v>3.53956E-4</v>
      </c>
      <c r="AL30">
        <v>1.0986200999999999E-2</v>
      </c>
      <c r="AN30">
        <v>1.9355199999999999E-4</v>
      </c>
      <c r="AO30">
        <v>1.0134800000000001E-4</v>
      </c>
      <c r="AP30">
        <v>1.2992400000000001E-4</v>
      </c>
      <c r="AQ30">
        <v>1.4859300000000001E-4</v>
      </c>
      <c r="AR30" s="1" t="s">
        <v>384</v>
      </c>
      <c r="AS30">
        <v>2.5641800000000001E-4</v>
      </c>
      <c r="AT30" s="1" t="s">
        <v>384</v>
      </c>
      <c r="AV30">
        <v>2.3622500000000001E-4</v>
      </c>
      <c r="AW30">
        <v>3.1356899999999998E-4</v>
      </c>
      <c r="AX30">
        <v>3.0099599999999999E-4</v>
      </c>
      <c r="AY30" s="1" t="s">
        <v>219</v>
      </c>
      <c r="AZ30">
        <v>0.170514999</v>
      </c>
      <c r="BA30" s="1" t="s">
        <v>385</v>
      </c>
      <c r="BB30">
        <v>2.3622500000000001E-4</v>
      </c>
      <c r="BC30">
        <v>1.9583799999999999E-4</v>
      </c>
      <c r="BE30">
        <v>1.12778E-4</v>
      </c>
      <c r="BF30">
        <v>0.19187705699999999</v>
      </c>
      <c r="BG30">
        <v>2.2887919E-2</v>
      </c>
      <c r="BH30" s="1" t="s">
        <v>221</v>
      </c>
      <c r="BI30">
        <v>4.8892800000000002E-3</v>
      </c>
      <c r="BJ30">
        <v>1.6403009E-2</v>
      </c>
      <c r="BK30">
        <v>8.5371938999999994E-2</v>
      </c>
      <c r="BL30">
        <v>3.5857739999999999E-3</v>
      </c>
      <c r="BM30">
        <v>1.90504E-4</v>
      </c>
      <c r="BO30">
        <v>2.4795246E-2</v>
      </c>
      <c r="BP30">
        <v>3.8146529999999999E-3</v>
      </c>
      <c r="BS30" t="s">
        <v>190</v>
      </c>
      <c r="BT30" t="s">
        <v>111</v>
      </c>
    </row>
    <row r="31" spans="1:72" x14ac:dyDescent="0.25">
      <c r="A31">
        <v>20200811</v>
      </c>
      <c r="B31" t="s">
        <v>386</v>
      </c>
      <c r="C31" t="s">
        <v>387</v>
      </c>
      <c r="D31" t="s">
        <v>183</v>
      </c>
      <c r="E31">
        <v>46.277000209999997</v>
      </c>
      <c r="F31">
        <v>-116.139</v>
      </c>
      <c r="G31" t="s">
        <v>75</v>
      </c>
      <c r="H31">
        <v>12</v>
      </c>
      <c r="I31">
        <v>16061</v>
      </c>
      <c r="J31" t="s">
        <v>76</v>
      </c>
      <c r="K31" t="s">
        <v>185</v>
      </c>
      <c r="L31" t="s">
        <v>78</v>
      </c>
      <c r="M31">
        <v>2810001001</v>
      </c>
      <c r="N31">
        <v>0</v>
      </c>
      <c r="O31">
        <v>0</v>
      </c>
      <c r="P31">
        <v>8.0509416569999992</v>
      </c>
      <c r="Q31">
        <v>1116141279</v>
      </c>
      <c r="R31" t="s">
        <v>388</v>
      </c>
      <c r="S31">
        <v>0.133903262</v>
      </c>
      <c r="T31">
        <v>0.158005849</v>
      </c>
      <c r="U31">
        <v>1.6916638610000001</v>
      </c>
      <c r="V31">
        <v>11.215605800000001</v>
      </c>
      <c r="W31">
        <v>7.9446691999999999E-2</v>
      </c>
      <c r="X31">
        <v>7.3102549999999999E-3</v>
      </c>
      <c r="Y31">
        <v>2.7458219999999998E-2</v>
      </c>
      <c r="Z31">
        <v>7.8899230000000001E-3</v>
      </c>
      <c r="AA31">
        <v>0.394711906</v>
      </c>
      <c r="AC31">
        <v>5.5618200000000001E-4</v>
      </c>
      <c r="AD31">
        <v>1.4589710000000001E-3</v>
      </c>
      <c r="AF31">
        <v>2.7567300000000002E-3</v>
      </c>
      <c r="AH31">
        <v>1.845881E-3</v>
      </c>
      <c r="AI31">
        <v>2.5794000000000001E-4</v>
      </c>
      <c r="AJ31" s="1" t="s">
        <v>389</v>
      </c>
      <c r="AK31" s="1" t="s">
        <v>390</v>
      </c>
      <c r="AL31">
        <v>1.160728E-3</v>
      </c>
      <c r="AN31" s="1" t="s">
        <v>140</v>
      </c>
      <c r="AO31" s="1" t="s">
        <v>95</v>
      </c>
      <c r="AP31" s="1" t="s">
        <v>391</v>
      </c>
      <c r="AQ31" s="1" t="s">
        <v>392</v>
      </c>
      <c r="AR31" s="1" t="s">
        <v>265</v>
      </c>
      <c r="AS31" s="1" t="s">
        <v>393</v>
      </c>
      <c r="AT31" s="1" t="s">
        <v>265</v>
      </c>
      <c r="AV31" s="1" t="s">
        <v>394</v>
      </c>
      <c r="AW31" s="1" t="s">
        <v>395</v>
      </c>
      <c r="AX31" s="1" t="s">
        <v>396</v>
      </c>
      <c r="AY31" s="1" t="s">
        <v>397</v>
      </c>
      <c r="AZ31">
        <v>1.8015473000000001E-2</v>
      </c>
      <c r="BA31" s="1" t="s">
        <v>398</v>
      </c>
      <c r="BB31" s="1" t="s">
        <v>394</v>
      </c>
      <c r="BC31" s="1" t="s">
        <v>399</v>
      </c>
      <c r="BE31" s="1" t="s">
        <v>326</v>
      </c>
      <c r="BF31">
        <v>2.0272445E-2</v>
      </c>
      <c r="BG31">
        <v>2.4181839999999999E-3</v>
      </c>
      <c r="BH31" s="1" t="s">
        <v>400</v>
      </c>
      <c r="BI31">
        <v>5.1656900000000003E-4</v>
      </c>
      <c r="BJ31">
        <v>1.733032E-3</v>
      </c>
      <c r="BK31">
        <v>9.0198280000000006E-3</v>
      </c>
      <c r="BL31">
        <v>3.78849E-4</v>
      </c>
      <c r="BM31" s="1" t="s">
        <v>389</v>
      </c>
      <c r="BO31">
        <v>2.6197E-3</v>
      </c>
      <c r="BP31">
        <v>4.0303099999999998E-4</v>
      </c>
      <c r="BS31" t="s">
        <v>190</v>
      </c>
      <c r="BT31" t="s">
        <v>111</v>
      </c>
    </row>
    <row r="32" spans="1:72" x14ac:dyDescent="0.25">
      <c r="A32">
        <v>20200811</v>
      </c>
      <c r="B32" t="s">
        <v>386</v>
      </c>
      <c r="C32" t="s">
        <v>387</v>
      </c>
      <c r="D32" t="s">
        <v>183</v>
      </c>
      <c r="E32">
        <v>46.277000209999997</v>
      </c>
      <c r="F32">
        <v>-116.139</v>
      </c>
      <c r="G32" t="s">
        <v>75</v>
      </c>
      <c r="H32">
        <v>12</v>
      </c>
      <c r="I32">
        <v>16061</v>
      </c>
      <c r="J32" t="s">
        <v>76</v>
      </c>
      <c r="K32" t="s">
        <v>185</v>
      </c>
      <c r="L32" t="s">
        <v>78</v>
      </c>
      <c r="M32">
        <v>2810001002</v>
      </c>
      <c r="N32">
        <v>44.624517220000001</v>
      </c>
      <c r="O32">
        <v>17.083371029999999</v>
      </c>
      <c r="P32">
        <v>0</v>
      </c>
      <c r="Q32">
        <v>1116141279</v>
      </c>
      <c r="R32" t="s">
        <v>388</v>
      </c>
      <c r="S32">
        <v>0.60899711199999995</v>
      </c>
      <c r="T32">
        <v>0.71861659300000003</v>
      </c>
      <c r="U32">
        <v>6.7935982570000002</v>
      </c>
      <c r="V32">
        <v>97.415568579999999</v>
      </c>
      <c r="W32">
        <v>0.33904436100000002</v>
      </c>
      <c r="X32">
        <v>0.123503033</v>
      </c>
      <c r="Y32">
        <v>0.112098879</v>
      </c>
      <c r="Z32">
        <v>6.0473730000000003E-2</v>
      </c>
      <c r="AA32">
        <v>1.611421392</v>
      </c>
      <c r="AC32">
        <v>4.2629599999999997E-3</v>
      </c>
      <c r="AD32">
        <v>1.1182546999999999E-2</v>
      </c>
      <c r="AF32">
        <v>2.1129452999999999E-2</v>
      </c>
      <c r="AH32">
        <v>1.4148084E-2</v>
      </c>
      <c r="AI32">
        <v>1.9770249999999999E-3</v>
      </c>
      <c r="AJ32">
        <v>1.5427E-4</v>
      </c>
      <c r="AK32">
        <v>2.86633E-4</v>
      </c>
      <c r="AL32">
        <v>8.8966119999999999E-3</v>
      </c>
      <c r="AN32">
        <v>1.5673799999999999E-4</v>
      </c>
      <c r="AO32" s="1" t="s">
        <v>401</v>
      </c>
      <c r="AP32">
        <v>1.0521199999999999E-4</v>
      </c>
      <c r="AQ32">
        <v>1.2032999999999999E-4</v>
      </c>
      <c r="AR32" s="1" t="s">
        <v>402</v>
      </c>
      <c r="AS32">
        <v>2.0764700000000001E-4</v>
      </c>
      <c r="AT32" s="1" t="s">
        <v>402</v>
      </c>
      <c r="AV32">
        <v>1.91294E-4</v>
      </c>
      <c r="AW32">
        <v>2.53928E-4</v>
      </c>
      <c r="AX32">
        <v>2.4374600000000001E-4</v>
      </c>
      <c r="AY32" s="1" t="s">
        <v>403</v>
      </c>
      <c r="AZ32">
        <v>0.13808282999999999</v>
      </c>
      <c r="BA32" s="1" t="s">
        <v>211</v>
      </c>
      <c r="BB32">
        <v>1.91294E-4</v>
      </c>
      <c r="BC32">
        <v>1.58589E-4</v>
      </c>
      <c r="BE32" s="1" t="s">
        <v>404</v>
      </c>
      <c r="BF32">
        <v>0.15538179699999999</v>
      </c>
      <c r="BG32">
        <v>1.8534608000000001E-2</v>
      </c>
      <c r="BH32" s="1" t="s">
        <v>405</v>
      </c>
      <c r="BI32">
        <v>3.9593320000000003E-3</v>
      </c>
      <c r="BJ32">
        <v>1.3283135999999999E-2</v>
      </c>
      <c r="BK32">
        <v>6.9134087999999996E-2</v>
      </c>
      <c r="BL32">
        <v>2.9037550000000001E-3</v>
      </c>
      <c r="BM32">
        <v>1.5427E-4</v>
      </c>
      <c r="BO32">
        <v>2.0079158999999999E-2</v>
      </c>
      <c r="BP32">
        <v>3.0891009999999999E-3</v>
      </c>
      <c r="BS32" t="s">
        <v>190</v>
      </c>
      <c r="BT32" t="s">
        <v>94</v>
      </c>
    </row>
    <row r="33" spans="1:72" x14ac:dyDescent="0.25">
      <c r="A33">
        <v>20200811</v>
      </c>
      <c r="B33" t="s">
        <v>406</v>
      </c>
      <c r="C33" t="s">
        <v>387</v>
      </c>
      <c r="D33" t="s">
        <v>183</v>
      </c>
      <c r="E33">
        <v>46.28877825</v>
      </c>
      <c r="F33">
        <v>-116.17290079999999</v>
      </c>
      <c r="G33" t="s">
        <v>75</v>
      </c>
      <c r="H33">
        <v>36</v>
      </c>
      <c r="I33">
        <v>16061</v>
      </c>
      <c r="J33" t="s">
        <v>76</v>
      </c>
      <c r="K33" t="s">
        <v>185</v>
      </c>
      <c r="L33" t="s">
        <v>78</v>
      </c>
      <c r="M33">
        <v>2810001001</v>
      </c>
      <c r="N33">
        <v>0</v>
      </c>
      <c r="O33">
        <v>0</v>
      </c>
      <c r="P33">
        <v>26.070480320000001</v>
      </c>
      <c r="Q33">
        <v>3110746279</v>
      </c>
      <c r="R33" t="s">
        <v>407</v>
      </c>
      <c r="S33">
        <v>0.43360422900000001</v>
      </c>
      <c r="T33">
        <v>0.51165298999999997</v>
      </c>
      <c r="U33">
        <v>5.4779293249999998</v>
      </c>
      <c r="V33">
        <v>36.318264730000003</v>
      </c>
      <c r="W33">
        <v>0.25726349999999998</v>
      </c>
      <c r="X33">
        <v>2.3671996000000001E-2</v>
      </c>
      <c r="Y33">
        <v>8.8914936999999999E-2</v>
      </c>
      <c r="Z33">
        <v>2.5549071E-2</v>
      </c>
      <c r="AA33">
        <v>1.2781522249999999</v>
      </c>
      <c r="AC33">
        <v>1.801024E-3</v>
      </c>
      <c r="AD33">
        <v>4.7244260000000003E-3</v>
      </c>
      <c r="AF33">
        <v>8.9268160000000006E-3</v>
      </c>
      <c r="AH33">
        <v>5.9773129999999997E-3</v>
      </c>
      <c r="AI33">
        <v>8.3525799999999996E-4</v>
      </c>
      <c r="AJ33" s="1" t="s">
        <v>121</v>
      </c>
      <c r="AK33">
        <v>1.21097E-4</v>
      </c>
      <c r="AL33">
        <v>3.75866E-3</v>
      </c>
      <c r="AN33" s="1" t="s">
        <v>408</v>
      </c>
      <c r="AO33" s="1" t="s">
        <v>370</v>
      </c>
      <c r="AP33" s="1" t="s">
        <v>409</v>
      </c>
      <c r="AQ33" s="1" t="s">
        <v>410</v>
      </c>
      <c r="AR33" s="1" t="s">
        <v>411</v>
      </c>
      <c r="AS33" s="1" t="s">
        <v>412</v>
      </c>
      <c r="AT33" s="1" t="s">
        <v>411</v>
      </c>
      <c r="AV33" s="1" t="s">
        <v>413</v>
      </c>
      <c r="AW33">
        <v>1.0728E-4</v>
      </c>
      <c r="AX33">
        <v>1.02978E-4</v>
      </c>
      <c r="AY33" s="1" t="s">
        <v>414</v>
      </c>
      <c r="AZ33">
        <v>5.8337528999999999E-2</v>
      </c>
      <c r="BA33" s="1" t="s">
        <v>333</v>
      </c>
      <c r="BB33" s="1" t="s">
        <v>413</v>
      </c>
      <c r="BC33" s="1" t="s">
        <v>342</v>
      </c>
      <c r="BE33" s="1" t="s">
        <v>415</v>
      </c>
      <c r="BF33">
        <v>6.5646033000000006E-2</v>
      </c>
      <c r="BG33">
        <v>7.8305409999999999E-3</v>
      </c>
      <c r="BH33" s="1" t="s">
        <v>416</v>
      </c>
      <c r="BI33">
        <v>1.672747E-3</v>
      </c>
      <c r="BJ33">
        <v>5.6118879999999998E-3</v>
      </c>
      <c r="BK33">
        <v>2.9207917E-2</v>
      </c>
      <c r="BL33">
        <v>1.226785E-3</v>
      </c>
      <c r="BM33" s="1" t="s">
        <v>121</v>
      </c>
      <c r="BO33">
        <v>8.4830860000000008E-3</v>
      </c>
      <c r="BP33">
        <v>1.3050900000000001E-3</v>
      </c>
      <c r="BS33" t="s">
        <v>190</v>
      </c>
      <c r="BT33" t="s">
        <v>111</v>
      </c>
    </row>
    <row r="34" spans="1:72" x14ac:dyDescent="0.25">
      <c r="A34">
        <v>20200811</v>
      </c>
      <c r="B34" t="s">
        <v>406</v>
      </c>
      <c r="C34" t="s">
        <v>387</v>
      </c>
      <c r="D34" t="s">
        <v>183</v>
      </c>
      <c r="E34">
        <v>46.28877825</v>
      </c>
      <c r="F34">
        <v>-116.17290079999999</v>
      </c>
      <c r="G34" t="s">
        <v>75</v>
      </c>
      <c r="H34">
        <v>36</v>
      </c>
      <c r="I34">
        <v>16061</v>
      </c>
      <c r="J34" t="s">
        <v>76</v>
      </c>
      <c r="K34" t="s">
        <v>185</v>
      </c>
      <c r="L34" t="s">
        <v>78</v>
      </c>
      <c r="M34">
        <v>2810001002</v>
      </c>
      <c r="N34">
        <v>127.6282362</v>
      </c>
      <c r="O34">
        <v>40.722925920000002</v>
      </c>
      <c r="P34">
        <v>0</v>
      </c>
      <c r="Q34">
        <v>3110746279</v>
      </c>
      <c r="R34" t="s">
        <v>407</v>
      </c>
      <c r="S34">
        <v>1.6064372629999999</v>
      </c>
      <c r="T34">
        <v>1.8955959710000001</v>
      </c>
      <c r="U34">
        <v>17.720408549999998</v>
      </c>
      <c r="V34">
        <v>267.27859489999997</v>
      </c>
      <c r="W34">
        <v>0.88939369499999998</v>
      </c>
      <c r="X34">
        <v>0.34583674800000003</v>
      </c>
      <c r="Y34">
        <v>0.29285868599999998</v>
      </c>
      <c r="Z34">
        <v>0.164984139</v>
      </c>
      <c r="AA34">
        <v>4.2098436159999997</v>
      </c>
      <c r="AC34">
        <v>1.1630186000000001E-2</v>
      </c>
      <c r="AD34">
        <v>3.0508170000000001E-2</v>
      </c>
      <c r="AF34">
        <v>5.7645271999999997E-2</v>
      </c>
      <c r="AH34">
        <v>3.8598735000000002E-2</v>
      </c>
      <c r="AI34">
        <v>5.3937100000000003E-3</v>
      </c>
      <c r="AJ34">
        <v>4.2087800000000002E-4</v>
      </c>
      <c r="AK34">
        <v>7.81991E-4</v>
      </c>
      <c r="AL34">
        <v>2.4271693E-2</v>
      </c>
      <c r="AN34">
        <v>4.2761200000000001E-4</v>
      </c>
      <c r="AO34">
        <v>2.23907E-4</v>
      </c>
      <c r="AP34">
        <v>2.87039E-4</v>
      </c>
      <c r="AQ34">
        <v>3.2828499999999999E-4</v>
      </c>
      <c r="AR34">
        <v>2.1885700000000001E-4</v>
      </c>
      <c r="AS34">
        <v>5.6650199999999998E-4</v>
      </c>
      <c r="AT34">
        <v>2.1885700000000001E-4</v>
      </c>
      <c r="AV34">
        <v>5.2188899999999999E-4</v>
      </c>
      <c r="AW34">
        <v>6.9276500000000003E-4</v>
      </c>
      <c r="AX34">
        <v>6.6498700000000002E-4</v>
      </c>
      <c r="AY34" s="1" t="s">
        <v>417</v>
      </c>
      <c r="AZ34">
        <v>0.37671690800000002</v>
      </c>
      <c r="BA34">
        <v>1.2458E-4</v>
      </c>
      <c r="BB34">
        <v>5.2188899999999999E-4</v>
      </c>
      <c r="BC34">
        <v>4.32662E-4</v>
      </c>
      <c r="BE34">
        <v>2.4916000000000001E-4</v>
      </c>
      <c r="BF34">
        <v>0.423911867</v>
      </c>
      <c r="BG34">
        <v>5.0566027999999999E-2</v>
      </c>
      <c r="BH34" s="1" t="s">
        <v>418</v>
      </c>
      <c r="BI34">
        <v>1.0801831E-2</v>
      </c>
      <c r="BJ34">
        <v>3.6238987E-2</v>
      </c>
      <c r="BK34">
        <v>0.18861128399999999</v>
      </c>
      <c r="BL34">
        <v>7.9220109999999996E-3</v>
      </c>
      <c r="BM34">
        <v>4.2087800000000002E-4</v>
      </c>
      <c r="BO34">
        <v>5.4779863999999998E-2</v>
      </c>
      <c r="BP34">
        <v>8.4276709999999994E-3</v>
      </c>
      <c r="BS34" t="s">
        <v>190</v>
      </c>
      <c r="BT34" t="s">
        <v>94</v>
      </c>
    </row>
    <row r="35" spans="1:72" x14ac:dyDescent="0.25">
      <c r="A35">
        <v>20200811</v>
      </c>
      <c r="B35" t="s">
        <v>419</v>
      </c>
      <c r="C35" t="s">
        <v>420</v>
      </c>
      <c r="D35" t="s">
        <v>183</v>
      </c>
      <c r="E35">
        <v>46.133000250000002</v>
      </c>
      <c r="F35">
        <v>-116.16200000000001</v>
      </c>
      <c r="G35" t="s">
        <v>75</v>
      </c>
      <c r="H35">
        <v>39</v>
      </c>
      <c r="I35">
        <v>16049</v>
      </c>
      <c r="J35" t="s">
        <v>76</v>
      </c>
      <c r="K35" t="s">
        <v>77</v>
      </c>
      <c r="L35" t="s">
        <v>78</v>
      </c>
      <c r="M35">
        <v>2810001002</v>
      </c>
      <c r="N35">
        <v>100.581063</v>
      </c>
      <c r="O35">
        <v>11.17567367</v>
      </c>
      <c r="P35">
        <v>0</v>
      </c>
      <c r="Q35">
        <v>1788107786</v>
      </c>
      <c r="R35" t="s">
        <v>421</v>
      </c>
      <c r="S35">
        <v>0.91810394299999998</v>
      </c>
      <c r="T35">
        <v>1.083362653</v>
      </c>
      <c r="U35">
        <v>9.5699528730000001</v>
      </c>
      <c r="V35">
        <v>181.49718709999999</v>
      </c>
      <c r="W35">
        <v>0.49450120800000003</v>
      </c>
      <c r="X35">
        <v>0.253553684</v>
      </c>
      <c r="Y35">
        <v>0.1594563</v>
      </c>
      <c r="Z35">
        <v>0.109521602</v>
      </c>
      <c r="AA35">
        <v>2.2921843119999998</v>
      </c>
      <c r="AC35">
        <v>7.7204789999999997E-3</v>
      </c>
      <c r="AD35">
        <v>2.0252272000000002E-2</v>
      </c>
      <c r="AF35">
        <v>3.8266724000000002E-2</v>
      </c>
      <c r="AH35">
        <v>2.562304E-2</v>
      </c>
      <c r="AI35">
        <v>3.5805120000000001E-3</v>
      </c>
      <c r="AJ35">
        <v>2.79392E-4</v>
      </c>
      <c r="AK35">
        <v>5.1911000000000004E-4</v>
      </c>
      <c r="AL35">
        <v>1.6112305E-2</v>
      </c>
      <c r="AN35">
        <v>2.8386200000000001E-4</v>
      </c>
      <c r="AO35">
        <v>1.48636E-4</v>
      </c>
      <c r="AP35">
        <v>1.90545E-4</v>
      </c>
      <c r="AQ35">
        <v>2.1792599999999999E-4</v>
      </c>
      <c r="AR35">
        <v>1.45284E-4</v>
      </c>
      <c r="AS35">
        <v>3.7606100000000002E-4</v>
      </c>
      <c r="AT35">
        <v>1.45284E-4</v>
      </c>
      <c r="AV35">
        <v>3.4644599999999998E-4</v>
      </c>
      <c r="AW35">
        <v>4.5987900000000001E-4</v>
      </c>
      <c r="AX35">
        <v>4.4143900000000001E-4</v>
      </c>
      <c r="AY35" s="1" t="s">
        <v>422</v>
      </c>
      <c r="AZ35">
        <v>0.25007639799999998</v>
      </c>
      <c r="BA35" s="1" t="s">
        <v>423</v>
      </c>
      <c r="BB35">
        <v>3.4644599999999998E-4</v>
      </c>
      <c r="BC35">
        <v>2.8721500000000001E-4</v>
      </c>
      <c r="BE35">
        <v>1.6540000000000001E-4</v>
      </c>
      <c r="BF35">
        <v>0.28140588</v>
      </c>
      <c r="BG35">
        <v>3.3567302E-2</v>
      </c>
      <c r="BH35" s="1" t="s">
        <v>132</v>
      </c>
      <c r="BI35">
        <v>7.1705919999999999E-3</v>
      </c>
      <c r="BJ35">
        <v>2.4056566000000001E-2</v>
      </c>
      <c r="BK35">
        <v>0.12520603599999999</v>
      </c>
      <c r="BL35">
        <v>5.2588770000000003E-3</v>
      </c>
      <c r="BM35">
        <v>2.79392E-4</v>
      </c>
      <c r="BO35">
        <v>3.6364577000000002E-2</v>
      </c>
      <c r="BP35">
        <v>5.5945500000000002E-3</v>
      </c>
      <c r="BS35" t="s">
        <v>190</v>
      </c>
      <c r="BT35" t="s">
        <v>94</v>
      </c>
    </row>
    <row r="36" spans="1:72" x14ac:dyDescent="0.25">
      <c r="A36">
        <v>20200816</v>
      </c>
      <c r="B36" t="s">
        <v>424</v>
      </c>
      <c r="C36" t="s">
        <v>425</v>
      </c>
      <c r="D36" t="s">
        <v>426</v>
      </c>
      <c r="E36">
        <v>46.451999999999998</v>
      </c>
      <c r="F36">
        <v>-116.80200000000001</v>
      </c>
      <c r="G36" t="s">
        <v>75</v>
      </c>
      <c r="H36">
        <v>1.6</v>
      </c>
      <c r="I36">
        <v>16069</v>
      </c>
      <c r="J36" t="s">
        <v>76</v>
      </c>
      <c r="K36" t="s">
        <v>225</v>
      </c>
      <c r="L36" t="s">
        <v>78</v>
      </c>
      <c r="M36">
        <v>2810001002</v>
      </c>
      <c r="N36">
        <v>1.4635033200000001</v>
      </c>
      <c r="O36">
        <v>0.16261148</v>
      </c>
      <c r="P36">
        <v>0</v>
      </c>
      <c r="Q36">
        <v>26017836.800000001</v>
      </c>
      <c r="R36" t="s">
        <v>351</v>
      </c>
      <c r="S36">
        <v>1.3358857999999999E-2</v>
      </c>
      <c r="T36">
        <v>1.5763453E-2</v>
      </c>
      <c r="U36">
        <v>0.13924746299999999</v>
      </c>
      <c r="V36">
        <v>2.6408722280000001</v>
      </c>
      <c r="W36">
        <v>7.1952329999999997E-3</v>
      </c>
      <c r="X36">
        <v>3.6893289999999999E-3</v>
      </c>
      <c r="Y36">
        <v>2.3201670000000001E-3</v>
      </c>
      <c r="Z36">
        <v>1.5935929999999999E-3</v>
      </c>
      <c r="AA36">
        <v>3.3352395E-2</v>
      </c>
      <c r="AC36">
        <v>1.1233700000000001E-4</v>
      </c>
      <c r="AD36">
        <v>2.9468000000000002E-4</v>
      </c>
      <c r="AF36">
        <v>5.5679899999999997E-4</v>
      </c>
      <c r="AH36">
        <v>3.7282800000000002E-4</v>
      </c>
      <c r="AI36" s="1" t="s">
        <v>427</v>
      </c>
      <c r="AJ36" s="1" t="s">
        <v>428</v>
      </c>
      <c r="AK36" s="1" t="s">
        <v>429</v>
      </c>
      <c r="AL36">
        <v>2.3444199999999999E-4</v>
      </c>
      <c r="AN36" s="1" t="s">
        <v>430</v>
      </c>
      <c r="AO36" s="1" t="s">
        <v>431</v>
      </c>
      <c r="AP36" s="1" t="s">
        <v>432</v>
      </c>
      <c r="AQ36" s="1" t="s">
        <v>433</v>
      </c>
      <c r="AR36" s="1" t="s">
        <v>434</v>
      </c>
      <c r="AS36" s="1" t="s">
        <v>435</v>
      </c>
      <c r="AT36" s="1" t="s">
        <v>434</v>
      </c>
      <c r="AV36" s="1" t="s">
        <v>436</v>
      </c>
      <c r="AW36" s="1" t="s">
        <v>437</v>
      </c>
      <c r="AX36" s="1" t="s">
        <v>438</v>
      </c>
      <c r="AY36" s="1" t="s">
        <v>439</v>
      </c>
      <c r="AZ36">
        <v>3.6387329999999999E-3</v>
      </c>
      <c r="BA36" s="1" t="s">
        <v>440</v>
      </c>
      <c r="BB36" s="1" t="s">
        <v>436</v>
      </c>
      <c r="BC36" s="1" t="s">
        <v>441</v>
      </c>
      <c r="BE36" s="1" t="s">
        <v>442</v>
      </c>
      <c r="BF36">
        <v>4.0945920000000002E-3</v>
      </c>
      <c r="BG36">
        <v>4.8842099999999995E-4</v>
      </c>
      <c r="BH36" s="1" t="s">
        <v>443</v>
      </c>
      <c r="BI36">
        <v>1.04336E-4</v>
      </c>
      <c r="BJ36">
        <v>3.5003500000000001E-4</v>
      </c>
      <c r="BK36">
        <v>1.821809E-3</v>
      </c>
      <c r="BL36" s="1" t="s">
        <v>444</v>
      </c>
      <c r="BM36" s="1" t="s">
        <v>428</v>
      </c>
      <c r="BO36">
        <v>5.2912200000000003E-4</v>
      </c>
      <c r="BP36" s="1" t="s">
        <v>445</v>
      </c>
      <c r="BS36" t="s">
        <v>93</v>
      </c>
      <c r="BT36" t="s">
        <v>94</v>
      </c>
    </row>
    <row r="37" spans="1:72" x14ac:dyDescent="0.25">
      <c r="A37">
        <v>20200817</v>
      </c>
      <c r="B37" t="s">
        <v>446</v>
      </c>
      <c r="C37" t="s">
        <v>447</v>
      </c>
      <c r="D37" t="s">
        <v>183</v>
      </c>
      <c r="E37">
        <v>46.33800025</v>
      </c>
      <c r="F37">
        <v>-116.246</v>
      </c>
      <c r="G37" t="s">
        <v>75</v>
      </c>
      <c r="H37">
        <v>39</v>
      </c>
      <c r="I37">
        <v>16061</v>
      </c>
      <c r="J37" t="s">
        <v>76</v>
      </c>
      <c r="K37" t="s">
        <v>185</v>
      </c>
      <c r="L37" t="s">
        <v>78</v>
      </c>
      <c r="M37">
        <v>2810001002</v>
      </c>
      <c r="N37">
        <v>49.252065530000003</v>
      </c>
      <c r="O37">
        <v>5.472451725</v>
      </c>
      <c r="P37">
        <v>0</v>
      </c>
      <c r="Q37">
        <v>875592276</v>
      </c>
      <c r="R37" t="s">
        <v>448</v>
      </c>
      <c r="S37">
        <v>0.44957285400000002</v>
      </c>
      <c r="T37">
        <v>0.53049596799999998</v>
      </c>
      <c r="U37">
        <v>4.6861698609999998</v>
      </c>
      <c r="V37">
        <v>88.874695549999998</v>
      </c>
      <c r="W37">
        <v>0.242145044</v>
      </c>
      <c r="X37">
        <v>0.124158985</v>
      </c>
      <c r="Y37">
        <v>7.8081816999999998E-2</v>
      </c>
      <c r="Z37">
        <v>5.3630026999999997E-2</v>
      </c>
      <c r="AA37">
        <v>1.1224261170000001</v>
      </c>
      <c r="AC37">
        <v>3.780528E-3</v>
      </c>
      <c r="AD37">
        <v>9.9170379999999995E-3</v>
      </c>
      <c r="AF37">
        <v>1.8738271000000001E-2</v>
      </c>
      <c r="AH37">
        <v>1.2546971000000001E-2</v>
      </c>
      <c r="AI37">
        <v>1.753288E-3</v>
      </c>
      <c r="AJ37">
        <v>1.36811E-4</v>
      </c>
      <c r="AK37">
        <v>2.5419499999999997E-4</v>
      </c>
      <c r="AL37">
        <v>7.889798E-3</v>
      </c>
      <c r="AN37">
        <v>1.3899999999999999E-4</v>
      </c>
      <c r="AO37" s="1" t="s">
        <v>449</v>
      </c>
      <c r="AP37" s="1" t="s">
        <v>450</v>
      </c>
      <c r="AQ37">
        <v>1.0671300000000001E-4</v>
      </c>
      <c r="AR37" s="1" t="s">
        <v>451</v>
      </c>
      <c r="AS37">
        <v>1.84148E-4</v>
      </c>
      <c r="AT37" s="1" t="s">
        <v>451</v>
      </c>
      <c r="AV37">
        <v>1.6964599999999999E-4</v>
      </c>
      <c r="AW37">
        <v>2.2519099999999999E-4</v>
      </c>
      <c r="AX37">
        <v>2.1616199999999999E-4</v>
      </c>
      <c r="AY37" s="1" t="s">
        <v>332</v>
      </c>
      <c r="AZ37">
        <v>0.12245624400000001</v>
      </c>
      <c r="BA37" s="1" t="s">
        <v>452</v>
      </c>
      <c r="BB37">
        <v>1.6964599999999999E-4</v>
      </c>
      <c r="BC37">
        <v>1.4064200000000001E-4</v>
      </c>
      <c r="BE37" s="1" t="s">
        <v>453</v>
      </c>
      <c r="BF37">
        <v>0.13779751800000001</v>
      </c>
      <c r="BG37">
        <v>1.643708E-2</v>
      </c>
      <c r="BH37" s="1" t="s">
        <v>454</v>
      </c>
      <c r="BI37">
        <v>3.5112619999999998E-3</v>
      </c>
      <c r="BJ37">
        <v>1.1779906999999999E-2</v>
      </c>
      <c r="BK37">
        <v>6.1310307000000001E-2</v>
      </c>
      <c r="BL37">
        <v>2.5751419999999999E-3</v>
      </c>
      <c r="BM37">
        <v>1.36811E-4</v>
      </c>
      <c r="BO37">
        <v>1.7806835999999999E-2</v>
      </c>
      <c r="BP37">
        <v>2.7395129999999998E-3</v>
      </c>
      <c r="BS37" t="s">
        <v>190</v>
      </c>
      <c r="BT37" t="s">
        <v>94</v>
      </c>
    </row>
    <row r="38" spans="1:72" x14ac:dyDescent="0.25">
      <c r="A38">
        <v>20200818</v>
      </c>
      <c r="B38" t="s">
        <v>455</v>
      </c>
      <c r="C38" t="s">
        <v>456</v>
      </c>
      <c r="D38" t="s">
        <v>457</v>
      </c>
      <c r="E38">
        <v>46.372999999999998</v>
      </c>
      <c r="F38">
        <v>-116.812</v>
      </c>
      <c r="G38" t="s">
        <v>75</v>
      </c>
      <c r="H38">
        <v>1.5</v>
      </c>
      <c r="I38">
        <v>16069</v>
      </c>
      <c r="J38" t="s">
        <v>76</v>
      </c>
      <c r="K38" t="s">
        <v>225</v>
      </c>
      <c r="L38" t="s">
        <v>78</v>
      </c>
      <c r="M38">
        <v>2810001002</v>
      </c>
      <c r="N38">
        <v>0.69767797499999995</v>
      </c>
      <c r="O38">
        <v>7.7519774999999999E-2</v>
      </c>
      <c r="P38">
        <v>0</v>
      </c>
      <c r="Q38">
        <v>12403164</v>
      </c>
      <c r="R38" t="s">
        <v>458</v>
      </c>
      <c r="S38">
        <v>6.3684049999999997E-3</v>
      </c>
      <c r="T38">
        <v>7.5147169999999998E-3</v>
      </c>
      <c r="U38">
        <v>6.6381733999999998E-2</v>
      </c>
      <c r="V38">
        <v>1.258950604</v>
      </c>
      <c r="W38">
        <v>3.4300950000000002E-3</v>
      </c>
      <c r="X38">
        <v>1.7587690000000001E-3</v>
      </c>
      <c r="Y38">
        <v>1.106065E-3</v>
      </c>
      <c r="Z38">
        <v>7.5969399999999999E-4</v>
      </c>
      <c r="AA38">
        <v>1.5899678E-2</v>
      </c>
      <c r="AC38" s="1" t="s">
        <v>459</v>
      </c>
      <c r="AD38">
        <v>1.4047899999999999E-4</v>
      </c>
      <c r="AF38">
        <v>2.6543600000000002E-4</v>
      </c>
      <c r="AH38">
        <v>1.77734E-4</v>
      </c>
      <c r="AI38" s="1" t="s">
        <v>460</v>
      </c>
      <c r="AJ38" s="1" t="s">
        <v>461</v>
      </c>
      <c r="AK38" s="1" t="s">
        <v>462</v>
      </c>
      <c r="AL38">
        <v>1.1176299999999999E-4</v>
      </c>
      <c r="AN38" s="1" t="s">
        <v>463</v>
      </c>
      <c r="AO38" s="1" t="s">
        <v>161</v>
      </c>
      <c r="AP38" s="1" t="s">
        <v>464</v>
      </c>
      <c r="AQ38" s="1" t="s">
        <v>465</v>
      </c>
      <c r="AR38" s="1" t="s">
        <v>466</v>
      </c>
      <c r="AS38" s="1" t="s">
        <v>467</v>
      </c>
      <c r="AT38" s="1" t="s">
        <v>466</v>
      </c>
      <c r="AV38" s="1" t="s">
        <v>468</v>
      </c>
      <c r="AW38" s="1" t="s">
        <v>469</v>
      </c>
      <c r="AX38" s="1" t="s">
        <v>470</v>
      </c>
      <c r="AY38" s="1" t="s">
        <v>471</v>
      </c>
      <c r="AZ38">
        <v>1.734649E-3</v>
      </c>
      <c r="BA38" s="1" t="s">
        <v>472</v>
      </c>
      <c r="BB38" s="1" t="s">
        <v>468</v>
      </c>
      <c r="BC38" s="1" t="s">
        <v>473</v>
      </c>
      <c r="BE38" s="1" t="s">
        <v>268</v>
      </c>
      <c r="BF38">
        <v>1.951965E-3</v>
      </c>
      <c r="BG38">
        <v>2.3283900000000001E-4</v>
      </c>
      <c r="BH38" s="1" t="s">
        <v>474</v>
      </c>
      <c r="BI38" s="1" t="s">
        <v>475</v>
      </c>
      <c r="BJ38">
        <v>1.66868E-4</v>
      </c>
      <c r="BK38">
        <v>8.6848800000000005E-4</v>
      </c>
      <c r="BL38" s="1" t="s">
        <v>266</v>
      </c>
      <c r="BM38" s="1" t="s">
        <v>461</v>
      </c>
      <c r="BO38">
        <v>2.5224200000000002E-4</v>
      </c>
      <c r="BP38" s="1" t="s">
        <v>476</v>
      </c>
      <c r="BS38" t="s">
        <v>93</v>
      </c>
      <c r="BT38" t="s">
        <v>94</v>
      </c>
    </row>
    <row r="39" spans="1:72" x14ac:dyDescent="0.25">
      <c r="A39">
        <v>20200827</v>
      </c>
      <c r="B39" t="s">
        <v>477</v>
      </c>
      <c r="C39" t="s">
        <v>478</v>
      </c>
      <c r="D39" t="s">
        <v>183</v>
      </c>
      <c r="E39">
        <v>46.157000250000003</v>
      </c>
      <c r="F39">
        <v>-116.15</v>
      </c>
      <c r="G39" t="s">
        <v>75</v>
      </c>
      <c r="H39">
        <v>39</v>
      </c>
      <c r="I39">
        <v>16049</v>
      </c>
      <c r="J39" t="s">
        <v>76</v>
      </c>
      <c r="K39" t="s">
        <v>77</v>
      </c>
      <c r="L39" t="s">
        <v>78</v>
      </c>
      <c r="M39">
        <v>2810001002</v>
      </c>
      <c r="N39">
        <v>152.53363999999999</v>
      </c>
      <c r="O39">
        <v>16.94818223</v>
      </c>
      <c r="P39">
        <v>0</v>
      </c>
      <c r="Q39">
        <v>2711709156</v>
      </c>
      <c r="R39" t="s">
        <v>302</v>
      </c>
      <c r="S39">
        <v>1.392327066</v>
      </c>
      <c r="T39">
        <v>1.642945938</v>
      </c>
      <c r="U39">
        <v>14.513067400000001</v>
      </c>
      <c r="V39">
        <v>275.2449196</v>
      </c>
      <c r="W39">
        <v>0.74992316699999995</v>
      </c>
      <c r="X39">
        <v>0.38452035800000001</v>
      </c>
      <c r="Y39">
        <v>0.241819376</v>
      </c>
      <c r="Z39">
        <v>0.166092186</v>
      </c>
      <c r="AA39">
        <v>3.476153526</v>
      </c>
      <c r="AC39">
        <v>1.1708296E-2</v>
      </c>
      <c r="AD39">
        <v>3.0713066000000001E-2</v>
      </c>
      <c r="AF39">
        <v>5.8032422E-2</v>
      </c>
      <c r="AH39">
        <v>3.8857967E-2</v>
      </c>
      <c r="AI39">
        <v>5.429934E-3</v>
      </c>
      <c r="AJ39">
        <v>4.2370500000000002E-4</v>
      </c>
      <c r="AK39">
        <v>7.8724299999999997E-4</v>
      </c>
      <c r="AL39">
        <v>2.4434704000000002E-2</v>
      </c>
      <c r="AN39">
        <v>4.3048400000000002E-4</v>
      </c>
      <c r="AO39">
        <v>2.2541099999999999E-4</v>
      </c>
      <c r="AP39">
        <v>2.88967E-4</v>
      </c>
      <c r="AQ39">
        <v>3.3049000000000002E-4</v>
      </c>
      <c r="AR39">
        <v>2.2032599999999999E-4</v>
      </c>
      <c r="AS39">
        <v>5.7030600000000002E-4</v>
      </c>
      <c r="AT39">
        <v>2.2032599999999999E-4</v>
      </c>
      <c r="AV39">
        <v>5.2539399999999999E-4</v>
      </c>
      <c r="AW39">
        <v>6.97418E-4</v>
      </c>
      <c r="AX39">
        <v>6.6945299999999998E-4</v>
      </c>
      <c r="AY39" s="1" t="s">
        <v>479</v>
      </c>
      <c r="AZ39">
        <v>0.37924696899999999</v>
      </c>
      <c r="BA39">
        <v>1.2541700000000001E-4</v>
      </c>
      <c r="BB39">
        <v>5.2539399999999999E-4</v>
      </c>
      <c r="BC39">
        <v>4.35568E-4</v>
      </c>
      <c r="BE39">
        <v>2.50833E-4</v>
      </c>
      <c r="BF39">
        <v>0.426758894</v>
      </c>
      <c r="BG39">
        <v>5.0905632999999999E-2</v>
      </c>
      <c r="BH39" s="1" t="s">
        <v>331</v>
      </c>
      <c r="BI39">
        <v>1.0874376999999999E-2</v>
      </c>
      <c r="BJ39">
        <v>3.6482371E-2</v>
      </c>
      <c r="BK39">
        <v>0.18987801300000001</v>
      </c>
      <c r="BL39">
        <v>7.9752160000000002E-3</v>
      </c>
      <c r="BM39">
        <v>4.2370500000000002E-4</v>
      </c>
      <c r="BO39">
        <v>5.5147769999999999E-2</v>
      </c>
      <c r="BP39">
        <v>8.4842719999999993E-3</v>
      </c>
      <c r="BS39" t="s">
        <v>190</v>
      </c>
      <c r="BT39" t="s">
        <v>94</v>
      </c>
    </row>
    <row r="40" spans="1:72" x14ac:dyDescent="0.25">
      <c r="A40">
        <v>20200827</v>
      </c>
      <c r="B40" t="s">
        <v>480</v>
      </c>
      <c r="C40" t="s">
        <v>481</v>
      </c>
      <c r="D40" t="s">
        <v>183</v>
      </c>
      <c r="E40">
        <v>46.28800021</v>
      </c>
      <c r="F40">
        <v>-116.184</v>
      </c>
      <c r="G40" t="s">
        <v>75</v>
      </c>
      <c r="H40">
        <v>12</v>
      </c>
      <c r="I40">
        <v>16061</v>
      </c>
      <c r="J40" t="s">
        <v>76</v>
      </c>
      <c r="K40" t="s">
        <v>185</v>
      </c>
      <c r="L40" t="s">
        <v>78</v>
      </c>
      <c r="M40">
        <v>2810001002</v>
      </c>
      <c r="N40">
        <v>26.375751900000001</v>
      </c>
      <c r="O40">
        <v>2.9306391000000001</v>
      </c>
      <c r="P40">
        <v>0</v>
      </c>
      <c r="Q40">
        <v>468902256</v>
      </c>
      <c r="R40" t="s">
        <v>482</v>
      </c>
      <c r="S40">
        <v>0.24075786299999999</v>
      </c>
      <c r="T40">
        <v>0.28409427900000001</v>
      </c>
      <c r="U40">
        <v>2.5095648740000001</v>
      </c>
      <c r="V40">
        <v>47.594692629999997</v>
      </c>
      <c r="W40">
        <v>0.129674919</v>
      </c>
      <c r="X40">
        <v>6.6490339999999995E-2</v>
      </c>
      <c r="Y40">
        <v>4.1814827999999998E-2</v>
      </c>
      <c r="Z40">
        <v>2.8720262999999999E-2</v>
      </c>
      <c r="AA40">
        <v>0.60108814600000005</v>
      </c>
      <c r="AC40">
        <v>2.0245699999999998E-3</v>
      </c>
      <c r="AD40">
        <v>5.3108299999999999E-3</v>
      </c>
      <c r="AF40">
        <v>1.0034828000000001E-2</v>
      </c>
      <c r="AH40">
        <v>6.7192270000000004E-3</v>
      </c>
      <c r="AI40">
        <v>9.3893100000000005E-4</v>
      </c>
      <c r="AJ40" s="1" t="s">
        <v>483</v>
      </c>
      <c r="AK40">
        <v>1.3612800000000001E-4</v>
      </c>
      <c r="AL40">
        <v>4.2251909999999997E-3</v>
      </c>
      <c r="AN40" s="1" t="s">
        <v>484</v>
      </c>
      <c r="AO40" s="1" t="s">
        <v>485</v>
      </c>
      <c r="AP40" s="1" t="s">
        <v>486</v>
      </c>
      <c r="AQ40" s="1" t="s">
        <v>487</v>
      </c>
      <c r="AR40" s="1" t="s">
        <v>488</v>
      </c>
      <c r="AS40" s="1" t="s">
        <v>489</v>
      </c>
      <c r="AT40" s="1" t="s">
        <v>488</v>
      </c>
      <c r="AV40" s="1" t="s">
        <v>490</v>
      </c>
      <c r="AW40">
        <v>1.20596E-4</v>
      </c>
      <c r="AX40">
        <v>1.1576E-4</v>
      </c>
      <c r="AY40" s="1" t="s">
        <v>491</v>
      </c>
      <c r="AZ40">
        <v>6.5578477999999996E-2</v>
      </c>
      <c r="BA40" s="1" t="s">
        <v>303</v>
      </c>
      <c r="BB40" s="1" t="s">
        <v>490</v>
      </c>
      <c r="BC40" s="1" t="s">
        <v>492</v>
      </c>
      <c r="BE40" s="1" t="s">
        <v>493</v>
      </c>
      <c r="BF40">
        <v>7.3794126000000002E-2</v>
      </c>
      <c r="BG40">
        <v>8.8024799999999997E-3</v>
      </c>
      <c r="BH40" s="1" t="s">
        <v>494</v>
      </c>
      <c r="BI40">
        <v>1.880371E-3</v>
      </c>
      <c r="BJ40">
        <v>6.3084439999999999E-3</v>
      </c>
      <c r="BK40">
        <v>3.2833251000000001E-2</v>
      </c>
      <c r="BL40">
        <v>1.3790549999999999E-3</v>
      </c>
      <c r="BM40" s="1" t="s">
        <v>483</v>
      </c>
      <c r="BO40">
        <v>9.5360199999999992E-3</v>
      </c>
      <c r="BP40">
        <v>1.4670799999999999E-3</v>
      </c>
      <c r="BS40" t="s">
        <v>190</v>
      </c>
      <c r="BT40" t="s">
        <v>94</v>
      </c>
    </row>
    <row r="41" spans="1:72" x14ac:dyDescent="0.25">
      <c r="A41">
        <v>20200827</v>
      </c>
      <c r="B41" t="s">
        <v>495</v>
      </c>
      <c r="C41" t="s">
        <v>478</v>
      </c>
      <c r="D41" t="s">
        <v>183</v>
      </c>
      <c r="E41">
        <v>46.121000250000002</v>
      </c>
      <c r="F41">
        <v>-116.161</v>
      </c>
      <c r="G41" t="s">
        <v>75</v>
      </c>
      <c r="H41">
        <v>39</v>
      </c>
      <c r="I41">
        <v>16049</v>
      </c>
      <c r="J41" t="s">
        <v>76</v>
      </c>
      <c r="K41" t="s">
        <v>77</v>
      </c>
      <c r="L41" t="s">
        <v>78</v>
      </c>
      <c r="M41">
        <v>2810001002</v>
      </c>
      <c r="N41">
        <v>64.888080079999995</v>
      </c>
      <c r="O41">
        <v>7.2097866750000001</v>
      </c>
      <c r="P41">
        <v>0</v>
      </c>
      <c r="Q41">
        <v>1153565868</v>
      </c>
      <c r="R41" t="s">
        <v>496</v>
      </c>
      <c r="S41">
        <v>0.59229839500000003</v>
      </c>
      <c r="T41">
        <v>0.69891210599999998</v>
      </c>
      <c r="U41">
        <v>6.1738845260000002</v>
      </c>
      <c r="V41">
        <v>117.0896753</v>
      </c>
      <c r="W41">
        <v>0.31901864099999999</v>
      </c>
      <c r="X41">
        <v>0.16357563999999999</v>
      </c>
      <c r="Y41">
        <v>0.10287039000000001</v>
      </c>
      <c r="Z41">
        <v>7.0655909000000003E-2</v>
      </c>
      <c r="AA41">
        <v>1.478761854</v>
      </c>
      <c r="AC41">
        <v>4.9807300000000001E-3</v>
      </c>
      <c r="AD41">
        <v>1.3065392E-2</v>
      </c>
      <c r="AF41">
        <v>2.4687094999999999E-2</v>
      </c>
      <c r="AH41">
        <v>1.6530248000000001E-2</v>
      </c>
      <c r="AI41">
        <v>2.3099040000000002E-3</v>
      </c>
      <c r="AJ41">
        <v>1.8024499999999999E-4</v>
      </c>
      <c r="AK41">
        <v>3.3489499999999998E-4</v>
      </c>
      <c r="AL41">
        <v>1.0394565999999999E-2</v>
      </c>
      <c r="AN41">
        <v>1.83129E-4</v>
      </c>
      <c r="AO41" s="1" t="s">
        <v>497</v>
      </c>
      <c r="AP41">
        <v>1.22927E-4</v>
      </c>
      <c r="AQ41">
        <v>1.40591E-4</v>
      </c>
      <c r="AR41" s="1" t="s">
        <v>498</v>
      </c>
      <c r="AS41">
        <v>2.4260899999999999E-4</v>
      </c>
      <c r="AT41" s="1" t="s">
        <v>498</v>
      </c>
      <c r="AV41">
        <v>2.23503E-4</v>
      </c>
      <c r="AW41">
        <v>2.9668300000000001E-4</v>
      </c>
      <c r="AX41">
        <v>2.84787E-4</v>
      </c>
      <c r="AY41" s="1" t="s">
        <v>333</v>
      </c>
      <c r="AZ41">
        <v>0.161332331</v>
      </c>
      <c r="BA41" s="1" t="s">
        <v>499</v>
      </c>
      <c r="BB41">
        <v>2.23503E-4</v>
      </c>
      <c r="BC41">
        <v>1.8529199999999999E-4</v>
      </c>
      <c r="BE41">
        <v>1.06705E-4</v>
      </c>
      <c r="BF41">
        <v>0.18154398799999999</v>
      </c>
      <c r="BG41">
        <v>2.1655345999999999E-2</v>
      </c>
      <c r="BH41" s="1" t="s">
        <v>500</v>
      </c>
      <c r="BI41">
        <v>4.6259789999999997E-3</v>
      </c>
      <c r="BJ41">
        <v>1.5519665E-2</v>
      </c>
      <c r="BK41">
        <v>8.0774442000000002E-2</v>
      </c>
      <c r="BL41">
        <v>3.3926709999999999E-3</v>
      </c>
      <c r="BM41">
        <v>1.8024499999999999E-4</v>
      </c>
      <c r="BO41">
        <v>2.3459958999999999E-2</v>
      </c>
      <c r="BP41">
        <v>3.6092239999999999E-3</v>
      </c>
      <c r="BS41" t="s">
        <v>190</v>
      </c>
      <c r="BT41" t="s">
        <v>94</v>
      </c>
    </row>
    <row r="42" spans="1:72" x14ac:dyDescent="0.25">
      <c r="A42">
        <v>20200828</v>
      </c>
      <c r="B42" t="s">
        <v>501</v>
      </c>
      <c r="C42" t="s">
        <v>502</v>
      </c>
      <c r="D42" t="s">
        <v>183</v>
      </c>
      <c r="E42">
        <v>46.309500249999999</v>
      </c>
      <c r="F42">
        <v>-116.5720001</v>
      </c>
      <c r="G42" t="s">
        <v>75</v>
      </c>
      <c r="H42">
        <v>78</v>
      </c>
      <c r="I42">
        <v>16061</v>
      </c>
      <c r="J42" t="s">
        <v>76</v>
      </c>
      <c r="K42" t="s">
        <v>185</v>
      </c>
      <c r="L42" t="s">
        <v>78</v>
      </c>
      <c r="M42">
        <v>2810001002</v>
      </c>
      <c r="N42">
        <v>71.345786849999996</v>
      </c>
      <c r="O42">
        <v>7.9273096499999998</v>
      </c>
      <c r="P42">
        <v>0</v>
      </c>
      <c r="Q42">
        <v>1268369544</v>
      </c>
      <c r="R42" t="s">
        <v>351</v>
      </c>
      <c r="S42">
        <v>0.65124434200000003</v>
      </c>
      <c r="T42">
        <v>0.76846832399999998</v>
      </c>
      <c r="U42">
        <v>6.788313799</v>
      </c>
      <c r="V42">
        <v>128.7425211</v>
      </c>
      <c r="W42">
        <v>0.35076759699999999</v>
      </c>
      <c r="X42">
        <v>0.17985480100000001</v>
      </c>
      <c r="Y42">
        <v>0.11310812200000001</v>
      </c>
      <c r="Z42">
        <v>7.7687635000000005E-2</v>
      </c>
      <c r="AA42">
        <v>1.6259292599999999</v>
      </c>
      <c r="AC42">
        <v>5.4764150000000001E-3</v>
      </c>
      <c r="AD42">
        <v>1.4365668999999999E-2</v>
      </c>
      <c r="AF42">
        <v>2.7143971999999999E-2</v>
      </c>
      <c r="AH42">
        <v>1.817535E-2</v>
      </c>
      <c r="AI42">
        <v>2.5397869999999999E-3</v>
      </c>
      <c r="AJ42">
        <v>1.98183E-4</v>
      </c>
      <c r="AK42">
        <v>3.68224E-4</v>
      </c>
      <c r="AL42">
        <v>1.1429040999999999E-2</v>
      </c>
      <c r="AN42">
        <v>2.01354E-4</v>
      </c>
      <c r="AO42">
        <v>1.0543300000000001E-4</v>
      </c>
      <c r="AP42">
        <v>1.3516099999999999E-4</v>
      </c>
      <c r="AQ42">
        <v>1.5458299999999999E-4</v>
      </c>
      <c r="AR42">
        <v>1.03055E-4</v>
      </c>
      <c r="AS42">
        <v>2.6675400000000001E-4</v>
      </c>
      <c r="AT42">
        <v>1.03055E-4</v>
      </c>
      <c r="AV42">
        <v>2.4574699999999999E-4</v>
      </c>
      <c r="AW42">
        <v>3.2620899999999999E-4</v>
      </c>
      <c r="AX42">
        <v>3.1312899999999999E-4</v>
      </c>
      <c r="AY42" s="1" t="s">
        <v>352</v>
      </c>
      <c r="AZ42">
        <v>0.177388237</v>
      </c>
      <c r="BA42" s="1" t="s">
        <v>353</v>
      </c>
      <c r="BB42">
        <v>2.4574699999999999E-4</v>
      </c>
      <c r="BC42">
        <v>2.0373200000000001E-4</v>
      </c>
      <c r="BE42">
        <v>1.17324E-4</v>
      </c>
      <c r="BF42">
        <v>0.19961137100000001</v>
      </c>
      <c r="BG42">
        <v>2.3810502000000001E-2</v>
      </c>
      <c r="BH42" s="1" t="s">
        <v>354</v>
      </c>
      <c r="BI42">
        <v>5.0863599999999998E-3</v>
      </c>
      <c r="BJ42">
        <v>1.7064192999999998E-2</v>
      </c>
      <c r="BK42">
        <v>8.8813170999999996E-2</v>
      </c>
      <c r="BL42">
        <v>3.730312E-3</v>
      </c>
      <c r="BM42">
        <v>1.98183E-4</v>
      </c>
      <c r="BO42">
        <v>2.5794709999999998E-2</v>
      </c>
      <c r="BP42">
        <v>3.9684170000000001E-3</v>
      </c>
      <c r="BS42" t="s">
        <v>190</v>
      </c>
      <c r="BT42" t="s">
        <v>94</v>
      </c>
    </row>
    <row r="43" spans="1:72" x14ac:dyDescent="0.25">
      <c r="A43">
        <v>20200830</v>
      </c>
      <c r="B43" t="s">
        <v>503</v>
      </c>
      <c r="C43" t="s">
        <v>504</v>
      </c>
      <c r="D43" t="s">
        <v>505</v>
      </c>
      <c r="E43">
        <v>46.513875290000001</v>
      </c>
      <c r="F43">
        <v>-116.35010010000001</v>
      </c>
      <c r="G43" t="s">
        <v>75</v>
      </c>
      <c r="H43">
        <v>116.1</v>
      </c>
      <c r="I43">
        <v>16035</v>
      </c>
      <c r="J43" t="s">
        <v>76</v>
      </c>
      <c r="K43" t="s">
        <v>115</v>
      </c>
      <c r="L43" t="s">
        <v>78</v>
      </c>
      <c r="M43">
        <v>2810001001</v>
      </c>
      <c r="N43">
        <v>0</v>
      </c>
      <c r="O43">
        <v>0</v>
      </c>
      <c r="P43">
        <v>197.6623453</v>
      </c>
      <c r="Q43">
        <v>23868459183</v>
      </c>
      <c r="R43" t="s">
        <v>506</v>
      </c>
      <c r="S43">
        <v>3.2875201280000002</v>
      </c>
      <c r="T43">
        <v>3.8792737509999999</v>
      </c>
      <c r="U43">
        <v>41.532812</v>
      </c>
      <c r="V43">
        <v>275.35946009999998</v>
      </c>
      <c r="W43">
        <v>1.9505320239999999</v>
      </c>
      <c r="X43">
        <v>0.17947741</v>
      </c>
      <c r="Y43">
        <v>0.67413928899999997</v>
      </c>
      <c r="Z43">
        <v>0.193709098</v>
      </c>
      <c r="AA43">
        <v>9.6907522729999993</v>
      </c>
      <c r="AC43">
        <v>1.3655087999999999E-2</v>
      </c>
      <c r="AD43">
        <v>3.5819867999999998E-2</v>
      </c>
      <c r="AF43">
        <v>6.7681740000000004E-2</v>
      </c>
      <c r="AH43">
        <v>4.5319060000000001E-2</v>
      </c>
      <c r="AI43">
        <v>6.3327940000000001E-3</v>
      </c>
      <c r="AJ43">
        <v>4.9415600000000004E-4</v>
      </c>
      <c r="AK43">
        <v>9.1814200000000005E-4</v>
      </c>
      <c r="AL43">
        <v>2.8497575000000001E-2</v>
      </c>
      <c r="AN43">
        <v>5.0206199999999995E-4</v>
      </c>
      <c r="AO43">
        <v>2.6289100000000001E-4</v>
      </c>
      <c r="AP43">
        <v>3.3701400000000001E-4</v>
      </c>
      <c r="AQ43">
        <v>3.85442E-4</v>
      </c>
      <c r="AR43">
        <v>2.5696099999999999E-4</v>
      </c>
      <c r="AS43">
        <v>6.6513399999999995E-4</v>
      </c>
      <c r="AT43">
        <v>2.5696099999999999E-4</v>
      </c>
      <c r="AV43">
        <v>6.1275299999999995E-4</v>
      </c>
      <c r="AW43">
        <v>8.1338099999999996E-4</v>
      </c>
      <c r="AX43">
        <v>7.8076600000000001E-4</v>
      </c>
      <c r="AY43" s="1" t="s">
        <v>507</v>
      </c>
      <c r="AZ43">
        <v>0.442306109</v>
      </c>
      <c r="BA43">
        <v>1.4626999999999999E-4</v>
      </c>
      <c r="BB43">
        <v>6.1275299999999995E-4</v>
      </c>
      <c r="BC43">
        <v>5.0799199999999997E-4</v>
      </c>
      <c r="BE43">
        <v>2.9253999999999999E-4</v>
      </c>
      <c r="BF43">
        <v>0.49771806000000002</v>
      </c>
      <c r="BG43">
        <v>5.9369947999999999E-2</v>
      </c>
      <c r="BH43" s="1" t="s">
        <v>508</v>
      </c>
      <c r="BI43">
        <v>1.2682509999999999E-2</v>
      </c>
      <c r="BJ43">
        <v>4.2548462000000002E-2</v>
      </c>
      <c r="BK43">
        <v>0.221449904</v>
      </c>
      <c r="BL43">
        <v>9.3012919999999992E-3</v>
      </c>
      <c r="BM43">
        <v>4.9415600000000004E-4</v>
      </c>
      <c r="BO43">
        <v>6.4317443000000002E-2</v>
      </c>
      <c r="BP43">
        <v>9.8949910000000005E-3</v>
      </c>
      <c r="BS43" t="s">
        <v>509</v>
      </c>
      <c r="BT43" t="s">
        <v>111</v>
      </c>
    </row>
    <row r="44" spans="1:72" x14ac:dyDescent="0.25">
      <c r="A44">
        <v>20200830</v>
      </c>
      <c r="B44" t="s">
        <v>503</v>
      </c>
      <c r="C44" t="s">
        <v>504</v>
      </c>
      <c r="D44" t="s">
        <v>505</v>
      </c>
      <c r="E44">
        <v>46.513875290000001</v>
      </c>
      <c r="F44">
        <v>-116.35010010000001</v>
      </c>
      <c r="G44" t="s">
        <v>75</v>
      </c>
      <c r="H44">
        <v>116.1</v>
      </c>
      <c r="I44">
        <v>16035</v>
      </c>
      <c r="J44" t="s">
        <v>76</v>
      </c>
      <c r="K44" t="s">
        <v>115</v>
      </c>
      <c r="L44" t="s">
        <v>78</v>
      </c>
      <c r="M44">
        <v>2810001002</v>
      </c>
      <c r="N44">
        <v>947.72235550000005</v>
      </c>
      <c r="O44">
        <v>346.39399800000001</v>
      </c>
      <c r="P44">
        <v>0</v>
      </c>
      <c r="Q44">
        <v>23868459183</v>
      </c>
      <c r="R44" t="s">
        <v>506</v>
      </c>
      <c r="S44">
        <v>12.660643719999999</v>
      </c>
      <c r="T44">
        <v>14.93955959</v>
      </c>
      <c r="U44">
        <v>140.830772</v>
      </c>
      <c r="V44">
        <v>2046.012121</v>
      </c>
      <c r="W44">
        <v>7.0385153709999999</v>
      </c>
      <c r="X44">
        <v>2.6080138509999999</v>
      </c>
      <c r="Y44">
        <v>2.3247297640000002</v>
      </c>
      <c r="Z44">
        <v>1.268234026</v>
      </c>
      <c r="AA44">
        <v>33.417990349999997</v>
      </c>
      <c r="AC44">
        <v>8.9401309999999998E-2</v>
      </c>
      <c r="AD44">
        <v>0.23451648</v>
      </c>
      <c r="AF44">
        <v>0.44311953599999998</v>
      </c>
      <c r="AH44">
        <v>0.29670869500000002</v>
      </c>
      <c r="AI44">
        <v>4.1461476999999997E-2</v>
      </c>
      <c r="AJ44">
        <v>3.2352909999999999E-3</v>
      </c>
      <c r="AK44">
        <v>6.0111699999999997E-3</v>
      </c>
      <c r="AL44">
        <v>0.18657664700000001</v>
      </c>
      <c r="AN44">
        <v>3.287056E-3</v>
      </c>
      <c r="AO44">
        <v>1.7211749999999999E-3</v>
      </c>
      <c r="AP44">
        <v>2.2064680000000001E-3</v>
      </c>
      <c r="AQ44">
        <v>2.5235269999999998E-3</v>
      </c>
      <c r="AR44">
        <v>1.6823509999999999E-3</v>
      </c>
      <c r="AS44">
        <v>4.3547020000000002E-3</v>
      </c>
      <c r="AT44">
        <v>1.6823509999999999E-3</v>
      </c>
      <c r="AV44">
        <v>4.011761E-3</v>
      </c>
      <c r="AW44">
        <v>5.3252890000000004E-3</v>
      </c>
      <c r="AX44">
        <v>5.1117599999999999E-3</v>
      </c>
      <c r="AY44">
        <v>3.4552900000000002E-4</v>
      </c>
      <c r="AZ44">
        <v>2.8958250410000002</v>
      </c>
      <c r="BA44">
        <v>9.5764600000000004E-4</v>
      </c>
      <c r="BB44">
        <v>4.011761E-3</v>
      </c>
      <c r="BC44">
        <v>3.3258789999999999E-3</v>
      </c>
      <c r="BE44">
        <v>1.9152920000000001E-3</v>
      </c>
      <c r="BF44">
        <v>3.2586129650000002</v>
      </c>
      <c r="BG44">
        <v>0.388701348</v>
      </c>
      <c r="BH44">
        <v>1.0405500000000001E-4</v>
      </c>
      <c r="BI44">
        <v>8.3033740999999994E-2</v>
      </c>
      <c r="BJ44">
        <v>0.27856929899999999</v>
      </c>
      <c r="BK44">
        <v>1.449856027</v>
      </c>
      <c r="BL44">
        <v>6.0896545000000003E-2</v>
      </c>
      <c r="BM44">
        <v>3.2352909999999999E-3</v>
      </c>
      <c r="BO44">
        <v>0.42109312700000001</v>
      </c>
      <c r="BP44">
        <v>6.4783558000000005E-2</v>
      </c>
      <c r="BS44" t="s">
        <v>509</v>
      </c>
      <c r="BT44" t="s">
        <v>94</v>
      </c>
    </row>
    <row r="45" spans="1:72" x14ac:dyDescent="0.25">
      <c r="A45">
        <v>20200901</v>
      </c>
      <c r="B45" t="s">
        <v>510</v>
      </c>
      <c r="C45" t="s">
        <v>511</v>
      </c>
      <c r="D45" t="s">
        <v>183</v>
      </c>
      <c r="E45">
        <v>46.322000250000002</v>
      </c>
      <c r="F45">
        <v>-116.221</v>
      </c>
      <c r="G45" t="s">
        <v>184</v>
      </c>
      <c r="H45">
        <v>39</v>
      </c>
      <c r="I45">
        <v>16061</v>
      </c>
      <c r="J45" t="s">
        <v>76</v>
      </c>
      <c r="K45" t="s">
        <v>185</v>
      </c>
      <c r="L45" t="s">
        <v>78</v>
      </c>
      <c r="M45">
        <v>2811015002</v>
      </c>
      <c r="N45">
        <v>32.932785600000003</v>
      </c>
      <c r="O45">
        <v>3.6591984000000002</v>
      </c>
      <c r="P45">
        <v>0</v>
      </c>
      <c r="Q45">
        <v>585471744</v>
      </c>
      <c r="R45" t="s">
        <v>351</v>
      </c>
      <c r="S45">
        <v>0.30061046699999999</v>
      </c>
      <c r="T45">
        <v>0.35472035099999999</v>
      </c>
      <c r="U45">
        <v>3.133444774</v>
      </c>
      <c r="V45">
        <v>59.426772509999999</v>
      </c>
      <c r="W45">
        <v>0.161912211</v>
      </c>
      <c r="X45">
        <v>8.3019892999999997E-2</v>
      </c>
      <c r="Y45">
        <v>5.2210027999999999E-2</v>
      </c>
      <c r="Z45">
        <v>3.5860143999999997E-2</v>
      </c>
      <c r="AA45">
        <v>0.75051915599999997</v>
      </c>
      <c r="AC45">
        <v>2.5278800000000001E-3</v>
      </c>
      <c r="AD45">
        <v>6.6311060000000003E-3</v>
      </c>
      <c r="AF45">
        <v>1.2529494E-2</v>
      </c>
      <c r="AH45">
        <v>8.3896319999999993E-3</v>
      </c>
      <c r="AI45">
        <v>1.17235E-3</v>
      </c>
      <c r="AJ45" s="1" t="s">
        <v>512</v>
      </c>
      <c r="AK45">
        <v>1.6997E-4</v>
      </c>
      <c r="AL45">
        <v>5.2755759999999997E-3</v>
      </c>
      <c r="AN45" s="1" t="s">
        <v>513</v>
      </c>
      <c r="AO45" s="1" t="s">
        <v>83</v>
      </c>
      <c r="AP45" s="1" t="s">
        <v>514</v>
      </c>
      <c r="AQ45" s="1" t="s">
        <v>80</v>
      </c>
      <c r="AR45" s="1" t="s">
        <v>179</v>
      </c>
      <c r="AS45">
        <v>1.23132E-4</v>
      </c>
      <c r="AT45" s="1" t="s">
        <v>179</v>
      </c>
      <c r="AV45">
        <v>1.13435E-4</v>
      </c>
      <c r="AW45">
        <v>1.50576E-4</v>
      </c>
      <c r="AX45">
        <v>1.4453799999999999E-4</v>
      </c>
      <c r="AY45" s="1" t="s">
        <v>515</v>
      </c>
      <c r="AZ45">
        <v>8.1881341999999996E-2</v>
      </c>
      <c r="BA45" s="1" t="s">
        <v>393</v>
      </c>
      <c r="BB45">
        <v>1.13435E-4</v>
      </c>
      <c r="BC45" s="1" t="s">
        <v>516</v>
      </c>
      <c r="BE45" s="1" t="s">
        <v>517</v>
      </c>
      <c r="BF45">
        <v>9.2139407000000006E-2</v>
      </c>
      <c r="BG45">
        <v>1.0990784E-2</v>
      </c>
      <c r="BH45" s="1" t="s">
        <v>518</v>
      </c>
      <c r="BI45">
        <v>2.3478330000000001E-3</v>
      </c>
      <c r="BJ45">
        <v>7.8767290000000007E-3</v>
      </c>
      <c r="BK45">
        <v>4.0995625000000001E-2</v>
      </c>
      <c r="BL45">
        <v>1.72189E-3</v>
      </c>
      <c r="BM45" s="1" t="s">
        <v>512</v>
      </c>
      <c r="BO45">
        <v>1.1906683E-2</v>
      </c>
      <c r="BP45">
        <v>1.831797E-3</v>
      </c>
      <c r="BS45" t="s">
        <v>190</v>
      </c>
      <c r="BT45" t="s">
        <v>191</v>
      </c>
    </row>
    <row r="46" spans="1:72" x14ac:dyDescent="0.25">
      <c r="A46">
        <v>20200901</v>
      </c>
      <c r="B46" t="s">
        <v>519</v>
      </c>
      <c r="C46" t="s">
        <v>520</v>
      </c>
      <c r="D46" t="s">
        <v>183</v>
      </c>
      <c r="E46">
        <v>46.362500269999998</v>
      </c>
      <c r="F46">
        <v>-116.2550001</v>
      </c>
      <c r="G46" t="s">
        <v>184</v>
      </c>
      <c r="H46">
        <v>78</v>
      </c>
      <c r="I46">
        <v>16061</v>
      </c>
      <c r="J46" t="s">
        <v>76</v>
      </c>
      <c r="K46" t="s">
        <v>185</v>
      </c>
      <c r="L46" t="s">
        <v>78</v>
      </c>
      <c r="M46">
        <v>2811015002</v>
      </c>
      <c r="N46">
        <v>79.444743299999999</v>
      </c>
      <c r="O46">
        <v>8.8271937000000005</v>
      </c>
      <c r="P46">
        <v>0</v>
      </c>
      <c r="Q46">
        <v>1412350992</v>
      </c>
      <c r="R46" t="s">
        <v>521</v>
      </c>
      <c r="S46">
        <v>0.72517161699999999</v>
      </c>
      <c r="T46">
        <v>0.85570250800000003</v>
      </c>
      <c r="U46">
        <v>7.5589025090000002</v>
      </c>
      <c r="V46">
        <v>143.35697999999999</v>
      </c>
      <c r="W46">
        <v>0.39058566700000003</v>
      </c>
      <c r="X46">
        <v>0.200271371</v>
      </c>
      <c r="Y46">
        <v>0.12594781199999999</v>
      </c>
      <c r="Z46">
        <v>8.6506498000000001E-2</v>
      </c>
      <c r="AA46">
        <v>1.8104997979999999</v>
      </c>
      <c r="AC46">
        <v>6.098081E-3</v>
      </c>
      <c r="AD46">
        <v>1.5996415999999999E-2</v>
      </c>
      <c r="AF46">
        <v>3.0225273E-2</v>
      </c>
      <c r="AH46">
        <v>2.0238559999999999E-2</v>
      </c>
      <c r="AI46">
        <v>2.828096E-3</v>
      </c>
      <c r="AJ46">
        <v>2.2068000000000001E-4</v>
      </c>
      <c r="AK46">
        <v>4.1002299999999997E-4</v>
      </c>
      <c r="AL46">
        <v>1.2726431E-2</v>
      </c>
      <c r="AN46">
        <v>2.2421100000000001E-4</v>
      </c>
      <c r="AO46">
        <v>1.17402E-4</v>
      </c>
      <c r="AP46">
        <v>1.5050400000000001E-4</v>
      </c>
      <c r="AQ46">
        <v>1.7212999999999999E-4</v>
      </c>
      <c r="AR46">
        <v>1.1475400000000001E-4</v>
      </c>
      <c r="AS46">
        <v>2.9703500000000002E-4</v>
      </c>
      <c r="AT46">
        <v>1.1475400000000001E-4</v>
      </c>
      <c r="AV46">
        <v>2.7364300000000001E-4</v>
      </c>
      <c r="AW46">
        <v>3.6323900000000001E-4</v>
      </c>
      <c r="AX46">
        <v>3.4867399999999999E-4</v>
      </c>
      <c r="AY46" s="1" t="s">
        <v>117</v>
      </c>
      <c r="AZ46">
        <v>0.197524809</v>
      </c>
      <c r="BA46" s="1" t="s">
        <v>522</v>
      </c>
      <c r="BB46">
        <v>2.7364300000000001E-4</v>
      </c>
      <c r="BC46">
        <v>2.2685899999999999E-4</v>
      </c>
      <c r="BE46">
        <v>1.3064199999999999E-4</v>
      </c>
      <c r="BF46">
        <v>0.22227064599999999</v>
      </c>
      <c r="BG46">
        <v>2.6513397000000001E-2</v>
      </c>
      <c r="BH46" s="1" t="s">
        <v>523</v>
      </c>
      <c r="BI46">
        <v>5.6637479999999997E-3</v>
      </c>
      <c r="BJ46">
        <v>1.9001268000000002E-2</v>
      </c>
      <c r="BK46">
        <v>9.8894970999999998E-2</v>
      </c>
      <c r="BL46">
        <v>4.1537659999999997E-3</v>
      </c>
      <c r="BM46">
        <v>2.2068000000000001E-4</v>
      </c>
      <c r="BO46">
        <v>2.8722846999999999E-2</v>
      </c>
      <c r="BP46">
        <v>4.4188999999999999E-3</v>
      </c>
      <c r="BS46" t="s">
        <v>190</v>
      </c>
      <c r="BT46" t="s">
        <v>191</v>
      </c>
    </row>
    <row r="47" spans="1:72" x14ac:dyDescent="0.25">
      <c r="A47">
        <v>20200901</v>
      </c>
      <c r="B47" t="s">
        <v>524</v>
      </c>
      <c r="C47" t="s">
        <v>525</v>
      </c>
      <c r="D47" t="s">
        <v>526</v>
      </c>
      <c r="E47">
        <v>46.136000000000003</v>
      </c>
      <c r="F47">
        <v>-116.485</v>
      </c>
      <c r="G47" t="s">
        <v>75</v>
      </c>
      <c r="H47">
        <v>5</v>
      </c>
      <c r="I47">
        <v>16061</v>
      </c>
      <c r="J47" t="s">
        <v>76</v>
      </c>
      <c r="K47" t="s">
        <v>185</v>
      </c>
      <c r="L47" t="s">
        <v>78</v>
      </c>
      <c r="M47">
        <v>2810001002</v>
      </c>
      <c r="N47">
        <v>28.325160589999999</v>
      </c>
      <c r="O47">
        <v>11.219337899999999</v>
      </c>
      <c r="P47">
        <v>0</v>
      </c>
      <c r="Q47">
        <v>719958846.79999995</v>
      </c>
      <c r="R47" t="s">
        <v>527</v>
      </c>
      <c r="S47">
        <v>0.392807197</v>
      </c>
      <c r="T47">
        <v>0.463512492</v>
      </c>
      <c r="U47">
        <v>4.3911538099999996</v>
      </c>
      <c r="V47">
        <v>62.35745266</v>
      </c>
      <c r="W47">
        <v>0.21891453999999999</v>
      </c>
      <c r="X47">
        <v>7.8734047000000001E-2</v>
      </c>
      <c r="Y47">
        <v>7.2435699000000006E-2</v>
      </c>
      <c r="Z47">
        <v>3.8753609000000001E-2</v>
      </c>
      <c r="AA47">
        <v>1.0412631699999999</v>
      </c>
      <c r="AC47">
        <v>2.7318490000000002E-3</v>
      </c>
      <c r="AD47">
        <v>7.1661540000000001E-3</v>
      </c>
      <c r="AF47">
        <v>1.3540467E-2</v>
      </c>
      <c r="AH47">
        <v>9.0665699999999995E-3</v>
      </c>
      <c r="AI47">
        <v>1.2669440000000001E-3</v>
      </c>
      <c r="AJ47" s="1" t="s">
        <v>218</v>
      </c>
      <c r="AK47">
        <v>1.8368400000000001E-4</v>
      </c>
      <c r="AL47">
        <v>5.7012490000000002E-3</v>
      </c>
      <c r="AN47">
        <v>1.00443E-4</v>
      </c>
      <c r="AO47" s="1" t="s">
        <v>528</v>
      </c>
      <c r="AP47" s="1" t="s">
        <v>529</v>
      </c>
      <c r="AQ47" s="1" t="s">
        <v>530</v>
      </c>
      <c r="AR47" s="1" t="s">
        <v>531</v>
      </c>
      <c r="AS47">
        <v>1.3306700000000001E-4</v>
      </c>
      <c r="AT47" s="1" t="s">
        <v>531</v>
      </c>
      <c r="AV47">
        <v>1.22588E-4</v>
      </c>
      <c r="AW47">
        <v>1.62726E-4</v>
      </c>
      <c r="AX47">
        <v>1.5620099999999999E-4</v>
      </c>
      <c r="AY47" s="1" t="s">
        <v>532</v>
      </c>
      <c r="AZ47">
        <v>8.8488140000000007E-2</v>
      </c>
      <c r="BA47" s="1" t="s">
        <v>533</v>
      </c>
      <c r="BB47">
        <v>1.22588E-4</v>
      </c>
      <c r="BC47">
        <v>1.01629E-4</v>
      </c>
      <c r="BE47" s="1" t="s">
        <v>534</v>
      </c>
      <c r="BF47">
        <v>9.9573902000000006E-2</v>
      </c>
      <c r="BG47">
        <v>1.1877603E-2</v>
      </c>
      <c r="BH47" s="1" t="s">
        <v>535</v>
      </c>
      <c r="BI47">
        <v>2.537274E-3</v>
      </c>
      <c r="BJ47">
        <v>8.5122819999999995E-3</v>
      </c>
      <c r="BK47">
        <v>4.4303457999999997E-2</v>
      </c>
      <c r="BL47">
        <v>1.8608240000000001E-3</v>
      </c>
      <c r="BM47" s="1" t="s">
        <v>218</v>
      </c>
      <c r="BO47">
        <v>1.2867402999999999E-2</v>
      </c>
      <c r="BP47">
        <v>1.9796000000000002E-3</v>
      </c>
      <c r="BS47" t="s">
        <v>93</v>
      </c>
      <c r="BT47" t="s">
        <v>94</v>
      </c>
    </row>
    <row r="48" spans="1:72" x14ac:dyDescent="0.25">
      <c r="A48">
        <v>20200901</v>
      </c>
      <c r="B48" t="s">
        <v>524</v>
      </c>
      <c r="C48" t="s">
        <v>525</v>
      </c>
      <c r="D48" t="s">
        <v>526</v>
      </c>
      <c r="E48">
        <v>46.136000000000003</v>
      </c>
      <c r="F48">
        <v>-116.485</v>
      </c>
      <c r="G48" t="s">
        <v>75</v>
      </c>
      <c r="H48">
        <v>5</v>
      </c>
      <c r="I48">
        <v>16061</v>
      </c>
      <c r="J48" t="s">
        <v>76</v>
      </c>
      <c r="K48" t="s">
        <v>185</v>
      </c>
      <c r="L48" t="s">
        <v>78</v>
      </c>
      <c r="M48">
        <v>2810001001</v>
      </c>
      <c r="N48">
        <v>0</v>
      </c>
      <c r="O48">
        <v>0</v>
      </c>
      <c r="P48">
        <v>5.452929438</v>
      </c>
      <c r="Q48">
        <v>719958846.79999995</v>
      </c>
      <c r="R48" t="s">
        <v>527</v>
      </c>
      <c r="S48">
        <v>9.0693122000000001E-2</v>
      </c>
      <c r="T48">
        <v>0.10701788399999999</v>
      </c>
      <c r="U48">
        <v>1.145769534</v>
      </c>
      <c r="V48">
        <v>7.5963669420000004</v>
      </c>
      <c r="W48">
        <v>5.3809507999999999E-2</v>
      </c>
      <c r="X48">
        <v>4.9512599999999999E-3</v>
      </c>
      <c r="Y48">
        <v>1.8597543000000001E-2</v>
      </c>
      <c r="Z48">
        <v>5.343871E-3</v>
      </c>
      <c r="AA48">
        <v>0.267339681</v>
      </c>
      <c r="AC48">
        <v>3.76704E-4</v>
      </c>
      <c r="AD48">
        <v>9.8816599999999996E-4</v>
      </c>
      <c r="AF48">
        <v>1.867142E-3</v>
      </c>
      <c r="AH48">
        <v>1.2502209999999999E-3</v>
      </c>
      <c r="AI48">
        <v>1.7470300000000001E-4</v>
      </c>
      <c r="AJ48" s="1" t="s">
        <v>147</v>
      </c>
      <c r="AK48" s="1" t="s">
        <v>248</v>
      </c>
      <c r="AL48">
        <v>7.8616500000000002E-4</v>
      </c>
      <c r="AN48" s="1" t="s">
        <v>418</v>
      </c>
      <c r="AO48" s="1" t="s">
        <v>536</v>
      </c>
      <c r="AP48" s="1" t="s">
        <v>537</v>
      </c>
      <c r="AQ48" s="1" t="s">
        <v>532</v>
      </c>
      <c r="AR48" s="1" t="s">
        <v>538</v>
      </c>
      <c r="AS48" s="1" t="s">
        <v>126</v>
      </c>
      <c r="AT48" s="1" t="s">
        <v>538</v>
      </c>
      <c r="AV48" s="1" t="s">
        <v>105</v>
      </c>
      <c r="AW48" s="1" t="s">
        <v>539</v>
      </c>
      <c r="AX48" s="1" t="s">
        <v>540</v>
      </c>
      <c r="AY48" s="1" t="s">
        <v>541</v>
      </c>
      <c r="AZ48">
        <v>1.220194E-2</v>
      </c>
      <c r="BA48" s="1" t="s">
        <v>542</v>
      </c>
      <c r="BB48" s="1" t="s">
        <v>105</v>
      </c>
      <c r="BC48" s="1" t="s">
        <v>543</v>
      </c>
      <c r="BE48" s="1" t="s">
        <v>544</v>
      </c>
      <c r="BF48">
        <v>1.3730594E-2</v>
      </c>
      <c r="BG48">
        <v>1.6378440000000001E-3</v>
      </c>
      <c r="BH48" s="1" t="s">
        <v>545</v>
      </c>
      <c r="BI48">
        <v>3.4987400000000002E-4</v>
      </c>
      <c r="BJ48">
        <v>1.173788E-3</v>
      </c>
      <c r="BK48">
        <v>6.1091590000000003E-3</v>
      </c>
      <c r="BL48">
        <v>2.5659599999999999E-4</v>
      </c>
      <c r="BM48" s="1" t="s">
        <v>147</v>
      </c>
      <c r="BO48">
        <v>1.7743310000000001E-3</v>
      </c>
      <c r="BP48">
        <v>2.7297399999999999E-4</v>
      </c>
      <c r="BS48" t="s">
        <v>93</v>
      </c>
      <c r="BT48" t="s">
        <v>111</v>
      </c>
    </row>
    <row r="49" spans="1:72" x14ac:dyDescent="0.25">
      <c r="A49">
        <v>20200901</v>
      </c>
      <c r="B49" t="s">
        <v>546</v>
      </c>
      <c r="C49" t="s">
        <v>547</v>
      </c>
      <c r="D49" t="s">
        <v>183</v>
      </c>
      <c r="E49">
        <v>46.27400025</v>
      </c>
      <c r="F49">
        <v>-116.551</v>
      </c>
      <c r="G49" t="s">
        <v>184</v>
      </c>
      <c r="H49">
        <v>39</v>
      </c>
      <c r="I49">
        <v>16061</v>
      </c>
      <c r="J49" t="s">
        <v>76</v>
      </c>
      <c r="K49" t="s">
        <v>185</v>
      </c>
      <c r="L49" t="s">
        <v>78</v>
      </c>
      <c r="M49">
        <v>2811015002</v>
      </c>
      <c r="N49">
        <v>26.422437599999999</v>
      </c>
      <c r="O49">
        <v>2.9358263999999998</v>
      </c>
      <c r="P49">
        <v>0</v>
      </c>
      <c r="Q49">
        <v>469732224</v>
      </c>
      <c r="R49" t="s">
        <v>548</v>
      </c>
      <c r="S49">
        <v>0.24118401</v>
      </c>
      <c r="T49">
        <v>0.28459713199999997</v>
      </c>
      <c r="U49">
        <v>2.5140068630000001</v>
      </c>
      <c r="V49">
        <v>47.678936350000001</v>
      </c>
      <c r="W49">
        <v>0.12990444700000001</v>
      </c>
      <c r="X49">
        <v>6.6608028999999999E-2</v>
      </c>
      <c r="Y49">
        <v>4.1888841000000003E-2</v>
      </c>
      <c r="Z49">
        <v>2.8771099000000001E-2</v>
      </c>
      <c r="AA49">
        <v>0.602152087</v>
      </c>
      <c r="AC49">
        <v>2.0281539999999999E-3</v>
      </c>
      <c r="AD49">
        <v>5.3202299999999996E-3</v>
      </c>
      <c r="AF49">
        <v>1.0052589000000001E-2</v>
      </c>
      <c r="AH49">
        <v>6.7311200000000002E-3</v>
      </c>
      <c r="AI49">
        <v>9.4059299999999998E-4</v>
      </c>
      <c r="AJ49" s="1" t="s">
        <v>90</v>
      </c>
      <c r="AK49">
        <v>1.3636900000000001E-4</v>
      </c>
      <c r="AL49">
        <v>4.2326689999999997E-3</v>
      </c>
      <c r="AN49" s="1" t="s">
        <v>549</v>
      </c>
      <c r="AO49" s="1" t="s">
        <v>485</v>
      </c>
      <c r="AP49" s="1" t="s">
        <v>550</v>
      </c>
      <c r="AQ49" s="1" t="s">
        <v>551</v>
      </c>
      <c r="AR49" s="1" t="s">
        <v>552</v>
      </c>
      <c r="AS49" s="1" t="s">
        <v>553</v>
      </c>
      <c r="AT49" s="1" t="s">
        <v>552</v>
      </c>
      <c r="AV49" s="1" t="s">
        <v>554</v>
      </c>
      <c r="AW49">
        <v>1.20809E-4</v>
      </c>
      <c r="AX49">
        <v>1.1596500000000001E-4</v>
      </c>
      <c r="AY49" s="1" t="s">
        <v>555</v>
      </c>
      <c r="AZ49">
        <v>6.5694554000000002E-2</v>
      </c>
      <c r="BA49" s="1" t="s">
        <v>303</v>
      </c>
      <c r="BB49" s="1" t="s">
        <v>554</v>
      </c>
      <c r="BC49" s="1" t="s">
        <v>556</v>
      </c>
      <c r="BE49" s="1" t="s">
        <v>128</v>
      </c>
      <c r="BF49">
        <v>7.3924744000000001E-2</v>
      </c>
      <c r="BG49">
        <v>8.8180610000000003E-3</v>
      </c>
      <c r="BH49" s="1" t="s">
        <v>557</v>
      </c>
      <c r="BI49">
        <v>1.8837000000000001E-3</v>
      </c>
      <c r="BJ49">
        <v>6.3196099999999998E-3</v>
      </c>
      <c r="BK49">
        <v>3.2891366999999998E-2</v>
      </c>
      <c r="BL49">
        <v>1.3814960000000001E-3</v>
      </c>
      <c r="BM49" s="1" t="s">
        <v>90</v>
      </c>
      <c r="BO49">
        <v>9.5528990000000001E-3</v>
      </c>
      <c r="BP49">
        <v>1.469677E-3</v>
      </c>
      <c r="BS49" t="s">
        <v>190</v>
      </c>
      <c r="BT49" t="s">
        <v>191</v>
      </c>
    </row>
    <row r="50" spans="1:72" x14ac:dyDescent="0.25">
      <c r="A50">
        <v>20200902</v>
      </c>
      <c r="B50" t="s">
        <v>558</v>
      </c>
      <c r="C50" t="s">
        <v>478</v>
      </c>
      <c r="D50" t="s">
        <v>183</v>
      </c>
      <c r="E50">
        <v>46.133000250000002</v>
      </c>
      <c r="F50">
        <v>-116.16200000000001</v>
      </c>
      <c r="G50" t="s">
        <v>75</v>
      </c>
      <c r="H50">
        <v>39</v>
      </c>
      <c r="I50">
        <v>16049</v>
      </c>
      <c r="J50" t="s">
        <v>76</v>
      </c>
      <c r="K50" t="s">
        <v>77</v>
      </c>
      <c r="L50" t="s">
        <v>78</v>
      </c>
      <c r="M50">
        <v>2810001002</v>
      </c>
      <c r="N50">
        <v>100.581063</v>
      </c>
      <c r="O50">
        <v>11.17567367</v>
      </c>
      <c r="P50">
        <v>0</v>
      </c>
      <c r="Q50">
        <v>1788107786</v>
      </c>
      <c r="R50" t="s">
        <v>421</v>
      </c>
      <c r="S50">
        <v>0.91810394299999998</v>
      </c>
      <c r="T50">
        <v>1.083362653</v>
      </c>
      <c r="U50">
        <v>9.5699528730000001</v>
      </c>
      <c r="V50">
        <v>181.49718709999999</v>
      </c>
      <c r="W50">
        <v>0.49450120800000003</v>
      </c>
      <c r="X50">
        <v>0.253553684</v>
      </c>
      <c r="Y50">
        <v>0.1594563</v>
      </c>
      <c r="Z50">
        <v>0.109521602</v>
      </c>
      <c r="AA50">
        <v>2.2921843119999998</v>
      </c>
      <c r="AC50">
        <v>7.7204789999999997E-3</v>
      </c>
      <c r="AD50">
        <v>2.0252272000000002E-2</v>
      </c>
      <c r="AF50">
        <v>3.8266724000000002E-2</v>
      </c>
      <c r="AH50">
        <v>2.562304E-2</v>
      </c>
      <c r="AI50">
        <v>3.5805120000000001E-3</v>
      </c>
      <c r="AJ50">
        <v>2.79392E-4</v>
      </c>
      <c r="AK50">
        <v>5.1911000000000004E-4</v>
      </c>
      <c r="AL50">
        <v>1.6112305E-2</v>
      </c>
      <c r="AN50">
        <v>2.8386200000000001E-4</v>
      </c>
      <c r="AO50">
        <v>1.48636E-4</v>
      </c>
      <c r="AP50">
        <v>1.90545E-4</v>
      </c>
      <c r="AQ50">
        <v>2.1792599999999999E-4</v>
      </c>
      <c r="AR50">
        <v>1.45284E-4</v>
      </c>
      <c r="AS50">
        <v>3.7606100000000002E-4</v>
      </c>
      <c r="AT50">
        <v>1.45284E-4</v>
      </c>
      <c r="AV50">
        <v>3.4644599999999998E-4</v>
      </c>
      <c r="AW50">
        <v>4.5987900000000001E-4</v>
      </c>
      <c r="AX50">
        <v>4.4143900000000001E-4</v>
      </c>
      <c r="AY50" s="1" t="s">
        <v>422</v>
      </c>
      <c r="AZ50">
        <v>0.25007639799999998</v>
      </c>
      <c r="BA50" s="1" t="s">
        <v>423</v>
      </c>
      <c r="BB50">
        <v>3.4644599999999998E-4</v>
      </c>
      <c r="BC50">
        <v>2.8721500000000001E-4</v>
      </c>
      <c r="BE50">
        <v>1.6540000000000001E-4</v>
      </c>
      <c r="BF50">
        <v>0.28140588</v>
      </c>
      <c r="BG50">
        <v>3.3567302E-2</v>
      </c>
      <c r="BH50" s="1" t="s">
        <v>132</v>
      </c>
      <c r="BI50">
        <v>7.1705919999999999E-3</v>
      </c>
      <c r="BJ50">
        <v>2.4056566000000001E-2</v>
      </c>
      <c r="BK50">
        <v>0.12520603599999999</v>
      </c>
      <c r="BL50">
        <v>5.2588770000000003E-3</v>
      </c>
      <c r="BM50">
        <v>2.79392E-4</v>
      </c>
      <c r="BO50">
        <v>3.6364577000000002E-2</v>
      </c>
      <c r="BP50">
        <v>5.5945500000000002E-3</v>
      </c>
      <c r="BS50" t="s">
        <v>190</v>
      </c>
      <c r="BT50" t="s">
        <v>94</v>
      </c>
    </row>
    <row r="51" spans="1:72" x14ac:dyDescent="0.25">
      <c r="A51">
        <v>20200902</v>
      </c>
      <c r="B51" t="s">
        <v>559</v>
      </c>
      <c r="C51" t="s">
        <v>560</v>
      </c>
      <c r="D51" t="s">
        <v>183</v>
      </c>
      <c r="E51">
        <v>46.023000250000003</v>
      </c>
      <c r="F51">
        <v>-116.05800000000001</v>
      </c>
      <c r="G51" t="s">
        <v>184</v>
      </c>
      <c r="H51">
        <v>39</v>
      </c>
      <c r="I51">
        <v>16049</v>
      </c>
      <c r="J51" t="s">
        <v>76</v>
      </c>
      <c r="K51" t="s">
        <v>77</v>
      </c>
      <c r="L51" t="s">
        <v>78</v>
      </c>
      <c r="M51">
        <v>2811015001</v>
      </c>
      <c r="N51">
        <v>0</v>
      </c>
      <c r="O51">
        <v>0</v>
      </c>
      <c r="P51">
        <v>59.416177759999997</v>
      </c>
      <c r="Q51">
        <v>4414833704</v>
      </c>
      <c r="R51" t="s">
        <v>561</v>
      </c>
      <c r="S51">
        <v>0.98820986799999999</v>
      </c>
      <c r="T51">
        <v>1.166087645</v>
      </c>
      <c r="U51">
        <v>12.484527269999999</v>
      </c>
      <c r="V51">
        <v>82.771488910000002</v>
      </c>
      <c r="W51">
        <v>0.58631884199999995</v>
      </c>
      <c r="X51">
        <v>5.3949889000000001E-2</v>
      </c>
      <c r="Y51">
        <v>0.20264243900000001</v>
      </c>
      <c r="Z51">
        <v>5.8227854000000002E-2</v>
      </c>
      <c r="AA51">
        <v>2.9129850639999999</v>
      </c>
      <c r="AC51">
        <v>4.1046420000000004E-3</v>
      </c>
      <c r="AD51">
        <v>1.0767249E-2</v>
      </c>
      <c r="AF51">
        <v>2.0344746E-2</v>
      </c>
      <c r="AH51">
        <v>1.3622652000000001E-2</v>
      </c>
      <c r="AI51">
        <v>1.9036019999999999E-3</v>
      </c>
      <c r="AJ51">
        <v>1.4854000000000001E-4</v>
      </c>
      <c r="AK51">
        <v>2.7598800000000001E-4</v>
      </c>
      <c r="AL51">
        <v>8.566209E-3</v>
      </c>
      <c r="AN51">
        <v>1.5091700000000001E-4</v>
      </c>
      <c r="AO51" s="1" t="s">
        <v>562</v>
      </c>
      <c r="AP51">
        <v>1.0130500000000001E-4</v>
      </c>
      <c r="AQ51">
        <v>1.15862E-4</v>
      </c>
      <c r="AR51" s="1" t="s">
        <v>201</v>
      </c>
      <c r="AS51">
        <v>1.9993499999999999E-4</v>
      </c>
      <c r="AT51" s="1" t="s">
        <v>201</v>
      </c>
      <c r="AV51">
        <v>1.8419000000000001E-4</v>
      </c>
      <c r="AW51">
        <v>2.44498E-4</v>
      </c>
      <c r="AX51">
        <v>2.34694E-4</v>
      </c>
      <c r="AY51" s="1" t="s">
        <v>563</v>
      </c>
      <c r="AZ51">
        <v>0.13295470300000001</v>
      </c>
      <c r="BA51" s="1" t="s">
        <v>261</v>
      </c>
      <c r="BB51">
        <v>1.8419000000000001E-4</v>
      </c>
      <c r="BC51">
        <v>1.527E-4</v>
      </c>
      <c r="BE51" s="1" t="s">
        <v>564</v>
      </c>
      <c r="BF51">
        <v>0.14961122099999999</v>
      </c>
      <c r="BG51">
        <v>1.7846269000000001E-2</v>
      </c>
      <c r="BH51" s="1" t="s">
        <v>565</v>
      </c>
      <c r="BI51">
        <v>3.8122910000000002E-3</v>
      </c>
      <c r="BJ51">
        <v>1.2789826000000001E-2</v>
      </c>
      <c r="BK51">
        <v>6.6566582999999999E-2</v>
      </c>
      <c r="BL51">
        <v>2.7959149999999999E-3</v>
      </c>
      <c r="BM51">
        <v>1.4854000000000001E-4</v>
      </c>
      <c r="BO51">
        <v>1.9333458000000001E-2</v>
      </c>
      <c r="BP51">
        <v>2.9743780000000002E-3</v>
      </c>
      <c r="BS51" t="s">
        <v>190</v>
      </c>
      <c r="BT51" t="s">
        <v>222</v>
      </c>
    </row>
    <row r="52" spans="1:72" x14ac:dyDescent="0.25">
      <c r="A52">
        <v>20200902</v>
      </c>
      <c r="B52" t="s">
        <v>559</v>
      </c>
      <c r="C52" t="s">
        <v>560</v>
      </c>
      <c r="D52" t="s">
        <v>183</v>
      </c>
      <c r="E52">
        <v>46.023000250000003</v>
      </c>
      <c r="F52">
        <v>-116.05800000000001</v>
      </c>
      <c r="G52" t="s">
        <v>184</v>
      </c>
      <c r="H52">
        <v>39</v>
      </c>
      <c r="I52">
        <v>16049</v>
      </c>
      <c r="J52" t="s">
        <v>76</v>
      </c>
      <c r="K52" t="s">
        <v>77</v>
      </c>
      <c r="L52" t="s">
        <v>78</v>
      </c>
      <c r="M52">
        <v>2811015002</v>
      </c>
      <c r="N52">
        <v>148.0154436</v>
      </c>
      <c r="O52">
        <v>68.495485130000006</v>
      </c>
      <c r="P52">
        <v>0</v>
      </c>
      <c r="Q52">
        <v>4414833704</v>
      </c>
      <c r="R52" t="s">
        <v>561</v>
      </c>
      <c r="S52">
        <v>2.2167693380000002</v>
      </c>
      <c r="T52">
        <v>2.6157878189999999</v>
      </c>
      <c r="U52">
        <v>25.019780189999999</v>
      </c>
      <c r="V52">
        <v>339.60076770000001</v>
      </c>
      <c r="W52">
        <v>1.241332442</v>
      </c>
      <c r="X52">
        <v>0.42039127399999998</v>
      </c>
      <c r="Y52">
        <v>0.41217379300000001</v>
      </c>
      <c r="Z52">
        <v>0.21218070999999999</v>
      </c>
      <c r="AA52">
        <v>5.9249982729999999</v>
      </c>
      <c r="AC52">
        <v>1.4957203000000001E-2</v>
      </c>
      <c r="AD52">
        <v>3.9235561000000002E-2</v>
      </c>
      <c r="AF52">
        <v>7.4135699999999999E-2</v>
      </c>
      <c r="AH52">
        <v>4.9640571000000001E-2</v>
      </c>
      <c r="AI52">
        <v>6.9366740000000003E-3</v>
      </c>
      <c r="AJ52">
        <v>5.4127699999999995E-4</v>
      </c>
      <c r="AK52">
        <v>1.005693E-3</v>
      </c>
      <c r="AL52">
        <v>3.1215032E-2</v>
      </c>
      <c r="AN52">
        <v>5.4993800000000003E-4</v>
      </c>
      <c r="AO52">
        <v>2.8795999999999997E-4</v>
      </c>
      <c r="AP52">
        <v>3.6915100000000002E-4</v>
      </c>
      <c r="AQ52">
        <v>4.2219600000000001E-4</v>
      </c>
      <c r="AR52">
        <v>2.8146399999999999E-4</v>
      </c>
      <c r="AS52">
        <v>7.2855900000000004E-4</v>
      </c>
      <c r="AT52">
        <v>2.8146399999999999E-4</v>
      </c>
      <c r="AV52">
        <v>6.7118400000000002E-4</v>
      </c>
      <c r="AW52">
        <v>8.9094200000000004E-4</v>
      </c>
      <c r="AX52">
        <v>8.5521800000000004E-4</v>
      </c>
      <c r="AY52" s="1" t="s">
        <v>129</v>
      </c>
      <c r="AZ52">
        <v>0.484483306</v>
      </c>
      <c r="BA52">
        <v>1.60218E-4</v>
      </c>
      <c r="BB52">
        <v>6.7118400000000002E-4</v>
      </c>
      <c r="BC52">
        <v>5.5643299999999995E-4</v>
      </c>
      <c r="BE52">
        <v>3.2043600000000001E-4</v>
      </c>
      <c r="BF52">
        <v>0.54517920099999995</v>
      </c>
      <c r="BG52">
        <v>6.5031316000000006E-2</v>
      </c>
      <c r="BH52" s="1" t="s">
        <v>566</v>
      </c>
      <c r="BI52">
        <v>1.3891881999999999E-2</v>
      </c>
      <c r="BJ52">
        <v>4.6605777000000001E-2</v>
      </c>
      <c r="BK52">
        <v>0.24256680899999999</v>
      </c>
      <c r="BL52">
        <v>1.0188239999999999E-2</v>
      </c>
      <c r="BM52">
        <v>5.4127699999999995E-4</v>
      </c>
      <c r="BO52">
        <v>7.0450593000000006E-2</v>
      </c>
      <c r="BP52">
        <v>1.0838553000000001E-2</v>
      </c>
      <c r="BS52" t="s">
        <v>190</v>
      </c>
      <c r="BT52" t="s">
        <v>191</v>
      </c>
    </row>
    <row r="53" spans="1:72" x14ac:dyDescent="0.25">
      <c r="A53">
        <v>20200902</v>
      </c>
      <c r="B53" t="s">
        <v>567</v>
      </c>
      <c r="C53" t="s">
        <v>568</v>
      </c>
      <c r="D53" t="s">
        <v>183</v>
      </c>
      <c r="E53">
        <v>46.356501059999999</v>
      </c>
      <c r="F53">
        <v>-116.4815007</v>
      </c>
      <c r="G53" t="s">
        <v>184</v>
      </c>
      <c r="H53">
        <v>78</v>
      </c>
      <c r="I53">
        <v>16069</v>
      </c>
      <c r="J53" t="s">
        <v>76</v>
      </c>
      <c r="K53" t="s">
        <v>225</v>
      </c>
      <c r="L53" t="s">
        <v>78</v>
      </c>
      <c r="M53">
        <v>2811015002</v>
      </c>
      <c r="N53">
        <v>65.865571200000005</v>
      </c>
      <c r="O53">
        <v>7.3183968000000004</v>
      </c>
      <c r="P53">
        <v>0</v>
      </c>
      <c r="Q53">
        <v>1170943488</v>
      </c>
      <c r="R53" t="s">
        <v>351</v>
      </c>
      <c r="S53">
        <v>0.60122093399999998</v>
      </c>
      <c r="T53">
        <v>0.70944070199999998</v>
      </c>
      <c r="U53">
        <v>6.266889548</v>
      </c>
      <c r="V53">
        <v>118.853545</v>
      </c>
      <c r="W53">
        <v>0.323824422</v>
      </c>
      <c r="X53">
        <v>0.16603978699999999</v>
      </c>
      <c r="Y53">
        <v>0.104420056</v>
      </c>
      <c r="Z53">
        <v>7.1720289000000007E-2</v>
      </c>
      <c r="AA53">
        <v>1.5010383119999999</v>
      </c>
      <c r="AC53">
        <v>5.0557609999999998E-3</v>
      </c>
      <c r="AD53">
        <v>1.3262213E-2</v>
      </c>
      <c r="AF53">
        <v>2.5058988000000001E-2</v>
      </c>
      <c r="AH53">
        <v>1.6779263999999999E-2</v>
      </c>
      <c r="AI53">
        <v>2.3447009999999998E-3</v>
      </c>
      <c r="AJ53">
        <v>1.8296E-4</v>
      </c>
      <c r="AK53">
        <v>3.3994E-4</v>
      </c>
      <c r="AL53">
        <v>1.0551153000000001E-2</v>
      </c>
      <c r="AN53">
        <v>1.85887E-4</v>
      </c>
      <c r="AO53" s="1" t="s">
        <v>569</v>
      </c>
      <c r="AP53">
        <v>1.2477899999999999E-4</v>
      </c>
      <c r="AQ53">
        <v>1.4270900000000001E-4</v>
      </c>
      <c r="AR53" s="1" t="s">
        <v>570</v>
      </c>
      <c r="AS53">
        <v>2.46264E-4</v>
      </c>
      <c r="AT53" s="1" t="s">
        <v>570</v>
      </c>
      <c r="AV53">
        <v>2.2687E-4</v>
      </c>
      <c r="AW53">
        <v>3.0115200000000001E-4</v>
      </c>
      <c r="AX53">
        <v>2.89077E-4</v>
      </c>
      <c r="AY53" s="1" t="s">
        <v>571</v>
      </c>
      <c r="AZ53">
        <v>0.16376268399999999</v>
      </c>
      <c r="BA53" s="1" t="s">
        <v>517</v>
      </c>
      <c r="BB53">
        <v>2.2687E-4</v>
      </c>
      <c r="BC53">
        <v>1.8808299999999999E-4</v>
      </c>
      <c r="BE53">
        <v>1.08312E-4</v>
      </c>
      <c r="BF53">
        <v>0.18427881400000001</v>
      </c>
      <c r="BG53">
        <v>2.1981568E-2</v>
      </c>
      <c r="BH53" s="1" t="s">
        <v>572</v>
      </c>
      <c r="BI53">
        <v>4.6956660000000002E-3</v>
      </c>
      <c r="BJ53">
        <v>1.5753456999999998E-2</v>
      </c>
      <c r="BK53">
        <v>8.1991250000000002E-2</v>
      </c>
      <c r="BL53">
        <v>3.4437790000000001E-3</v>
      </c>
      <c r="BM53">
        <v>1.8296E-4</v>
      </c>
      <c r="BO53">
        <v>2.3813365999999999E-2</v>
      </c>
      <c r="BP53">
        <v>3.663595E-3</v>
      </c>
      <c r="BS53" t="s">
        <v>190</v>
      </c>
      <c r="BT53" t="s">
        <v>191</v>
      </c>
    </row>
    <row r="54" spans="1:72" x14ac:dyDescent="0.25">
      <c r="A54">
        <v>20200907</v>
      </c>
      <c r="B54" t="s">
        <v>573</v>
      </c>
      <c r="C54" t="s">
        <v>504</v>
      </c>
      <c r="D54" t="s">
        <v>505</v>
      </c>
      <c r="E54">
        <v>46.501500239999999</v>
      </c>
      <c r="F54">
        <v>-116.4044999</v>
      </c>
      <c r="G54" t="s">
        <v>75</v>
      </c>
      <c r="H54">
        <v>251.55</v>
      </c>
      <c r="I54">
        <v>16035</v>
      </c>
      <c r="J54" t="s">
        <v>76</v>
      </c>
      <c r="K54" t="s">
        <v>115</v>
      </c>
      <c r="L54" t="s">
        <v>78</v>
      </c>
      <c r="M54">
        <v>2810001001</v>
      </c>
      <c r="N54">
        <v>0</v>
      </c>
      <c r="O54">
        <v>0</v>
      </c>
      <c r="P54">
        <v>409.87683279999999</v>
      </c>
      <c r="Q54">
        <v>48112830994</v>
      </c>
      <c r="R54" t="s">
        <v>574</v>
      </c>
      <c r="S54">
        <v>6.8170714830000003</v>
      </c>
      <c r="T54">
        <v>8.0441443499999998</v>
      </c>
      <c r="U54">
        <v>86.123320109999995</v>
      </c>
      <c r="V54">
        <v>570.99121820000005</v>
      </c>
      <c r="W54">
        <v>4.0446645859999997</v>
      </c>
      <c r="X54">
        <v>0.37216816400000002</v>
      </c>
      <c r="Y54">
        <v>1.397909531</v>
      </c>
      <c r="Z54">
        <v>0.40167929600000002</v>
      </c>
      <c r="AA54">
        <v>20.094949509999999</v>
      </c>
      <c r="AC54">
        <v>2.8315480000000001E-2</v>
      </c>
      <c r="AD54">
        <v>7.4276838999999997E-2</v>
      </c>
      <c r="AF54">
        <v>0.14034629200000001</v>
      </c>
      <c r="AH54">
        <v>9.3974563999999997E-2</v>
      </c>
      <c r="AI54">
        <v>1.3131817E-2</v>
      </c>
      <c r="AJ54">
        <v>1.024692E-3</v>
      </c>
      <c r="AK54">
        <v>1.9038779999999999E-3</v>
      </c>
      <c r="AL54">
        <v>5.9093175999999997E-2</v>
      </c>
      <c r="AN54">
        <v>1.041087E-3</v>
      </c>
      <c r="AO54">
        <v>5.4513599999999999E-4</v>
      </c>
      <c r="AP54">
        <v>6.9884000000000005E-4</v>
      </c>
      <c r="AQ54">
        <v>7.9925999999999999E-4</v>
      </c>
      <c r="AR54">
        <v>5.3284000000000003E-4</v>
      </c>
      <c r="AS54">
        <v>1.379236E-3</v>
      </c>
      <c r="AT54">
        <v>5.3284000000000003E-4</v>
      </c>
      <c r="AV54">
        <v>1.2706180000000001E-3</v>
      </c>
      <c r="AW54">
        <v>1.686643E-3</v>
      </c>
      <c r="AX54">
        <v>1.6190130000000001E-3</v>
      </c>
      <c r="AY54">
        <v>1.09437E-4</v>
      </c>
      <c r="AZ54">
        <v>0.91717533200000001</v>
      </c>
      <c r="BA54">
        <v>3.0330899999999998E-4</v>
      </c>
      <c r="BB54">
        <v>1.2706180000000001E-3</v>
      </c>
      <c r="BC54">
        <v>1.053383E-3</v>
      </c>
      <c r="BE54">
        <v>6.0661799999999996E-4</v>
      </c>
      <c r="BF54">
        <v>1.032078729</v>
      </c>
      <c r="BG54">
        <v>0.123110783</v>
      </c>
      <c r="BH54" s="1" t="s">
        <v>575</v>
      </c>
      <c r="BI54">
        <v>2.6298722E-2</v>
      </c>
      <c r="BJ54">
        <v>8.8229394000000003E-2</v>
      </c>
      <c r="BK54">
        <v>0.45920322000000002</v>
      </c>
      <c r="BL54">
        <v>1.9287355999999999E-2</v>
      </c>
      <c r="BM54">
        <v>1.024692E-3</v>
      </c>
      <c r="BO54">
        <v>0.13337001500000001</v>
      </c>
      <c r="BP54">
        <v>2.0518464E-2</v>
      </c>
      <c r="BS54" t="s">
        <v>509</v>
      </c>
      <c r="BT54" t="s">
        <v>111</v>
      </c>
    </row>
    <row r="55" spans="1:72" x14ac:dyDescent="0.25">
      <c r="A55">
        <v>20200907</v>
      </c>
      <c r="B55" t="s">
        <v>573</v>
      </c>
      <c r="C55" t="s">
        <v>504</v>
      </c>
      <c r="D55" t="s">
        <v>505</v>
      </c>
      <c r="E55">
        <v>46.501500239999999</v>
      </c>
      <c r="F55">
        <v>-116.4044999</v>
      </c>
      <c r="G55" t="s">
        <v>75</v>
      </c>
      <c r="H55">
        <v>251.55</v>
      </c>
      <c r="I55">
        <v>16035</v>
      </c>
      <c r="J55" t="s">
        <v>76</v>
      </c>
      <c r="K55" t="s">
        <v>115</v>
      </c>
      <c r="L55" t="s">
        <v>78</v>
      </c>
      <c r="M55">
        <v>2810001002</v>
      </c>
      <c r="N55">
        <v>1962.096753</v>
      </c>
      <c r="O55">
        <v>635.07835160000002</v>
      </c>
      <c r="P55">
        <v>0</v>
      </c>
      <c r="Q55">
        <v>48112830994</v>
      </c>
      <c r="R55" t="s">
        <v>574</v>
      </c>
      <c r="S55">
        <v>24.846687500000002</v>
      </c>
      <c r="T55">
        <v>29.31909125</v>
      </c>
      <c r="U55">
        <v>274.32121009999997</v>
      </c>
      <c r="V55">
        <v>4121.5859630000004</v>
      </c>
      <c r="W55">
        <v>13.76216277</v>
      </c>
      <c r="X55">
        <v>5.324925285</v>
      </c>
      <c r="Y55">
        <v>4.5330463449999998</v>
      </c>
      <c r="Z55">
        <v>2.5452316019999999</v>
      </c>
      <c r="AA55">
        <v>65.162541210000001</v>
      </c>
      <c r="AC55">
        <v>0.17942038699999999</v>
      </c>
      <c r="AD55">
        <v>0.47065347800000001</v>
      </c>
      <c r="AF55">
        <v>0.88930104700000001</v>
      </c>
      <c r="AH55">
        <v>0.59546765999999995</v>
      </c>
      <c r="AI55">
        <v>8.3209454000000002E-2</v>
      </c>
      <c r="AJ55">
        <v>6.4929380000000002E-3</v>
      </c>
      <c r="AK55">
        <v>1.2063878E-2</v>
      </c>
      <c r="AL55">
        <v>0.37444254599999999</v>
      </c>
      <c r="AN55">
        <v>6.5968249999999997E-3</v>
      </c>
      <c r="AO55">
        <v>3.4542430000000001E-3</v>
      </c>
      <c r="AP55">
        <v>4.4281839999999999E-3</v>
      </c>
      <c r="AQ55">
        <v>5.064491E-3</v>
      </c>
      <c r="AR55">
        <v>3.3763280000000001E-3</v>
      </c>
      <c r="AS55">
        <v>8.7394940000000004E-3</v>
      </c>
      <c r="AT55">
        <v>3.3763280000000001E-3</v>
      </c>
      <c r="AV55">
        <v>8.0512429999999996E-3</v>
      </c>
      <c r="AW55">
        <v>1.0687376E-2</v>
      </c>
      <c r="AX55">
        <v>1.0258842000000001E-2</v>
      </c>
      <c r="AY55">
        <v>6.9344600000000001E-4</v>
      </c>
      <c r="AZ55">
        <v>5.8116603509999996</v>
      </c>
      <c r="BA55">
        <v>1.92191E-3</v>
      </c>
      <c r="BB55">
        <v>8.0512429999999996E-3</v>
      </c>
      <c r="BC55">
        <v>6.6747400000000002E-3</v>
      </c>
      <c r="BE55">
        <v>3.8438190000000001E-3</v>
      </c>
      <c r="BF55">
        <v>6.539743079</v>
      </c>
      <c r="BG55">
        <v>0.78008863799999995</v>
      </c>
      <c r="BH55">
        <v>2.13456E-4</v>
      </c>
      <c r="BI55">
        <v>0.16664124799999999</v>
      </c>
      <c r="BJ55">
        <v>0.55906352400000003</v>
      </c>
      <c r="BK55">
        <v>2.9097306189999999</v>
      </c>
      <c r="BL55">
        <v>0.12221388699999999</v>
      </c>
      <c r="BM55">
        <v>6.4929380000000002E-3</v>
      </c>
      <c r="BO55">
        <v>0.84509602399999995</v>
      </c>
      <c r="BP55">
        <v>0.130014773</v>
      </c>
      <c r="BS55" t="s">
        <v>509</v>
      </c>
      <c r="BT55" t="s">
        <v>94</v>
      </c>
    </row>
    <row r="56" spans="1:72" x14ac:dyDescent="0.25">
      <c r="A56">
        <v>20200907</v>
      </c>
      <c r="B56" t="s">
        <v>576</v>
      </c>
      <c r="C56" t="s">
        <v>577</v>
      </c>
      <c r="D56" t="s">
        <v>578</v>
      </c>
      <c r="E56">
        <v>46.424000210000003</v>
      </c>
      <c r="F56">
        <v>-116.229</v>
      </c>
      <c r="G56" t="s">
        <v>75</v>
      </c>
      <c r="H56">
        <v>3.22</v>
      </c>
      <c r="I56">
        <v>16035</v>
      </c>
      <c r="J56" t="s">
        <v>76</v>
      </c>
      <c r="K56" t="s">
        <v>115</v>
      </c>
      <c r="L56" t="s">
        <v>78</v>
      </c>
      <c r="M56">
        <v>2810001002</v>
      </c>
      <c r="N56">
        <v>4.105164544</v>
      </c>
      <c r="O56">
        <v>0.453280297</v>
      </c>
      <c r="P56">
        <v>0</v>
      </c>
      <c r="Q56">
        <v>72935117.459999993</v>
      </c>
      <c r="R56" t="s">
        <v>579</v>
      </c>
      <c r="S56">
        <v>3.7424555999999998E-2</v>
      </c>
      <c r="T56">
        <v>4.4160975999999998E-2</v>
      </c>
      <c r="U56">
        <v>0.38999407000000003</v>
      </c>
      <c r="V56">
        <v>7.4037456639999997</v>
      </c>
      <c r="W56">
        <v>2.0154699000000002E-2</v>
      </c>
      <c r="X56">
        <v>1.0346077E-2</v>
      </c>
      <c r="Y56">
        <v>6.4984099999999996E-3</v>
      </c>
      <c r="Z56">
        <v>4.4672760000000001E-3</v>
      </c>
      <c r="AA56">
        <v>9.3414646000000004E-2</v>
      </c>
      <c r="AC56">
        <v>3.1491100000000002E-4</v>
      </c>
      <c r="AD56">
        <v>8.2607000000000004E-4</v>
      </c>
      <c r="AF56">
        <v>1.560861E-3</v>
      </c>
      <c r="AH56">
        <v>1.0451379999999999E-3</v>
      </c>
      <c r="AI56">
        <v>1.46045E-4</v>
      </c>
      <c r="AJ56" s="1" t="s">
        <v>580</v>
      </c>
      <c r="AK56" s="1" t="s">
        <v>352</v>
      </c>
      <c r="AL56">
        <v>6.5720500000000001E-4</v>
      </c>
      <c r="AN56" s="1" t="s">
        <v>306</v>
      </c>
      <c r="AO56" s="1" t="s">
        <v>581</v>
      </c>
      <c r="AP56" s="1" t="s">
        <v>249</v>
      </c>
      <c r="AQ56" s="1" t="s">
        <v>582</v>
      </c>
      <c r="AR56" s="1" t="s">
        <v>583</v>
      </c>
      <c r="AS56" s="1" t="s">
        <v>155</v>
      </c>
      <c r="AT56" s="1" t="s">
        <v>583</v>
      </c>
      <c r="AV56" s="1" t="s">
        <v>584</v>
      </c>
      <c r="AW56" s="1" t="s">
        <v>585</v>
      </c>
      <c r="AX56" s="1" t="s">
        <v>148</v>
      </c>
      <c r="AY56" s="1" t="s">
        <v>586</v>
      </c>
      <c r="AZ56">
        <v>1.0200364999999999E-2</v>
      </c>
      <c r="BA56" s="1" t="s">
        <v>587</v>
      </c>
      <c r="BB56" s="1" t="s">
        <v>584</v>
      </c>
      <c r="BC56" s="1" t="s">
        <v>324</v>
      </c>
      <c r="BE56" s="1" t="s">
        <v>588</v>
      </c>
      <c r="BF56">
        <v>1.1478263000000001E-2</v>
      </c>
      <c r="BG56">
        <v>1.3691759999999999E-3</v>
      </c>
      <c r="BH56" s="1" t="s">
        <v>241</v>
      </c>
      <c r="BI56">
        <v>2.9248099999999998E-4</v>
      </c>
      <c r="BJ56">
        <v>9.8124299999999992E-4</v>
      </c>
      <c r="BK56">
        <v>5.1070279999999996E-3</v>
      </c>
      <c r="BL56">
        <v>2.1450399999999999E-4</v>
      </c>
      <c r="BM56" s="1" t="s">
        <v>580</v>
      </c>
      <c r="BO56">
        <v>1.483275E-3</v>
      </c>
      <c r="BP56">
        <v>2.2819600000000001E-4</v>
      </c>
      <c r="BS56" t="s">
        <v>589</v>
      </c>
      <c r="BT56" t="s">
        <v>94</v>
      </c>
    </row>
    <row r="57" spans="1:72" x14ac:dyDescent="0.25">
      <c r="A57">
        <v>20200907</v>
      </c>
      <c r="B57" t="s">
        <v>590</v>
      </c>
      <c r="C57" t="s">
        <v>504</v>
      </c>
      <c r="D57" t="s">
        <v>505</v>
      </c>
      <c r="E57">
        <v>46.50600026</v>
      </c>
      <c r="F57">
        <v>-116.44</v>
      </c>
      <c r="G57" t="s">
        <v>75</v>
      </c>
      <c r="H57">
        <v>125.77</v>
      </c>
      <c r="I57">
        <v>16035</v>
      </c>
      <c r="J57" t="s">
        <v>76</v>
      </c>
      <c r="K57" t="s">
        <v>115</v>
      </c>
      <c r="L57" t="s">
        <v>78</v>
      </c>
      <c r="M57">
        <v>2810001001</v>
      </c>
      <c r="N57">
        <v>0</v>
      </c>
      <c r="O57">
        <v>0</v>
      </c>
      <c r="P57">
        <v>289.31084709999999</v>
      </c>
      <c r="Q57">
        <v>32829475568</v>
      </c>
      <c r="R57" t="s">
        <v>215</v>
      </c>
      <c r="S57">
        <v>4.8118180080000004</v>
      </c>
      <c r="T57">
        <v>5.6779452499999996</v>
      </c>
      <c r="U57">
        <v>60.789995189999999</v>
      </c>
      <c r="V57">
        <v>403.03315479999998</v>
      </c>
      <c r="W57">
        <v>2.8549194390000001</v>
      </c>
      <c r="X57">
        <v>0.26269424899999999</v>
      </c>
      <c r="Y57">
        <v>0.98671200299999995</v>
      </c>
      <c r="Z57">
        <v>0.28352463</v>
      </c>
      <c r="AA57">
        <v>14.18398504</v>
      </c>
      <c r="AC57">
        <v>1.9986431999999998E-2</v>
      </c>
      <c r="AD57">
        <v>5.2428176999999999E-2</v>
      </c>
      <c r="AF57">
        <v>9.9063184999999998E-2</v>
      </c>
      <c r="AH57">
        <v>6.6331782000000006E-2</v>
      </c>
      <c r="AI57">
        <v>9.2690700000000008E-3</v>
      </c>
      <c r="AJ57">
        <v>7.2327700000000003E-4</v>
      </c>
      <c r="AK57">
        <v>1.343849E-3</v>
      </c>
      <c r="AL57">
        <v>4.1710814999999998E-2</v>
      </c>
      <c r="AN57">
        <v>7.3485E-4</v>
      </c>
      <c r="AO57">
        <v>3.8478299999999998E-4</v>
      </c>
      <c r="AP57">
        <v>4.9327500000000005E-4</v>
      </c>
      <c r="AQ57">
        <v>5.6415600000000001E-4</v>
      </c>
      <c r="AR57">
        <v>3.7610399999999999E-4</v>
      </c>
      <c r="AS57">
        <v>9.7353100000000003E-4</v>
      </c>
      <c r="AT57">
        <v>3.7610399999999999E-4</v>
      </c>
      <c r="AV57">
        <v>8.9686400000000004E-4</v>
      </c>
      <c r="AW57">
        <v>1.1905139999999999E-3</v>
      </c>
      <c r="AX57">
        <v>1.1427779999999999E-3</v>
      </c>
      <c r="AY57" s="1" t="s">
        <v>201</v>
      </c>
      <c r="AZ57">
        <v>0.64738660699999995</v>
      </c>
      <c r="BA57">
        <v>2.1409000000000001E-4</v>
      </c>
      <c r="BB57">
        <v>8.9686400000000004E-4</v>
      </c>
      <c r="BC57">
        <v>7.4352900000000004E-4</v>
      </c>
      <c r="BE57">
        <v>4.2818000000000001E-4</v>
      </c>
      <c r="BF57">
        <v>0.72849096999999996</v>
      </c>
      <c r="BG57">
        <v>8.6897531E-2</v>
      </c>
      <c r="BH57" s="1" t="s">
        <v>337</v>
      </c>
      <c r="BI57">
        <v>1.8562907E-2</v>
      </c>
      <c r="BJ57">
        <v>6.2276564E-2</v>
      </c>
      <c r="BK57">
        <v>0.324127791</v>
      </c>
      <c r="BL57">
        <v>1.3613947E-2</v>
      </c>
      <c r="BM57">
        <v>7.2327700000000003E-4</v>
      </c>
      <c r="BO57">
        <v>9.4138992000000005E-2</v>
      </c>
      <c r="BP57">
        <v>1.4482922000000001E-2</v>
      </c>
      <c r="BS57" t="s">
        <v>509</v>
      </c>
      <c r="BT57" t="s">
        <v>111</v>
      </c>
    </row>
    <row r="58" spans="1:72" x14ac:dyDescent="0.25">
      <c r="A58">
        <v>20200907</v>
      </c>
      <c r="B58" t="s">
        <v>590</v>
      </c>
      <c r="C58" t="s">
        <v>504</v>
      </c>
      <c r="D58" t="s">
        <v>505</v>
      </c>
      <c r="E58">
        <v>46.50600026</v>
      </c>
      <c r="F58">
        <v>-116.44</v>
      </c>
      <c r="G58" t="s">
        <v>75</v>
      </c>
      <c r="H58">
        <v>125.77</v>
      </c>
      <c r="I58">
        <v>16035</v>
      </c>
      <c r="J58" t="s">
        <v>76</v>
      </c>
      <c r="K58" t="s">
        <v>115</v>
      </c>
      <c r="L58" t="s">
        <v>78</v>
      </c>
      <c r="M58">
        <v>2810001002</v>
      </c>
      <c r="N58">
        <v>1283.8317050000001</v>
      </c>
      <c r="O58">
        <v>478.69967079999998</v>
      </c>
      <c r="P58">
        <v>0</v>
      </c>
      <c r="Q58">
        <v>32829475568</v>
      </c>
      <c r="R58" t="s">
        <v>215</v>
      </c>
      <c r="S58">
        <v>17.30802774</v>
      </c>
      <c r="T58">
        <v>20.42347273</v>
      </c>
      <c r="U58">
        <v>192.7634913</v>
      </c>
      <c r="V58">
        <v>2784.8041010000002</v>
      </c>
      <c r="W58">
        <v>9.6280454649999996</v>
      </c>
      <c r="X58">
        <v>3.5415320270000001</v>
      </c>
      <c r="Y58">
        <v>3.1814485179999998</v>
      </c>
      <c r="Z58">
        <v>1.7272807480000001</v>
      </c>
      <c r="AA58">
        <v>45.733322450000003</v>
      </c>
      <c r="AC58">
        <v>0.121760778</v>
      </c>
      <c r="AD58">
        <v>0.319401461</v>
      </c>
      <c r="AF58">
        <v>0.60350994199999997</v>
      </c>
      <c r="AH58">
        <v>0.40410460999999998</v>
      </c>
      <c r="AI58">
        <v>5.6468765999999997E-2</v>
      </c>
      <c r="AJ58">
        <v>4.4063280000000002E-3</v>
      </c>
      <c r="AK58">
        <v>8.1869579999999994E-3</v>
      </c>
      <c r="AL58">
        <v>0.25410944899999999</v>
      </c>
      <c r="AN58">
        <v>4.4768300000000002E-3</v>
      </c>
      <c r="AO58">
        <v>2.3441669999999999E-3</v>
      </c>
      <c r="AP58">
        <v>3.005116E-3</v>
      </c>
      <c r="AQ58">
        <v>3.4369359999999998E-3</v>
      </c>
      <c r="AR58">
        <v>2.291291E-3</v>
      </c>
      <c r="AS58">
        <v>5.9309180000000003E-3</v>
      </c>
      <c r="AT58">
        <v>2.291291E-3</v>
      </c>
      <c r="AV58">
        <v>5.463847E-3</v>
      </c>
      <c r="AW58">
        <v>7.2528169999999999E-3</v>
      </c>
      <c r="AX58">
        <v>6.961999E-3</v>
      </c>
      <c r="AY58">
        <v>4.7059599999999999E-4</v>
      </c>
      <c r="AZ58">
        <v>3.9439904139999999</v>
      </c>
      <c r="BA58">
        <v>1.3042730000000001E-3</v>
      </c>
      <c r="BB58">
        <v>5.463847E-3</v>
      </c>
      <c r="BC58">
        <v>4.5297059999999997E-3</v>
      </c>
      <c r="BE58">
        <v>2.6085460000000002E-3</v>
      </c>
      <c r="BF58">
        <v>4.4380921210000004</v>
      </c>
      <c r="BG58">
        <v>0.52939468599999995</v>
      </c>
      <c r="BH58">
        <v>1.41185E-4</v>
      </c>
      <c r="BI58">
        <v>0.113088419</v>
      </c>
      <c r="BJ58">
        <v>0.37939952500000002</v>
      </c>
      <c r="BK58">
        <v>1.9746421810000001</v>
      </c>
      <c r="BL58">
        <v>8.2938500999999998E-2</v>
      </c>
      <c r="BM58">
        <v>4.4063280000000002E-3</v>
      </c>
      <c r="BO58">
        <v>0.57351090999999998</v>
      </c>
      <c r="BP58">
        <v>8.8232448000000005E-2</v>
      </c>
      <c r="BS58" t="s">
        <v>509</v>
      </c>
      <c r="BT58" t="s">
        <v>94</v>
      </c>
    </row>
    <row r="59" spans="1:72" x14ac:dyDescent="0.25">
      <c r="A59">
        <v>20200908</v>
      </c>
      <c r="B59" t="s">
        <v>591</v>
      </c>
      <c r="C59" t="s">
        <v>504</v>
      </c>
      <c r="D59" t="s">
        <v>505</v>
      </c>
      <c r="E59">
        <v>46.518735900000003</v>
      </c>
      <c r="F59">
        <v>-116.41063750000001</v>
      </c>
      <c r="G59" t="s">
        <v>75</v>
      </c>
      <c r="H59">
        <v>1635.06</v>
      </c>
      <c r="I59">
        <v>16035</v>
      </c>
      <c r="J59" t="s">
        <v>76</v>
      </c>
      <c r="K59" t="s">
        <v>115</v>
      </c>
      <c r="L59" t="s">
        <v>78</v>
      </c>
      <c r="M59">
        <v>2810001001</v>
      </c>
      <c r="N59">
        <v>0</v>
      </c>
      <c r="O59">
        <v>0</v>
      </c>
      <c r="P59">
        <v>4387.9242219999996</v>
      </c>
      <c r="Q59" s="5">
        <v>494277000000</v>
      </c>
      <c r="R59" t="s">
        <v>592</v>
      </c>
      <c r="S59">
        <v>72.979955660000002</v>
      </c>
      <c r="T59">
        <v>86.116347680000004</v>
      </c>
      <c r="U59">
        <v>921.99063750000005</v>
      </c>
      <c r="V59">
        <v>6112.7294750000001</v>
      </c>
      <c r="W59">
        <v>43.300036220000003</v>
      </c>
      <c r="X59">
        <v>3.984235194</v>
      </c>
      <c r="Y59">
        <v>14.965278830000001</v>
      </c>
      <c r="Z59">
        <v>4.3001657379999996</v>
      </c>
      <c r="AA59">
        <v>215.1258832</v>
      </c>
      <c r="AC59">
        <v>0.30313052800000001</v>
      </c>
      <c r="AD59">
        <v>0.79516848699999998</v>
      </c>
      <c r="AF59">
        <v>1.5024730509999999</v>
      </c>
      <c r="AH59">
        <v>1.0060418959999999</v>
      </c>
      <c r="AI59">
        <v>0.14058227300000001</v>
      </c>
      <c r="AJ59">
        <v>1.0969810999999999E-2</v>
      </c>
      <c r="AK59">
        <v>2.0381908000000001E-2</v>
      </c>
      <c r="AL59">
        <v>0.63262023199999995</v>
      </c>
      <c r="AN59">
        <v>1.1145327999999999E-2</v>
      </c>
      <c r="AO59">
        <v>5.8359390000000001E-3</v>
      </c>
      <c r="AP59">
        <v>7.4814110000000003E-3</v>
      </c>
      <c r="AQ59">
        <v>8.5564520000000008E-3</v>
      </c>
      <c r="AR59">
        <v>5.7043010000000002E-3</v>
      </c>
      <c r="AS59">
        <v>1.4765365000000001E-2</v>
      </c>
      <c r="AT59">
        <v>5.7043010000000002E-3</v>
      </c>
      <c r="AV59">
        <v>1.3602565E-2</v>
      </c>
      <c r="AW59">
        <v>1.8056308E-2</v>
      </c>
      <c r="AX59">
        <v>1.7332301000000001E-2</v>
      </c>
      <c r="AY59">
        <v>1.1715759999999999E-3</v>
      </c>
      <c r="AZ59">
        <v>9.8187931890000009</v>
      </c>
      <c r="BA59">
        <v>3.247064E-3</v>
      </c>
      <c r="BB59">
        <v>1.3602565E-2</v>
      </c>
      <c r="BC59">
        <v>1.1276965E-2</v>
      </c>
      <c r="BE59">
        <v>6.4941280000000001E-3</v>
      </c>
      <c r="BF59">
        <v>11.048888079999999</v>
      </c>
      <c r="BG59">
        <v>1.3179588170000001</v>
      </c>
      <c r="BH59">
        <v>1.05451E-4</v>
      </c>
      <c r="BI59">
        <v>0.28154018800000002</v>
      </c>
      <c r="BJ59">
        <v>0.94453715199999999</v>
      </c>
      <c r="BK59">
        <v>4.9159863890000004</v>
      </c>
      <c r="BL59">
        <v>0.20648021599999999</v>
      </c>
      <c r="BM59">
        <v>1.0969810999999999E-2</v>
      </c>
      <c r="BO59">
        <v>1.427788718</v>
      </c>
      <c r="BP59">
        <v>0.21965980199999999</v>
      </c>
      <c r="BS59" t="s">
        <v>509</v>
      </c>
      <c r="BT59" t="s">
        <v>111</v>
      </c>
    </row>
    <row r="60" spans="1:72" x14ac:dyDescent="0.25">
      <c r="A60">
        <v>20200908</v>
      </c>
      <c r="B60" t="s">
        <v>591</v>
      </c>
      <c r="C60" t="s">
        <v>504</v>
      </c>
      <c r="D60" t="s">
        <v>505</v>
      </c>
      <c r="E60">
        <v>46.518735900000003</v>
      </c>
      <c r="F60">
        <v>-116.41063750000001</v>
      </c>
      <c r="G60" t="s">
        <v>75</v>
      </c>
      <c r="H60">
        <v>1635.06</v>
      </c>
      <c r="I60">
        <v>16035</v>
      </c>
      <c r="J60" t="s">
        <v>76</v>
      </c>
      <c r="K60" t="s">
        <v>115</v>
      </c>
      <c r="L60" t="s">
        <v>78</v>
      </c>
      <c r="M60">
        <v>2810001002</v>
      </c>
      <c r="N60">
        <v>17890.745579999999</v>
      </c>
      <c r="O60">
        <v>8613.6385580000006</v>
      </c>
      <c r="P60">
        <v>0</v>
      </c>
      <c r="Q60" s="5">
        <v>494277000000</v>
      </c>
      <c r="R60" t="s">
        <v>592</v>
      </c>
      <c r="S60">
        <v>273.50666430000001</v>
      </c>
      <c r="T60">
        <v>322.73786389999998</v>
      </c>
      <c r="U60">
        <v>3094.4532669999999</v>
      </c>
      <c r="V60">
        <v>41513.850590000002</v>
      </c>
      <c r="W60">
        <v>153.34203339999999</v>
      </c>
      <c r="X60">
        <v>51.116788120000002</v>
      </c>
      <c r="Y60">
        <v>50.96072659</v>
      </c>
      <c r="Z60">
        <v>25.974296460000001</v>
      </c>
      <c r="AA60">
        <v>732.56044469999995</v>
      </c>
      <c r="AC60">
        <v>1.8309997060000001</v>
      </c>
      <c r="AD60">
        <v>4.8030571990000004</v>
      </c>
      <c r="AF60">
        <v>9.0753898419999999</v>
      </c>
      <c r="AH60">
        <v>6.0767961189999999</v>
      </c>
      <c r="AI60">
        <v>0.84915927999999996</v>
      </c>
      <c r="AJ60">
        <v>6.6260959999999994E-2</v>
      </c>
      <c r="AK60">
        <v>0.123112864</v>
      </c>
      <c r="AL60">
        <v>3.8212167730000002</v>
      </c>
      <c r="AN60">
        <v>6.7321136000000004E-2</v>
      </c>
      <c r="AO60">
        <v>3.5250831000000003E-2</v>
      </c>
      <c r="AP60">
        <v>4.5189975E-2</v>
      </c>
      <c r="AQ60">
        <v>5.1683549000000002E-2</v>
      </c>
      <c r="AR60">
        <v>3.4455698999999999E-2</v>
      </c>
      <c r="AS60">
        <v>8.9187252999999994E-2</v>
      </c>
      <c r="AT60">
        <v>3.4455698999999999E-2</v>
      </c>
      <c r="AV60">
        <v>8.2163590999999994E-2</v>
      </c>
      <c r="AW60">
        <v>0.109065541</v>
      </c>
      <c r="AX60">
        <v>0.10469231699999999</v>
      </c>
      <c r="AY60">
        <v>7.0766709999999997E-3</v>
      </c>
      <c r="AZ60">
        <v>59.30846872</v>
      </c>
      <c r="BA60">
        <v>1.9613243999999998E-2</v>
      </c>
      <c r="BB60">
        <v>8.2163590999999994E-2</v>
      </c>
      <c r="BC60">
        <v>6.8116266999999994E-2</v>
      </c>
      <c r="BE60">
        <v>3.9226489000000003E-2</v>
      </c>
      <c r="BF60">
        <v>66.738612450000005</v>
      </c>
      <c r="BG60">
        <v>7.9608682829999999</v>
      </c>
      <c r="BH60">
        <v>2.0141650000000001E-3</v>
      </c>
      <c r="BI60">
        <v>1.700587547</v>
      </c>
      <c r="BJ60">
        <v>5.7052889369999997</v>
      </c>
      <c r="BK60">
        <v>29.6940387</v>
      </c>
      <c r="BL60">
        <v>1.247202704</v>
      </c>
      <c r="BM60">
        <v>6.6260959999999994E-2</v>
      </c>
      <c r="BO60">
        <v>8.6242739719999992</v>
      </c>
      <c r="BP60">
        <v>1.3268113779999999</v>
      </c>
      <c r="BS60" t="s">
        <v>509</v>
      </c>
      <c r="BT60" t="s">
        <v>94</v>
      </c>
    </row>
    <row r="61" spans="1:72" x14ac:dyDescent="0.25">
      <c r="A61">
        <v>20200908</v>
      </c>
      <c r="B61" t="s">
        <v>593</v>
      </c>
      <c r="C61" t="s">
        <v>577</v>
      </c>
      <c r="D61" t="s">
        <v>578</v>
      </c>
      <c r="E61">
        <v>46.448000209999996</v>
      </c>
      <c r="F61">
        <v>-116.247</v>
      </c>
      <c r="G61" t="s">
        <v>75</v>
      </c>
      <c r="H61">
        <v>3.22</v>
      </c>
      <c r="I61">
        <v>16035</v>
      </c>
      <c r="J61" t="s">
        <v>76</v>
      </c>
      <c r="K61" t="s">
        <v>115</v>
      </c>
      <c r="L61" t="s">
        <v>78</v>
      </c>
      <c r="M61">
        <v>2810001001</v>
      </c>
      <c r="N61">
        <v>0</v>
      </c>
      <c r="O61">
        <v>0</v>
      </c>
      <c r="P61">
        <v>6.2915095240000003</v>
      </c>
      <c r="Q61">
        <v>803461551.60000002</v>
      </c>
      <c r="R61" t="s">
        <v>357</v>
      </c>
      <c r="S61">
        <v>0.104640386</v>
      </c>
      <c r="T61">
        <v>0.123475656</v>
      </c>
      <c r="U61">
        <v>1.3219719809999999</v>
      </c>
      <c r="V61">
        <v>8.7645760880000001</v>
      </c>
      <c r="W61">
        <v>6.2084616000000002E-2</v>
      </c>
      <c r="X61">
        <v>5.7126909999999998E-3</v>
      </c>
      <c r="Y61">
        <v>2.1457571000000002E-2</v>
      </c>
      <c r="Z61">
        <v>6.1656790000000003E-3</v>
      </c>
      <c r="AA61">
        <v>0.308452579</v>
      </c>
      <c r="AC61">
        <v>4.3463600000000002E-4</v>
      </c>
      <c r="AD61">
        <v>1.140131E-3</v>
      </c>
      <c r="AF61">
        <v>2.1542810000000001E-3</v>
      </c>
      <c r="AH61">
        <v>1.4424869999999999E-3</v>
      </c>
      <c r="AI61">
        <v>2.0157000000000001E-4</v>
      </c>
      <c r="AJ61" s="1" t="s">
        <v>392</v>
      </c>
      <c r="AK61" s="1" t="s">
        <v>308</v>
      </c>
      <c r="AL61">
        <v>9.0706599999999999E-4</v>
      </c>
      <c r="AN61" s="1" t="s">
        <v>594</v>
      </c>
      <c r="AO61" s="1" t="s">
        <v>595</v>
      </c>
      <c r="AP61" s="1" t="s">
        <v>95</v>
      </c>
      <c r="AQ61" s="1" t="s">
        <v>596</v>
      </c>
      <c r="AR61" s="1" t="s">
        <v>597</v>
      </c>
      <c r="AS61" s="1" t="s">
        <v>352</v>
      </c>
      <c r="AT61" s="1" t="s">
        <v>597</v>
      </c>
      <c r="AV61" s="1" t="s">
        <v>571</v>
      </c>
      <c r="AW61" s="1" t="s">
        <v>598</v>
      </c>
      <c r="AX61" s="1" t="s">
        <v>599</v>
      </c>
      <c r="AY61" s="1" t="s">
        <v>600</v>
      </c>
      <c r="AZ61">
        <v>1.4078418000000001E-2</v>
      </c>
      <c r="BA61" s="1" t="s">
        <v>601</v>
      </c>
      <c r="BB61" s="1" t="s">
        <v>571</v>
      </c>
      <c r="BC61" s="1" t="s">
        <v>602</v>
      </c>
      <c r="BE61" s="1" t="s">
        <v>603</v>
      </c>
      <c r="BF61">
        <v>1.5842156999999999E-2</v>
      </c>
      <c r="BG61">
        <v>1.889721E-3</v>
      </c>
      <c r="BH61" s="1" t="s">
        <v>604</v>
      </c>
      <c r="BI61">
        <v>4.03679E-4</v>
      </c>
      <c r="BJ61">
        <v>1.3542999999999999E-3</v>
      </c>
      <c r="BK61">
        <v>7.0486580000000002E-3</v>
      </c>
      <c r="BL61">
        <v>2.96056E-4</v>
      </c>
      <c r="BM61" s="1" t="s">
        <v>392</v>
      </c>
      <c r="BO61">
        <v>2.0471970000000002E-3</v>
      </c>
      <c r="BP61">
        <v>3.1495299999999998E-4</v>
      </c>
      <c r="BS61" t="s">
        <v>589</v>
      </c>
      <c r="BT61" t="s">
        <v>111</v>
      </c>
    </row>
    <row r="62" spans="1:72" x14ac:dyDescent="0.25">
      <c r="A62">
        <v>20200908</v>
      </c>
      <c r="B62" t="s">
        <v>593</v>
      </c>
      <c r="C62" t="s">
        <v>577</v>
      </c>
      <c r="D62" t="s">
        <v>578</v>
      </c>
      <c r="E62">
        <v>46.448000209999996</v>
      </c>
      <c r="F62">
        <v>-116.247</v>
      </c>
      <c r="G62" t="s">
        <v>75</v>
      </c>
      <c r="H62">
        <v>3.22</v>
      </c>
      <c r="I62">
        <v>16035</v>
      </c>
      <c r="J62" t="s">
        <v>76</v>
      </c>
      <c r="K62" t="s">
        <v>115</v>
      </c>
      <c r="L62" t="s">
        <v>78</v>
      </c>
      <c r="M62">
        <v>2810001002</v>
      </c>
      <c r="N62">
        <v>33.603828159999999</v>
      </c>
      <c r="O62">
        <v>10.3210093</v>
      </c>
      <c r="P62">
        <v>0</v>
      </c>
      <c r="Q62">
        <v>803461551.60000002</v>
      </c>
      <c r="R62" t="s">
        <v>357</v>
      </c>
      <c r="S62">
        <v>0.41629489600000003</v>
      </c>
      <c r="T62">
        <v>0.49122797699999998</v>
      </c>
      <c r="U62">
        <v>4.5814053350000004</v>
      </c>
      <c r="V62">
        <v>69.814226939999998</v>
      </c>
      <c r="W62">
        <v>0.23021434299999999</v>
      </c>
      <c r="X62">
        <v>9.0692740999999993E-2</v>
      </c>
      <c r="Y62">
        <v>7.5740080000000001E-2</v>
      </c>
      <c r="Z62">
        <v>4.3046341000000002E-2</v>
      </c>
      <c r="AA62">
        <v>1.0887636460000001</v>
      </c>
      <c r="AC62">
        <v>3.0344550000000001E-3</v>
      </c>
      <c r="AD62">
        <v>7.9599479999999997E-3</v>
      </c>
      <c r="AF62">
        <v>1.5040342999999999E-2</v>
      </c>
      <c r="AH62">
        <v>1.0070872999999999E-2</v>
      </c>
      <c r="AI62">
        <v>1.407284E-3</v>
      </c>
      <c r="AJ62">
        <v>1.09812E-4</v>
      </c>
      <c r="AK62">
        <v>2.04031E-4</v>
      </c>
      <c r="AL62">
        <v>6.332776E-3</v>
      </c>
      <c r="AN62">
        <v>1.11569E-4</v>
      </c>
      <c r="AO62" s="1" t="s">
        <v>262</v>
      </c>
      <c r="AP62" s="1" t="s">
        <v>605</v>
      </c>
      <c r="AQ62" s="1" t="s">
        <v>296</v>
      </c>
      <c r="AR62" s="1" t="s">
        <v>487</v>
      </c>
      <c r="AS62">
        <v>1.4780699999999999E-4</v>
      </c>
      <c r="AT62" s="1" t="s">
        <v>487</v>
      </c>
      <c r="AV62">
        <v>1.36167E-4</v>
      </c>
      <c r="AW62">
        <v>1.8075099999999999E-4</v>
      </c>
      <c r="AX62">
        <v>1.7350300000000001E-4</v>
      </c>
      <c r="AY62" s="1" t="s">
        <v>324</v>
      </c>
      <c r="AZ62">
        <v>9.8289959999999996E-2</v>
      </c>
      <c r="BA62" s="1" t="s">
        <v>606</v>
      </c>
      <c r="BB62">
        <v>1.36167E-4</v>
      </c>
      <c r="BC62">
        <v>1.1288700000000001E-4</v>
      </c>
      <c r="BE62" s="1" t="s">
        <v>292</v>
      </c>
      <c r="BF62">
        <v>0.110603691</v>
      </c>
      <c r="BG62">
        <v>1.3193283E-2</v>
      </c>
      <c r="BH62" s="1" t="s">
        <v>607</v>
      </c>
      <c r="BI62">
        <v>2.8183269999999998E-3</v>
      </c>
      <c r="BJ62">
        <v>9.4551860000000008E-3</v>
      </c>
      <c r="BK62">
        <v>4.9210945999999998E-2</v>
      </c>
      <c r="BL62">
        <v>2.0669479999999999E-3</v>
      </c>
      <c r="BM62">
        <v>1.09812E-4</v>
      </c>
      <c r="BO62">
        <v>1.4292723E-2</v>
      </c>
      <c r="BP62">
        <v>2.1988810000000002E-3</v>
      </c>
      <c r="BS62" t="s">
        <v>589</v>
      </c>
      <c r="BT62" t="s">
        <v>94</v>
      </c>
    </row>
    <row r="63" spans="1:72" x14ac:dyDescent="0.25">
      <c r="A63">
        <v>20200908</v>
      </c>
      <c r="B63" t="s">
        <v>608</v>
      </c>
      <c r="C63" t="s">
        <v>577</v>
      </c>
      <c r="D63" t="s">
        <v>578</v>
      </c>
      <c r="E63">
        <v>46.413091399999999</v>
      </c>
      <c r="F63">
        <v>-116.22798969999999</v>
      </c>
      <c r="G63" t="s">
        <v>75</v>
      </c>
      <c r="H63">
        <v>510.17</v>
      </c>
      <c r="I63">
        <v>16061</v>
      </c>
      <c r="J63" t="s">
        <v>76</v>
      </c>
      <c r="K63" t="s">
        <v>185</v>
      </c>
      <c r="L63" t="s">
        <v>78</v>
      </c>
      <c r="M63">
        <v>2810001001</v>
      </c>
      <c r="N63">
        <v>0</v>
      </c>
      <c r="O63">
        <v>0</v>
      </c>
      <c r="P63">
        <v>996.81348249999996</v>
      </c>
      <c r="Q63" s="5">
        <v>127299000000</v>
      </c>
      <c r="R63" t="s">
        <v>357</v>
      </c>
      <c r="S63">
        <v>16.57900184</v>
      </c>
      <c r="T63">
        <v>19.56322217</v>
      </c>
      <c r="U63">
        <v>209.45044899999999</v>
      </c>
      <c r="V63">
        <v>1388.640926</v>
      </c>
      <c r="W63">
        <v>9.8365554460000002</v>
      </c>
      <c r="X63">
        <v>0.90510664200000002</v>
      </c>
      <c r="Y63">
        <v>3.3996921910000002</v>
      </c>
      <c r="Z63">
        <v>0.97687721299999997</v>
      </c>
      <c r="AA63">
        <v>48.870575250000002</v>
      </c>
      <c r="AC63">
        <v>6.8862766000000006E-2</v>
      </c>
      <c r="AD63">
        <v>0.18064000799999999</v>
      </c>
      <c r="AF63">
        <v>0.34131979499999998</v>
      </c>
      <c r="AH63">
        <v>0.22854454099999999</v>
      </c>
      <c r="AI63">
        <v>3.1936355E-2</v>
      </c>
      <c r="AJ63">
        <v>2.4920340000000002E-3</v>
      </c>
      <c r="AK63">
        <v>4.6301989999999998E-3</v>
      </c>
      <c r="AL63">
        <v>0.143713598</v>
      </c>
      <c r="AN63">
        <v>2.531906E-3</v>
      </c>
      <c r="AO63">
        <v>1.3257620000000001E-3</v>
      </c>
      <c r="AP63">
        <v>1.6995669999999999E-3</v>
      </c>
      <c r="AQ63">
        <v>1.9437860000000001E-3</v>
      </c>
      <c r="AR63">
        <v>1.295858E-3</v>
      </c>
      <c r="AS63">
        <v>3.3542770000000001E-3</v>
      </c>
      <c r="AT63">
        <v>1.295858E-3</v>
      </c>
      <c r="AV63">
        <v>3.0901219999999998E-3</v>
      </c>
      <c r="AW63">
        <v>4.1018870000000002E-3</v>
      </c>
      <c r="AX63">
        <v>3.9374129999999999E-3</v>
      </c>
      <c r="AY63">
        <v>2.6614899999999998E-4</v>
      </c>
      <c r="AZ63">
        <v>2.2305547990000001</v>
      </c>
      <c r="BA63">
        <v>7.3764200000000005E-4</v>
      </c>
      <c r="BB63">
        <v>3.0901219999999998E-3</v>
      </c>
      <c r="BC63">
        <v>2.5618110000000002E-3</v>
      </c>
      <c r="BE63">
        <v>1.4752840000000001E-3</v>
      </c>
      <c r="BF63">
        <v>2.5099979060000002</v>
      </c>
      <c r="BG63">
        <v>0.299403329</v>
      </c>
      <c r="BH63" s="1" t="s">
        <v>609</v>
      </c>
      <c r="BI63">
        <v>6.3958045000000005E-2</v>
      </c>
      <c r="BJ63">
        <v>0.214572386</v>
      </c>
      <c r="BK63">
        <v>1.1167744159999999</v>
      </c>
      <c r="BL63">
        <v>4.6906521999999999E-2</v>
      </c>
      <c r="BM63">
        <v>2.4920340000000002E-3</v>
      </c>
      <c r="BO63">
        <v>0.32435360600000002</v>
      </c>
      <c r="BP63">
        <v>4.9900554999999999E-2</v>
      </c>
      <c r="BS63" t="s">
        <v>589</v>
      </c>
      <c r="BT63" t="s">
        <v>111</v>
      </c>
    </row>
    <row r="64" spans="1:72" x14ac:dyDescent="0.25">
      <c r="A64">
        <v>20200908</v>
      </c>
      <c r="B64" t="s">
        <v>608</v>
      </c>
      <c r="C64" t="s">
        <v>577</v>
      </c>
      <c r="D64" t="s">
        <v>578</v>
      </c>
      <c r="E64">
        <v>46.413091399999999</v>
      </c>
      <c r="F64">
        <v>-116.22798969999999</v>
      </c>
      <c r="G64" t="s">
        <v>75</v>
      </c>
      <c r="H64">
        <v>510.17</v>
      </c>
      <c r="I64">
        <v>16061</v>
      </c>
      <c r="J64" t="s">
        <v>76</v>
      </c>
      <c r="K64" t="s">
        <v>185</v>
      </c>
      <c r="L64" t="s">
        <v>78</v>
      </c>
      <c r="M64">
        <v>2810001002</v>
      </c>
      <c r="N64">
        <v>5324.1195680000001</v>
      </c>
      <c r="O64">
        <v>1635.2389169999999</v>
      </c>
      <c r="P64">
        <v>0</v>
      </c>
      <c r="Q64" s="5">
        <v>127299000000</v>
      </c>
      <c r="R64" t="s">
        <v>357</v>
      </c>
      <c r="S64">
        <v>65.956884130000006</v>
      </c>
      <c r="T64">
        <v>77.829123269999997</v>
      </c>
      <c r="U64">
        <v>725.86818630000005</v>
      </c>
      <c r="V64">
        <v>11061.21868</v>
      </c>
      <c r="W64">
        <v>36.474674380000003</v>
      </c>
      <c r="X64">
        <v>14.369166290000001</v>
      </c>
      <c r="Y64">
        <v>12.00009829</v>
      </c>
      <c r="Z64">
        <v>6.8201713159999997</v>
      </c>
      <c r="AA64">
        <v>172.50141289999999</v>
      </c>
      <c r="AC64">
        <v>0.48077266299999999</v>
      </c>
      <c r="AD64">
        <v>1.261157275</v>
      </c>
      <c r="AF64">
        <v>2.3829601540000001</v>
      </c>
      <c r="AH64">
        <v>1.595607821</v>
      </c>
      <c r="AI64">
        <v>0.22296703100000001</v>
      </c>
      <c r="AJ64">
        <v>1.7398396E-2</v>
      </c>
      <c r="AK64">
        <v>3.2326220000000003E-2</v>
      </c>
      <c r="AL64">
        <v>1.003351643</v>
      </c>
      <c r="AN64">
        <v>1.7676771000000001E-2</v>
      </c>
      <c r="AO64">
        <v>9.2559470000000005E-3</v>
      </c>
      <c r="AP64">
        <v>1.1865706E-2</v>
      </c>
      <c r="AQ64">
        <v>1.3570749E-2</v>
      </c>
      <c r="AR64">
        <v>9.0471660000000006E-3</v>
      </c>
      <c r="AS64">
        <v>2.3418240999999999E-2</v>
      </c>
      <c r="AT64">
        <v>9.0471660000000006E-3</v>
      </c>
      <c r="AV64">
        <v>2.1574011000000001E-2</v>
      </c>
      <c r="AW64">
        <v>2.8637760000000002E-2</v>
      </c>
      <c r="AX64">
        <v>2.7489466000000001E-2</v>
      </c>
      <c r="AY64">
        <v>1.8581489999999999E-3</v>
      </c>
      <c r="AZ64">
        <v>15.57285364</v>
      </c>
      <c r="BA64">
        <v>5.1499249999999996E-3</v>
      </c>
      <c r="BB64">
        <v>2.1574011000000001E-2</v>
      </c>
      <c r="BC64">
        <v>1.7885551E-2</v>
      </c>
      <c r="BE64">
        <v>1.0299851E-2</v>
      </c>
      <c r="BF64">
        <v>17.523815169999999</v>
      </c>
      <c r="BG64">
        <v>2.0903159250000001</v>
      </c>
      <c r="BH64">
        <v>5.7709299999999999E-4</v>
      </c>
      <c r="BI64">
        <v>0.44652983899999998</v>
      </c>
      <c r="BJ64">
        <v>1.498059746</v>
      </c>
      <c r="BK64">
        <v>7.7968784009999998</v>
      </c>
      <c r="BL64">
        <v>0.32748283</v>
      </c>
      <c r="BM64">
        <v>1.7398396E-2</v>
      </c>
      <c r="BO64">
        <v>2.2645089180000002</v>
      </c>
      <c r="BP64">
        <v>0.34838598700000001</v>
      </c>
      <c r="BS64" t="s">
        <v>589</v>
      </c>
      <c r="BT64" t="s">
        <v>94</v>
      </c>
    </row>
    <row r="65" spans="1:72" x14ac:dyDescent="0.25">
      <c r="A65">
        <v>20200909</v>
      </c>
      <c r="B65" t="s">
        <v>610</v>
      </c>
      <c r="C65" t="s">
        <v>577</v>
      </c>
      <c r="D65" t="s">
        <v>578</v>
      </c>
      <c r="E65">
        <v>46.408985350000002</v>
      </c>
      <c r="F65">
        <v>-116.2242931</v>
      </c>
      <c r="G65" t="s">
        <v>75</v>
      </c>
      <c r="H65">
        <v>515.01</v>
      </c>
      <c r="I65">
        <v>16061</v>
      </c>
      <c r="J65" t="s">
        <v>76</v>
      </c>
      <c r="K65" t="s">
        <v>185</v>
      </c>
      <c r="L65" t="s">
        <v>78</v>
      </c>
      <c r="M65">
        <v>2810001001</v>
      </c>
      <c r="N65">
        <v>0</v>
      </c>
      <c r="O65">
        <v>0</v>
      </c>
      <c r="P65">
        <v>1006.2702860000001</v>
      </c>
      <c r="Q65" s="5">
        <v>128506000000</v>
      </c>
      <c r="R65" t="s">
        <v>357</v>
      </c>
      <c r="S65">
        <v>16.736287390000001</v>
      </c>
      <c r="T65">
        <v>19.74881912</v>
      </c>
      <c r="U65">
        <v>211.4375124</v>
      </c>
      <c r="V65">
        <v>1401.81501</v>
      </c>
      <c r="W65">
        <v>9.9298751789999997</v>
      </c>
      <c r="X65">
        <v>0.91369341900000001</v>
      </c>
      <c r="Y65">
        <v>3.4319451860000001</v>
      </c>
      <c r="Z65">
        <v>0.98614488</v>
      </c>
      <c r="AA65">
        <v>49.334212039999997</v>
      </c>
      <c r="AC65">
        <v>6.9516069E-2</v>
      </c>
      <c r="AD65">
        <v>0.18235374600000001</v>
      </c>
      <c r="AF65">
        <v>0.344557907</v>
      </c>
      <c r="AH65">
        <v>0.23071275099999999</v>
      </c>
      <c r="AI65">
        <v>3.2239336E-2</v>
      </c>
      <c r="AJ65">
        <v>2.5156760000000001E-3</v>
      </c>
      <c r="AK65">
        <v>4.6741250000000003E-3</v>
      </c>
      <c r="AL65">
        <v>0.145077013</v>
      </c>
      <c r="AN65">
        <v>2.5559269999999999E-3</v>
      </c>
      <c r="AO65">
        <v>1.338339E-3</v>
      </c>
      <c r="AP65">
        <v>1.7156910000000001E-3</v>
      </c>
      <c r="AQ65">
        <v>1.962227E-3</v>
      </c>
      <c r="AR65">
        <v>1.308151E-3</v>
      </c>
      <c r="AS65">
        <v>3.3861E-3</v>
      </c>
      <c r="AT65">
        <v>1.308151E-3</v>
      </c>
      <c r="AV65">
        <v>3.119438E-3</v>
      </c>
      <c r="AW65">
        <v>4.1408019999999999E-3</v>
      </c>
      <c r="AX65">
        <v>3.9747680000000001E-3</v>
      </c>
      <c r="AY65">
        <v>2.68674E-4</v>
      </c>
      <c r="AZ65">
        <v>2.2517161479999999</v>
      </c>
      <c r="BA65">
        <v>7.4463999999999997E-4</v>
      </c>
      <c r="BB65">
        <v>3.119438E-3</v>
      </c>
      <c r="BC65">
        <v>2.5861149999999999E-3</v>
      </c>
      <c r="BE65">
        <v>1.4892799999999999E-3</v>
      </c>
      <c r="BF65">
        <v>2.5338103410000001</v>
      </c>
      <c r="BG65">
        <v>0.30224377800000002</v>
      </c>
      <c r="BH65" s="1" t="s">
        <v>257</v>
      </c>
      <c r="BI65">
        <v>6.4564816999999997E-2</v>
      </c>
      <c r="BJ65">
        <v>0.216608041</v>
      </c>
      <c r="BK65">
        <v>1.1273692930000001</v>
      </c>
      <c r="BL65">
        <v>4.7351524999999998E-2</v>
      </c>
      <c r="BM65">
        <v>2.5156760000000001E-3</v>
      </c>
      <c r="BO65">
        <v>0.32743075999999999</v>
      </c>
      <c r="BP65">
        <v>5.0373963000000001E-2</v>
      </c>
      <c r="BS65" t="s">
        <v>589</v>
      </c>
      <c r="BT65" t="s">
        <v>111</v>
      </c>
    </row>
    <row r="66" spans="1:72" x14ac:dyDescent="0.25">
      <c r="A66">
        <v>20200909</v>
      </c>
      <c r="B66" t="s">
        <v>610</v>
      </c>
      <c r="C66" t="s">
        <v>577</v>
      </c>
      <c r="D66" t="s">
        <v>578</v>
      </c>
      <c r="E66">
        <v>46.408985350000002</v>
      </c>
      <c r="F66">
        <v>-116.2242931</v>
      </c>
      <c r="G66" t="s">
        <v>75</v>
      </c>
      <c r="H66">
        <v>515.01</v>
      </c>
      <c r="I66">
        <v>16061</v>
      </c>
      <c r="J66" t="s">
        <v>76</v>
      </c>
      <c r="K66" t="s">
        <v>185</v>
      </c>
      <c r="L66" t="s">
        <v>78</v>
      </c>
      <c r="M66">
        <v>2810001002</v>
      </c>
      <c r="N66">
        <v>5374.6296700000003</v>
      </c>
      <c r="O66">
        <v>1650.7524840000001</v>
      </c>
      <c r="P66">
        <v>0</v>
      </c>
      <c r="Q66" s="5">
        <v>128506000000</v>
      </c>
      <c r="R66" t="s">
        <v>357</v>
      </c>
      <c r="S66">
        <v>66.582619309999998</v>
      </c>
      <c r="T66">
        <v>78.567490789999994</v>
      </c>
      <c r="U66">
        <v>732.7545222</v>
      </c>
      <c r="V66">
        <v>11166.15684</v>
      </c>
      <c r="W66">
        <v>36.820710849999998</v>
      </c>
      <c r="X66">
        <v>14.50548706</v>
      </c>
      <c r="Y66">
        <v>12.11394363</v>
      </c>
      <c r="Z66">
        <v>6.8848745109999996</v>
      </c>
      <c r="AA66">
        <v>174.13793960000001</v>
      </c>
      <c r="AC66">
        <v>0.48533376900000003</v>
      </c>
      <c r="AD66">
        <v>1.2731219170000001</v>
      </c>
      <c r="AF66">
        <v>2.4055673770000001</v>
      </c>
      <c r="AH66">
        <v>1.610745407</v>
      </c>
      <c r="AI66">
        <v>0.225082327</v>
      </c>
      <c r="AJ66">
        <v>1.7563454999999999E-2</v>
      </c>
      <c r="AK66">
        <v>3.2632899999999999E-2</v>
      </c>
      <c r="AL66">
        <v>1.0128704740000001</v>
      </c>
      <c r="AN66">
        <v>1.7844471000000001E-2</v>
      </c>
      <c r="AO66">
        <v>9.3437580000000006E-3</v>
      </c>
      <c r="AP66">
        <v>1.1978277000000001E-2</v>
      </c>
      <c r="AQ66">
        <v>1.3699495000000001E-2</v>
      </c>
      <c r="AR66">
        <v>9.1329970000000003E-3</v>
      </c>
      <c r="AS66">
        <v>2.3640411E-2</v>
      </c>
      <c r="AT66">
        <v>9.1329970000000003E-3</v>
      </c>
      <c r="AV66">
        <v>2.1778684999999999E-2</v>
      </c>
      <c r="AW66">
        <v>2.8909448000000001E-2</v>
      </c>
      <c r="AX66">
        <v>2.7750259999999999E-2</v>
      </c>
      <c r="AY66">
        <v>1.8757769999999999E-3</v>
      </c>
      <c r="AZ66">
        <v>15.72059383</v>
      </c>
      <c r="BA66">
        <v>5.1987830000000002E-3</v>
      </c>
      <c r="BB66">
        <v>2.1778684999999999E-2</v>
      </c>
      <c r="BC66">
        <v>1.8055232000000001E-2</v>
      </c>
      <c r="BE66">
        <v>1.0397566E-2</v>
      </c>
      <c r="BF66">
        <v>17.690064199999998</v>
      </c>
      <c r="BG66">
        <v>2.1101468219999999</v>
      </c>
      <c r="BH66">
        <v>5.82568E-4</v>
      </c>
      <c r="BI66">
        <v>0.45076608200000001</v>
      </c>
      <c r="BJ66">
        <v>1.5122718900000001</v>
      </c>
      <c r="BK66">
        <v>7.8708476489999999</v>
      </c>
      <c r="BL66">
        <v>0.33058967099999997</v>
      </c>
      <c r="BM66">
        <v>1.7563454999999999E-2</v>
      </c>
      <c r="BO66">
        <v>2.2859923910000002</v>
      </c>
      <c r="BP66">
        <v>0.35169113600000002</v>
      </c>
      <c r="BS66" t="s">
        <v>589</v>
      </c>
      <c r="BT66" t="s">
        <v>94</v>
      </c>
    </row>
    <row r="67" spans="1:72" x14ac:dyDescent="0.25">
      <c r="A67">
        <v>20200910</v>
      </c>
      <c r="B67" t="s">
        <v>611</v>
      </c>
      <c r="C67" t="s">
        <v>577</v>
      </c>
      <c r="D67" t="s">
        <v>578</v>
      </c>
      <c r="E67">
        <v>46.407964810000003</v>
      </c>
      <c r="F67">
        <v>-116.22076970000001</v>
      </c>
      <c r="G67" t="s">
        <v>75</v>
      </c>
      <c r="H67">
        <v>253.88</v>
      </c>
      <c r="I67">
        <v>16061</v>
      </c>
      <c r="J67" t="s">
        <v>76</v>
      </c>
      <c r="K67" t="s">
        <v>185</v>
      </c>
      <c r="L67" t="s">
        <v>78</v>
      </c>
      <c r="M67">
        <v>2810001001</v>
      </c>
      <c r="N67">
        <v>0</v>
      </c>
      <c r="O67">
        <v>0</v>
      </c>
      <c r="P67">
        <v>509.93034790000002</v>
      </c>
      <c r="Q67">
        <v>63205806605</v>
      </c>
      <c r="R67" t="s">
        <v>561</v>
      </c>
      <c r="S67">
        <v>8.4811615469999992</v>
      </c>
      <c r="T67">
        <v>10.00777063</v>
      </c>
      <c r="U67">
        <v>107.1465647</v>
      </c>
      <c r="V67">
        <v>710.3737691</v>
      </c>
      <c r="W67">
        <v>5.0319926730000004</v>
      </c>
      <c r="X67">
        <v>0.46301675599999997</v>
      </c>
      <c r="Y67">
        <v>1.739148047</v>
      </c>
      <c r="Z67">
        <v>0.49973174100000001</v>
      </c>
      <c r="AA67">
        <v>25.000253180000001</v>
      </c>
      <c r="AC67">
        <v>3.5227466999999998E-2</v>
      </c>
      <c r="AD67">
        <v>9.2408282999999994E-2</v>
      </c>
      <c r="AF67">
        <v>0.174605706</v>
      </c>
      <c r="AH67">
        <v>0.116914347</v>
      </c>
      <c r="AI67">
        <v>1.6337376000000001E-2</v>
      </c>
      <c r="AJ67">
        <v>1.274826E-3</v>
      </c>
      <c r="AK67">
        <v>2.368626E-3</v>
      </c>
      <c r="AL67">
        <v>7.3518191999999996E-2</v>
      </c>
      <c r="AN67">
        <v>1.2952230000000001E-3</v>
      </c>
      <c r="AO67">
        <v>6.7820700000000001E-4</v>
      </c>
      <c r="AP67">
        <v>8.6943100000000004E-4</v>
      </c>
      <c r="AQ67">
        <v>9.9436399999999997E-4</v>
      </c>
      <c r="AR67">
        <v>6.6290900000000005E-4</v>
      </c>
      <c r="AS67">
        <v>1.7159160000000001E-3</v>
      </c>
      <c r="AT67">
        <v>6.6290900000000005E-4</v>
      </c>
      <c r="AV67">
        <v>1.580784E-3</v>
      </c>
      <c r="AW67">
        <v>2.0983629999999998E-3</v>
      </c>
      <c r="AX67">
        <v>2.0142250000000001E-3</v>
      </c>
      <c r="AY67">
        <v>1.3615099999999999E-4</v>
      </c>
      <c r="AZ67">
        <v>1.141063604</v>
      </c>
      <c r="BA67">
        <v>3.7734800000000001E-4</v>
      </c>
      <c r="BB67">
        <v>1.580784E-3</v>
      </c>
      <c r="BC67">
        <v>1.310521E-3</v>
      </c>
      <c r="BE67">
        <v>7.5469700000000003E-4</v>
      </c>
      <c r="BF67">
        <v>1.2840156439999999</v>
      </c>
      <c r="BG67">
        <v>0.15316289999999999</v>
      </c>
      <c r="BH67" s="1" t="s">
        <v>596</v>
      </c>
      <c r="BI67">
        <v>3.2718405999999998E-2</v>
      </c>
      <c r="BJ67">
        <v>0.109766745</v>
      </c>
      <c r="BK67">
        <v>0.57129761700000004</v>
      </c>
      <c r="BL67">
        <v>2.3995520999999999E-2</v>
      </c>
      <c r="BM67">
        <v>1.274826E-3</v>
      </c>
      <c r="BO67">
        <v>0.16592647499999999</v>
      </c>
      <c r="BP67">
        <v>2.5527149999999998E-2</v>
      </c>
      <c r="BS67" t="s">
        <v>589</v>
      </c>
      <c r="BT67" t="s">
        <v>111</v>
      </c>
    </row>
    <row r="68" spans="1:72" x14ac:dyDescent="0.25">
      <c r="A68">
        <v>20200910</v>
      </c>
      <c r="B68" t="s">
        <v>611</v>
      </c>
      <c r="C68" t="s">
        <v>577</v>
      </c>
      <c r="D68" t="s">
        <v>578</v>
      </c>
      <c r="E68">
        <v>46.407964810000003</v>
      </c>
      <c r="F68">
        <v>-116.22076970000001</v>
      </c>
      <c r="G68" t="s">
        <v>75</v>
      </c>
      <c r="H68">
        <v>253.88</v>
      </c>
      <c r="I68">
        <v>16061</v>
      </c>
      <c r="J68" t="s">
        <v>76</v>
      </c>
      <c r="K68" t="s">
        <v>185</v>
      </c>
      <c r="L68" t="s">
        <v>78</v>
      </c>
      <c r="M68">
        <v>2810001002</v>
      </c>
      <c r="N68">
        <v>2619.4679959999999</v>
      </c>
      <c r="O68">
        <v>820.96456839999996</v>
      </c>
      <c r="P68">
        <v>0</v>
      </c>
      <c r="Q68">
        <v>63205806605</v>
      </c>
      <c r="R68" t="s">
        <v>561</v>
      </c>
      <c r="S68">
        <v>32.724009719999998</v>
      </c>
      <c r="T68">
        <v>38.614331460000002</v>
      </c>
      <c r="U68">
        <v>360.57887729999999</v>
      </c>
      <c r="V68">
        <v>5465.0056750000003</v>
      </c>
      <c r="W68">
        <v>18.107646110000001</v>
      </c>
      <c r="X68">
        <v>7.0845483800000002</v>
      </c>
      <c r="Y68">
        <v>5.9600751089999999</v>
      </c>
      <c r="Z68">
        <v>3.3716239140000002</v>
      </c>
      <c r="AA68">
        <v>85.676079700000003</v>
      </c>
      <c r="AC68">
        <v>0.237675057</v>
      </c>
      <c r="AD68">
        <v>0.623466454</v>
      </c>
      <c r="AF68">
        <v>1.1780415870000001</v>
      </c>
      <c r="AH68">
        <v>0.78880562399999998</v>
      </c>
      <c r="AI68">
        <v>0.110226113</v>
      </c>
      <c r="AJ68">
        <v>8.601081E-3</v>
      </c>
      <c r="AK68">
        <v>1.5980808999999999E-2</v>
      </c>
      <c r="AL68">
        <v>0.49601750999999999</v>
      </c>
      <c r="AN68">
        <v>8.7386990000000008E-3</v>
      </c>
      <c r="AO68">
        <v>4.5757749999999998E-3</v>
      </c>
      <c r="AP68">
        <v>5.8659380000000002E-3</v>
      </c>
      <c r="AQ68">
        <v>6.7088440000000003E-3</v>
      </c>
      <c r="AR68">
        <v>4.4725620000000002E-3</v>
      </c>
      <c r="AS68">
        <v>1.1577056E-2</v>
      </c>
      <c r="AT68">
        <v>4.4725620000000002E-3</v>
      </c>
      <c r="AV68">
        <v>1.0665341E-2</v>
      </c>
      <c r="AW68">
        <v>1.4157380000000001E-2</v>
      </c>
      <c r="AX68">
        <v>1.3589709E-2</v>
      </c>
      <c r="AY68">
        <v>9.1859500000000002E-4</v>
      </c>
      <c r="AZ68">
        <v>7.6986051089999998</v>
      </c>
      <c r="BA68">
        <v>2.5459200000000001E-3</v>
      </c>
      <c r="BB68">
        <v>1.0665341E-2</v>
      </c>
      <c r="BC68">
        <v>8.8419120000000004E-3</v>
      </c>
      <c r="BE68">
        <v>5.0918400000000003E-3</v>
      </c>
      <c r="BF68">
        <v>8.6630836010000003</v>
      </c>
      <c r="BG68">
        <v>1.033369813</v>
      </c>
      <c r="BH68">
        <v>2.8432499999999999E-4</v>
      </c>
      <c r="BI68">
        <v>0.22074675399999999</v>
      </c>
      <c r="BJ68">
        <v>0.74058170000000001</v>
      </c>
      <c r="BK68">
        <v>3.854469404</v>
      </c>
      <c r="BL68">
        <v>0.161894605</v>
      </c>
      <c r="BM68">
        <v>8.601081E-3</v>
      </c>
      <c r="BO68">
        <v>1.1194839640000001</v>
      </c>
      <c r="BP68">
        <v>0.172228302</v>
      </c>
      <c r="BS68" t="s">
        <v>589</v>
      </c>
      <c r="BT68" t="s">
        <v>94</v>
      </c>
    </row>
    <row r="69" spans="1:72" x14ac:dyDescent="0.25">
      <c r="A69">
        <v>20200911</v>
      </c>
      <c r="B69" t="s">
        <v>612</v>
      </c>
      <c r="C69" t="s">
        <v>577</v>
      </c>
      <c r="D69" t="s">
        <v>578</v>
      </c>
      <c r="E69">
        <v>46.404045709999998</v>
      </c>
      <c r="F69">
        <v>-116.198432</v>
      </c>
      <c r="G69" t="s">
        <v>75</v>
      </c>
      <c r="H69">
        <v>132.18</v>
      </c>
      <c r="I69">
        <v>16061</v>
      </c>
      <c r="J69" t="s">
        <v>76</v>
      </c>
      <c r="K69" t="s">
        <v>185</v>
      </c>
      <c r="L69" t="s">
        <v>78</v>
      </c>
      <c r="M69">
        <v>2810001001</v>
      </c>
      <c r="N69">
        <v>0</v>
      </c>
      <c r="O69">
        <v>0</v>
      </c>
      <c r="P69">
        <v>258.26451209999999</v>
      </c>
      <c r="Q69">
        <v>32981847172</v>
      </c>
      <c r="R69" t="s">
        <v>357</v>
      </c>
      <c r="S69">
        <v>4.2954553649999996</v>
      </c>
      <c r="T69">
        <v>5.0686373299999996</v>
      </c>
      <c r="U69">
        <v>54.266539280000003</v>
      </c>
      <c r="V69">
        <v>359.78312649999998</v>
      </c>
      <c r="W69">
        <v>2.5485542049999999</v>
      </c>
      <c r="X69">
        <v>0.23450417700000001</v>
      </c>
      <c r="Y69">
        <v>0.88082661399999995</v>
      </c>
      <c r="Z69">
        <v>0.25309922200000001</v>
      </c>
      <c r="AA69">
        <v>12.66188258</v>
      </c>
      <c r="AC69">
        <v>1.7841661000000002E-2</v>
      </c>
      <c r="AD69">
        <v>4.6802038999999997E-2</v>
      </c>
      <c r="AF69">
        <v>8.8432581999999996E-2</v>
      </c>
      <c r="AH69">
        <v>5.9213630000000003E-2</v>
      </c>
      <c r="AI69">
        <v>8.2743939999999992E-3</v>
      </c>
      <c r="AJ69">
        <v>6.4566099999999996E-4</v>
      </c>
      <c r="AK69">
        <v>1.199639E-3</v>
      </c>
      <c r="AL69">
        <v>3.7234771E-2</v>
      </c>
      <c r="AN69">
        <v>6.5599199999999999E-4</v>
      </c>
      <c r="AO69">
        <v>3.4349199999999998E-4</v>
      </c>
      <c r="AP69">
        <v>4.4034100000000002E-4</v>
      </c>
      <c r="AQ69">
        <v>5.0361600000000002E-4</v>
      </c>
      <c r="AR69">
        <v>3.3574400000000002E-4</v>
      </c>
      <c r="AS69">
        <v>8.6905999999999995E-4</v>
      </c>
      <c r="AT69">
        <v>3.3574400000000002E-4</v>
      </c>
      <c r="AV69">
        <v>8.0062000000000004E-4</v>
      </c>
      <c r="AW69">
        <v>1.062758E-3</v>
      </c>
      <c r="AX69">
        <v>1.0201450000000001E-3</v>
      </c>
      <c r="AY69" s="1" t="s">
        <v>613</v>
      </c>
      <c r="AZ69">
        <v>0.57791468199999996</v>
      </c>
      <c r="BA69">
        <v>1.9111599999999999E-4</v>
      </c>
      <c r="BB69">
        <v>8.0062000000000004E-4</v>
      </c>
      <c r="BC69">
        <v>6.6374000000000001E-4</v>
      </c>
      <c r="BE69">
        <v>3.8223100000000002E-4</v>
      </c>
      <c r="BF69">
        <v>0.65031562700000001</v>
      </c>
      <c r="BG69">
        <v>7.7572441000000006E-2</v>
      </c>
      <c r="BH69" s="1" t="s">
        <v>614</v>
      </c>
      <c r="BI69">
        <v>1.6570897000000001E-2</v>
      </c>
      <c r="BJ69">
        <v>5.5593582000000002E-2</v>
      </c>
      <c r="BK69">
        <v>0.289345203</v>
      </c>
      <c r="BL69">
        <v>1.2153016000000001E-2</v>
      </c>
      <c r="BM69">
        <v>6.4566099999999996E-4</v>
      </c>
      <c r="BO69">
        <v>8.4036811000000003E-2</v>
      </c>
      <c r="BP69">
        <v>1.2928739999999999E-2</v>
      </c>
      <c r="BS69" t="s">
        <v>589</v>
      </c>
      <c r="BT69" t="s">
        <v>111</v>
      </c>
    </row>
    <row r="70" spans="1:72" x14ac:dyDescent="0.25">
      <c r="A70">
        <v>20200911</v>
      </c>
      <c r="B70" t="s">
        <v>612</v>
      </c>
      <c r="C70" t="s">
        <v>577</v>
      </c>
      <c r="D70" t="s">
        <v>578</v>
      </c>
      <c r="E70">
        <v>46.404045709999998</v>
      </c>
      <c r="F70">
        <v>-116.198432</v>
      </c>
      <c r="G70" t="s">
        <v>75</v>
      </c>
      <c r="H70">
        <v>132.18</v>
      </c>
      <c r="I70">
        <v>16061</v>
      </c>
      <c r="J70" t="s">
        <v>76</v>
      </c>
      <c r="K70" t="s">
        <v>185</v>
      </c>
      <c r="L70" t="s">
        <v>78</v>
      </c>
      <c r="M70">
        <v>2810001002</v>
      </c>
      <c r="N70">
        <v>1379.42671</v>
      </c>
      <c r="O70">
        <v>423.67422629999999</v>
      </c>
      <c r="P70">
        <v>0</v>
      </c>
      <c r="Q70">
        <v>32981847172</v>
      </c>
      <c r="R70" t="s">
        <v>357</v>
      </c>
      <c r="S70">
        <v>17.08877618</v>
      </c>
      <c r="T70">
        <v>20.164755889999999</v>
      </c>
      <c r="U70">
        <v>188.0652662</v>
      </c>
      <c r="V70">
        <v>2865.8523340000002</v>
      </c>
      <c r="W70">
        <v>9.4502272969999996</v>
      </c>
      <c r="X70">
        <v>3.7229088350000001</v>
      </c>
      <c r="Y70">
        <v>3.1091067520000002</v>
      </c>
      <c r="Z70">
        <v>1.767038917</v>
      </c>
      <c r="AA70">
        <v>44.693409559999999</v>
      </c>
      <c r="AC70">
        <v>0.124563441</v>
      </c>
      <c r="AD70">
        <v>0.32675337399999999</v>
      </c>
      <c r="AF70">
        <v>0.61740140200000004</v>
      </c>
      <c r="AH70">
        <v>0.413406202</v>
      </c>
      <c r="AI70">
        <v>5.7768552000000001E-2</v>
      </c>
      <c r="AJ70">
        <v>4.5077520000000003E-3</v>
      </c>
      <c r="AK70">
        <v>8.3754039999999995E-3</v>
      </c>
      <c r="AL70">
        <v>0.25995848500000002</v>
      </c>
      <c r="AN70">
        <v>4.5798760000000001E-3</v>
      </c>
      <c r="AO70">
        <v>2.3981240000000002E-3</v>
      </c>
      <c r="AP70">
        <v>3.0742870000000002E-3</v>
      </c>
      <c r="AQ70">
        <v>3.516047E-3</v>
      </c>
      <c r="AR70">
        <v>2.3440309999999999E-3</v>
      </c>
      <c r="AS70">
        <v>6.0674350000000004E-3</v>
      </c>
      <c r="AT70">
        <v>2.3440309999999999E-3</v>
      </c>
      <c r="AV70">
        <v>5.5896130000000002E-3</v>
      </c>
      <c r="AW70">
        <v>7.4197600000000001E-3</v>
      </c>
      <c r="AX70">
        <v>7.1222489999999998E-3</v>
      </c>
      <c r="AY70">
        <v>4.81428E-4</v>
      </c>
      <c r="AZ70">
        <v>4.0347723200000001</v>
      </c>
      <c r="BA70">
        <v>1.3342950000000001E-3</v>
      </c>
      <c r="BB70">
        <v>5.5896130000000002E-3</v>
      </c>
      <c r="BC70">
        <v>4.6339689999999999E-3</v>
      </c>
      <c r="BE70">
        <v>2.6685889999999999E-3</v>
      </c>
      <c r="BF70">
        <v>4.540247151</v>
      </c>
      <c r="BG70">
        <v>0.54158017700000005</v>
      </c>
      <c r="BH70">
        <v>1.49519E-4</v>
      </c>
      <c r="BI70">
        <v>0.11569146399999999</v>
      </c>
      <c r="BJ70">
        <v>0.38813246000000001</v>
      </c>
      <c r="BK70">
        <v>2.020094061</v>
      </c>
      <c r="BL70">
        <v>8.4847562000000001E-2</v>
      </c>
      <c r="BM70">
        <v>4.5077520000000003E-3</v>
      </c>
      <c r="BO70">
        <v>0.58671185800000003</v>
      </c>
      <c r="BP70">
        <v>9.0263362999999999E-2</v>
      </c>
      <c r="BS70" t="s">
        <v>589</v>
      </c>
      <c r="BT70" t="s">
        <v>94</v>
      </c>
    </row>
    <row r="71" spans="1:72" x14ac:dyDescent="0.25">
      <c r="A71">
        <v>20200912</v>
      </c>
      <c r="B71" t="s">
        <v>615</v>
      </c>
      <c r="C71" t="s">
        <v>577</v>
      </c>
      <c r="D71" t="s">
        <v>578</v>
      </c>
      <c r="E71">
        <v>46.394758860000003</v>
      </c>
      <c r="F71">
        <v>-116.20175949999999</v>
      </c>
      <c r="G71" t="s">
        <v>75</v>
      </c>
      <c r="H71">
        <v>93.49</v>
      </c>
      <c r="I71">
        <v>16061</v>
      </c>
      <c r="J71" t="s">
        <v>76</v>
      </c>
      <c r="K71" t="s">
        <v>185</v>
      </c>
      <c r="L71" t="s">
        <v>78</v>
      </c>
      <c r="M71">
        <v>2810001002</v>
      </c>
      <c r="N71">
        <v>985.11976909999998</v>
      </c>
      <c r="O71">
        <v>338.23217390000002</v>
      </c>
      <c r="P71">
        <v>0</v>
      </c>
      <c r="Q71">
        <v>24314651864</v>
      </c>
      <c r="R71" t="s">
        <v>616</v>
      </c>
      <c r="S71">
        <v>12.797149429999999</v>
      </c>
      <c r="T71">
        <v>15.10063633</v>
      </c>
      <c r="U71">
        <v>141.8009438</v>
      </c>
      <c r="V71">
        <v>2096.3365600000002</v>
      </c>
      <c r="W71">
        <v>7.1008326100000003</v>
      </c>
      <c r="X71">
        <v>2.6911046550000002</v>
      </c>
      <c r="Y71">
        <v>2.342009612</v>
      </c>
      <c r="Z71">
        <v>1.2968849039999999</v>
      </c>
      <c r="AA71">
        <v>33.666388179999998</v>
      </c>
      <c r="AC71">
        <v>9.1420988999999994E-2</v>
      </c>
      <c r="AD71">
        <v>0.239814479</v>
      </c>
      <c r="AF71">
        <v>0.453130121</v>
      </c>
      <c r="AH71">
        <v>0.30341168899999998</v>
      </c>
      <c r="AI71">
        <v>4.2398140000000001E-2</v>
      </c>
      <c r="AJ71">
        <v>3.3083800000000001E-3</v>
      </c>
      <c r="AK71">
        <v>6.1469699999999999E-3</v>
      </c>
      <c r="AL71">
        <v>0.19079162999999999</v>
      </c>
      <c r="AN71">
        <v>3.3613139999999998E-3</v>
      </c>
      <c r="AO71">
        <v>1.7600579999999999E-3</v>
      </c>
      <c r="AP71">
        <v>2.2563150000000001E-3</v>
      </c>
      <c r="AQ71">
        <v>2.580536E-3</v>
      </c>
      <c r="AR71">
        <v>1.720358E-3</v>
      </c>
      <c r="AS71">
        <v>4.4530790000000004E-3</v>
      </c>
      <c r="AT71">
        <v>1.720358E-3</v>
      </c>
      <c r="AV71">
        <v>4.1023910000000004E-3</v>
      </c>
      <c r="AW71">
        <v>5.4455930000000003E-3</v>
      </c>
      <c r="AX71">
        <v>5.2272400000000002E-3</v>
      </c>
      <c r="AY71">
        <v>3.5333499999999998E-4</v>
      </c>
      <c r="AZ71">
        <v>2.961245087</v>
      </c>
      <c r="BA71">
        <v>9.7927999999999991E-4</v>
      </c>
      <c r="BB71">
        <v>4.1023910000000004E-3</v>
      </c>
      <c r="BC71">
        <v>3.4010139999999999E-3</v>
      </c>
      <c r="BE71">
        <v>1.9585610000000002E-3</v>
      </c>
      <c r="BF71">
        <v>3.3322288109999998</v>
      </c>
      <c r="BG71">
        <v>0.39748256199999998</v>
      </c>
      <c r="BH71">
        <v>1.07636E-4</v>
      </c>
      <c r="BI71">
        <v>8.4909569000000004E-2</v>
      </c>
      <c r="BJ71">
        <v>0.28486250299999999</v>
      </c>
      <c r="BK71">
        <v>1.4826099559999999</v>
      </c>
      <c r="BL71">
        <v>6.2272267999999999E-2</v>
      </c>
      <c r="BM71">
        <v>3.3083800000000001E-3</v>
      </c>
      <c r="BO71">
        <v>0.43060610900000001</v>
      </c>
      <c r="BP71">
        <v>6.6247094000000006E-2</v>
      </c>
      <c r="BS71" t="s">
        <v>589</v>
      </c>
      <c r="BT71" t="s">
        <v>94</v>
      </c>
    </row>
    <row r="72" spans="1:72" x14ac:dyDescent="0.25">
      <c r="A72">
        <v>20200912</v>
      </c>
      <c r="B72" t="s">
        <v>615</v>
      </c>
      <c r="C72" t="s">
        <v>577</v>
      </c>
      <c r="D72" t="s">
        <v>578</v>
      </c>
      <c r="E72">
        <v>46.394758860000003</v>
      </c>
      <c r="F72">
        <v>-116.20175949999999</v>
      </c>
      <c r="G72" t="s">
        <v>75</v>
      </c>
      <c r="H72">
        <v>93.49</v>
      </c>
      <c r="I72">
        <v>16061</v>
      </c>
      <c r="J72" t="s">
        <v>76</v>
      </c>
      <c r="K72" t="s">
        <v>185</v>
      </c>
      <c r="L72" t="s">
        <v>78</v>
      </c>
      <c r="M72">
        <v>2810001001</v>
      </c>
      <c r="N72">
        <v>0</v>
      </c>
      <c r="O72">
        <v>0</v>
      </c>
      <c r="P72">
        <v>196.31379849999999</v>
      </c>
      <c r="Q72">
        <v>24314651864</v>
      </c>
      <c r="R72" t="s">
        <v>616</v>
      </c>
      <c r="S72">
        <v>3.265091097</v>
      </c>
      <c r="T72">
        <v>3.852807495</v>
      </c>
      <c r="U72">
        <v>41.249455349999998</v>
      </c>
      <c r="V72">
        <v>273.48082649999998</v>
      </c>
      <c r="W72">
        <v>1.9372245640000001</v>
      </c>
      <c r="X72">
        <v>0.178252929</v>
      </c>
      <c r="Y72">
        <v>0.669539989</v>
      </c>
      <c r="Z72">
        <v>0.192387523</v>
      </c>
      <c r="AA72">
        <v>9.6246373379999994</v>
      </c>
      <c r="AC72">
        <v>1.3561926E-2</v>
      </c>
      <c r="AD72">
        <v>3.5575488000000002E-2</v>
      </c>
      <c r="AF72">
        <v>6.7219982999999997E-2</v>
      </c>
      <c r="AH72">
        <v>4.5009871999999999E-2</v>
      </c>
      <c r="AI72">
        <v>6.2895889999999999E-3</v>
      </c>
      <c r="AJ72">
        <v>4.9078399999999997E-4</v>
      </c>
      <c r="AK72">
        <v>9.1187799999999997E-4</v>
      </c>
      <c r="AL72">
        <v>2.8303150999999999E-2</v>
      </c>
      <c r="AN72">
        <v>4.9863700000000002E-4</v>
      </c>
      <c r="AO72">
        <v>2.6109700000000001E-4</v>
      </c>
      <c r="AP72">
        <v>3.3471500000000002E-4</v>
      </c>
      <c r="AQ72">
        <v>3.8281200000000001E-4</v>
      </c>
      <c r="AR72">
        <v>2.5520799999999999E-4</v>
      </c>
      <c r="AS72">
        <v>6.6059599999999995E-4</v>
      </c>
      <c r="AT72">
        <v>2.5520799999999999E-4</v>
      </c>
      <c r="AV72">
        <v>6.0857299999999995E-4</v>
      </c>
      <c r="AW72">
        <v>8.0783099999999996E-4</v>
      </c>
      <c r="AX72">
        <v>7.7543999999999996E-4</v>
      </c>
      <c r="AY72" s="1" t="s">
        <v>617</v>
      </c>
      <c r="AZ72">
        <v>0.43928848599999998</v>
      </c>
      <c r="BA72">
        <v>1.45272E-4</v>
      </c>
      <c r="BB72">
        <v>6.0857299999999995E-4</v>
      </c>
      <c r="BC72">
        <v>5.0452600000000004E-4</v>
      </c>
      <c r="BE72">
        <v>2.90544E-4</v>
      </c>
      <c r="BF72">
        <v>0.49432239</v>
      </c>
      <c r="BG72">
        <v>5.8964897000000002E-2</v>
      </c>
      <c r="BH72" s="1" t="s">
        <v>618</v>
      </c>
      <c r="BI72">
        <v>1.2595983999999999E-2</v>
      </c>
      <c r="BJ72">
        <v>4.2258177000000001E-2</v>
      </c>
      <c r="BK72">
        <v>0.21993906699999999</v>
      </c>
      <c r="BL72">
        <v>9.2378340000000003E-3</v>
      </c>
      <c r="BM72">
        <v>4.9078399999999997E-4</v>
      </c>
      <c r="BO72">
        <v>6.3878639000000001E-2</v>
      </c>
      <c r="BP72">
        <v>9.8274829999999997E-3</v>
      </c>
      <c r="BS72" t="s">
        <v>589</v>
      </c>
      <c r="BT72" t="s">
        <v>111</v>
      </c>
    </row>
    <row r="73" spans="1:72" x14ac:dyDescent="0.25">
      <c r="A73">
        <v>20200913</v>
      </c>
      <c r="B73" t="s">
        <v>619</v>
      </c>
      <c r="C73" t="s">
        <v>577</v>
      </c>
      <c r="D73" t="s">
        <v>578</v>
      </c>
      <c r="E73">
        <v>46.393691189999998</v>
      </c>
      <c r="F73">
        <v>-116.19171420000001</v>
      </c>
      <c r="G73" t="s">
        <v>75</v>
      </c>
      <c r="H73">
        <v>109.61</v>
      </c>
      <c r="I73">
        <v>16061</v>
      </c>
      <c r="J73" t="s">
        <v>76</v>
      </c>
      <c r="K73" t="s">
        <v>185</v>
      </c>
      <c r="L73" t="s">
        <v>78</v>
      </c>
      <c r="M73">
        <v>2810001002</v>
      </c>
      <c r="N73">
        <v>1143.8868339999999</v>
      </c>
      <c r="O73">
        <v>351.33100280000002</v>
      </c>
      <c r="P73">
        <v>0</v>
      </c>
      <c r="Q73">
        <v>27350130644</v>
      </c>
      <c r="R73" t="s">
        <v>357</v>
      </c>
      <c r="S73">
        <v>14.17083339</v>
      </c>
      <c r="T73">
        <v>16.7215834</v>
      </c>
      <c r="U73">
        <v>155.95274499999999</v>
      </c>
      <c r="V73">
        <v>2376.5023030000002</v>
      </c>
      <c r="W73">
        <v>7.8365820399999997</v>
      </c>
      <c r="X73">
        <v>3.087214688</v>
      </c>
      <c r="Y73">
        <v>2.5782205409999999</v>
      </c>
      <c r="Z73">
        <v>1.4653134800000001</v>
      </c>
      <c r="AA73">
        <v>37.061920280000002</v>
      </c>
      <c r="AC73">
        <v>0.10329398400000001</v>
      </c>
      <c r="AD73">
        <v>0.27095957999999998</v>
      </c>
      <c r="AF73">
        <v>0.51197887500000006</v>
      </c>
      <c r="AH73">
        <v>0.34281626399999998</v>
      </c>
      <c r="AI73">
        <v>4.7904455999999998E-2</v>
      </c>
      <c r="AJ73">
        <v>3.7380450000000002E-3</v>
      </c>
      <c r="AK73">
        <v>6.9452869999999996E-3</v>
      </c>
      <c r="AL73">
        <v>0.21557005200000001</v>
      </c>
      <c r="AN73">
        <v>3.7978529999999999E-3</v>
      </c>
      <c r="AO73">
        <v>1.9886399999999999E-3</v>
      </c>
      <c r="AP73">
        <v>2.5493460000000001E-3</v>
      </c>
      <c r="AQ73">
        <v>2.915675E-3</v>
      </c>
      <c r="AR73">
        <v>1.9437829999999999E-3</v>
      </c>
      <c r="AS73">
        <v>5.0314080000000002E-3</v>
      </c>
      <c r="AT73">
        <v>1.9437829999999999E-3</v>
      </c>
      <c r="AV73">
        <v>4.6351750000000001E-3</v>
      </c>
      <c r="AW73">
        <v>6.1528210000000002E-3</v>
      </c>
      <c r="AX73">
        <v>5.90611E-3</v>
      </c>
      <c r="AY73">
        <v>3.9922299999999998E-4</v>
      </c>
      <c r="AZ73">
        <v>3.345826857</v>
      </c>
      <c r="BA73">
        <v>1.106461E-3</v>
      </c>
      <c r="BB73">
        <v>4.6351750000000001E-3</v>
      </c>
      <c r="BC73">
        <v>3.84271E-3</v>
      </c>
      <c r="BE73">
        <v>2.212922E-3</v>
      </c>
      <c r="BF73">
        <v>3.7649908480000001</v>
      </c>
      <c r="BG73">
        <v>0.44910427600000002</v>
      </c>
      <c r="BH73">
        <v>1.2398800000000001E-4</v>
      </c>
      <c r="BI73">
        <v>9.5936913999999998E-2</v>
      </c>
      <c r="BJ73">
        <v>0.32185806500000003</v>
      </c>
      <c r="BK73">
        <v>1.6751589499999999</v>
      </c>
      <c r="BL73">
        <v>7.0359669999999999E-2</v>
      </c>
      <c r="BM73">
        <v>3.7380450000000002E-3</v>
      </c>
      <c r="BO73">
        <v>0.48652963199999999</v>
      </c>
      <c r="BP73">
        <v>7.4850712999999999E-2</v>
      </c>
      <c r="BS73" t="s">
        <v>589</v>
      </c>
      <c r="BT73" t="s">
        <v>94</v>
      </c>
    </row>
    <row r="74" spans="1:72" x14ac:dyDescent="0.25">
      <c r="A74">
        <v>20200913</v>
      </c>
      <c r="B74" t="s">
        <v>619</v>
      </c>
      <c r="C74" t="s">
        <v>577</v>
      </c>
      <c r="D74" t="s">
        <v>578</v>
      </c>
      <c r="E74">
        <v>46.393691189999998</v>
      </c>
      <c r="F74">
        <v>-116.19171420000001</v>
      </c>
      <c r="G74" t="s">
        <v>75</v>
      </c>
      <c r="H74">
        <v>109.61</v>
      </c>
      <c r="I74">
        <v>16061</v>
      </c>
      <c r="J74" t="s">
        <v>76</v>
      </c>
      <c r="K74" t="s">
        <v>185</v>
      </c>
      <c r="L74" t="s">
        <v>78</v>
      </c>
      <c r="M74">
        <v>2810001001</v>
      </c>
      <c r="N74">
        <v>0</v>
      </c>
      <c r="O74">
        <v>0</v>
      </c>
      <c r="P74">
        <v>214.16532889999999</v>
      </c>
      <c r="Q74">
        <v>27350130644</v>
      </c>
      <c r="R74" t="s">
        <v>357</v>
      </c>
      <c r="S74">
        <v>3.5619977500000002</v>
      </c>
      <c r="T74">
        <v>4.2031573440000001</v>
      </c>
      <c r="U74">
        <v>45.0004189</v>
      </c>
      <c r="V74">
        <v>298.34943629999998</v>
      </c>
      <c r="W74">
        <v>2.1133834650000001</v>
      </c>
      <c r="X74">
        <v>0.19446211899999999</v>
      </c>
      <c r="Y74">
        <v>0.73042370400000001</v>
      </c>
      <c r="Z74">
        <v>0.209882022</v>
      </c>
      <c r="AA74">
        <v>10.49984074</v>
      </c>
      <c r="AC74">
        <v>1.4795162000000001E-2</v>
      </c>
      <c r="AD74">
        <v>3.8810496999999999E-2</v>
      </c>
      <c r="AF74">
        <v>7.3332542000000001E-2</v>
      </c>
      <c r="AH74">
        <v>4.9102783999999997E-2</v>
      </c>
      <c r="AI74">
        <v>6.8615239999999999E-3</v>
      </c>
      <c r="AJ74">
        <v>5.3541299999999999E-4</v>
      </c>
      <c r="AK74">
        <v>9.9479800000000008E-4</v>
      </c>
      <c r="AL74">
        <v>3.0876859999999999E-2</v>
      </c>
      <c r="AN74">
        <v>5.4398000000000001E-4</v>
      </c>
      <c r="AO74">
        <v>2.8484000000000002E-4</v>
      </c>
      <c r="AP74">
        <v>3.6515199999999999E-4</v>
      </c>
      <c r="AQ74">
        <v>4.1762199999999998E-4</v>
      </c>
      <c r="AR74">
        <v>2.7841500000000001E-4</v>
      </c>
      <c r="AS74">
        <v>7.2066600000000001E-4</v>
      </c>
      <c r="AT74">
        <v>2.7841500000000001E-4</v>
      </c>
      <c r="AV74">
        <v>6.6391300000000002E-4</v>
      </c>
      <c r="AW74">
        <v>8.8128999999999996E-4</v>
      </c>
      <c r="AX74">
        <v>8.4595299999999998E-4</v>
      </c>
      <c r="AY74" s="1" t="s">
        <v>551</v>
      </c>
      <c r="AZ74">
        <v>0.47923459200000001</v>
      </c>
      <c r="BA74">
        <v>1.5848199999999999E-4</v>
      </c>
      <c r="BB74">
        <v>6.6391300000000002E-4</v>
      </c>
      <c r="BC74">
        <v>5.5040500000000001E-4</v>
      </c>
      <c r="BE74">
        <v>3.16965E-4</v>
      </c>
      <c r="BF74">
        <v>0.53927292999999998</v>
      </c>
      <c r="BG74">
        <v>6.4326790999999994E-2</v>
      </c>
      <c r="BH74" s="1" t="s">
        <v>620</v>
      </c>
      <c r="BI74">
        <v>1.3741382999999999E-2</v>
      </c>
      <c r="BJ74">
        <v>4.6100866999999997E-2</v>
      </c>
      <c r="BK74">
        <v>0.23993892999999999</v>
      </c>
      <c r="BL74">
        <v>1.0077864000000001E-2</v>
      </c>
      <c r="BM74">
        <v>5.3541299999999999E-4</v>
      </c>
      <c r="BO74">
        <v>6.9687357000000005E-2</v>
      </c>
      <c r="BP74">
        <v>1.0721132E-2</v>
      </c>
      <c r="BS74" t="s">
        <v>589</v>
      </c>
      <c r="BT74" t="s">
        <v>111</v>
      </c>
    </row>
    <row r="75" spans="1:72" x14ac:dyDescent="0.25">
      <c r="A75">
        <v>20200914</v>
      </c>
      <c r="B75" t="s">
        <v>621</v>
      </c>
      <c r="C75" t="s">
        <v>577</v>
      </c>
      <c r="D75" t="s">
        <v>578</v>
      </c>
      <c r="E75">
        <v>46.398339540000002</v>
      </c>
      <c r="F75">
        <v>-116.18471289999999</v>
      </c>
      <c r="G75" t="s">
        <v>75</v>
      </c>
      <c r="H75">
        <v>41.91</v>
      </c>
      <c r="I75">
        <v>16061</v>
      </c>
      <c r="J75" t="s">
        <v>76</v>
      </c>
      <c r="K75" t="s">
        <v>185</v>
      </c>
      <c r="L75" t="s">
        <v>78</v>
      </c>
      <c r="M75">
        <v>2810001002</v>
      </c>
      <c r="N75">
        <v>475.97537010000002</v>
      </c>
      <c r="O75">
        <v>115.2885053</v>
      </c>
      <c r="P75">
        <v>0</v>
      </c>
      <c r="Q75">
        <v>10526268083</v>
      </c>
      <c r="R75" t="s">
        <v>622</v>
      </c>
      <c r="S75">
        <v>5.3825791150000004</v>
      </c>
      <c r="T75">
        <v>6.3514433549999998</v>
      </c>
      <c r="U75">
        <v>58.399452310000001</v>
      </c>
      <c r="V75">
        <v>945.82267899999999</v>
      </c>
      <c r="W75">
        <v>2.9558928839999998</v>
      </c>
      <c r="X75">
        <v>1.2565423579999999</v>
      </c>
      <c r="Y75">
        <v>0.96741505100000003</v>
      </c>
      <c r="Z75">
        <v>0.57943859799999997</v>
      </c>
      <c r="AA75">
        <v>13.90659136</v>
      </c>
      <c r="AC75">
        <v>4.0846223000000001E-2</v>
      </c>
      <c r="AD75">
        <v>0.10714733799999999</v>
      </c>
      <c r="AF75">
        <v>0.20245519200000001</v>
      </c>
      <c r="AH75">
        <v>0.13556210199999999</v>
      </c>
      <c r="AI75">
        <v>1.8943175999999999E-2</v>
      </c>
      <c r="AJ75">
        <v>1.4781600000000001E-3</v>
      </c>
      <c r="AK75">
        <v>2.7464210000000002E-3</v>
      </c>
      <c r="AL75">
        <v>8.5244291E-2</v>
      </c>
      <c r="AN75">
        <v>1.5018099999999999E-3</v>
      </c>
      <c r="AO75">
        <v>7.8638099999999995E-4</v>
      </c>
      <c r="AP75">
        <v>1.008105E-3</v>
      </c>
      <c r="AQ75">
        <v>1.1529649999999999E-3</v>
      </c>
      <c r="AR75">
        <v>7.6864299999999995E-4</v>
      </c>
      <c r="AS75">
        <v>1.9896029999999999E-3</v>
      </c>
      <c r="AT75">
        <v>7.6864299999999995E-4</v>
      </c>
      <c r="AV75">
        <v>1.832918E-3</v>
      </c>
      <c r="AW75">
        <v>2.4330509999999999E-3</v>
      </c>
      <c r="AX75">
        <v>2.3354920000000002E-3</v>
      </c>
      <c r="AY75">
        <v>1.5786700000000001E-4</v>
      </c>
      <c r="AZ75">
        <v>1.3230624369999999</v>
      </c>
      <c r="BA75">
        <v>4.3753500000000002E-4</v>
      </c>
      <c r="BB75">
        <v>1.832918E-3</v>
      </c>
      <c r="BC75">
        <v>1.5195479999999999E-3</v>
      </c>
      <c r="BE75">
        <v>8.7507100000000005E-4</v>
      </c>
      <c r="BF75">
        <v>1.488815225</v>
      </c>
      <c r="BG75">
        <v>0.17759227299999999</v>
      </c>
      <c r="BH75" s="1" t="s">
        <v>410</v>
      </c>
      <c r="BI75">
        <v>3.7936968000000001E-2</v>
      </c>
      <c r="BJ75">
        <v>0.127274463</v>
      </c>
      <c r="BK75">
        <v>0.66241918</v>
      </c>
      <c r="BL75">
        <v>2.782279E-2</v>
      </c>
      <c r="BM75">
        <v>1.4781600000000001E-3</v>
      </c>
      <c r="BO75">
        <v>0.19239162900000001</v>
      </c>
      <c r="BP75">
        <v>2.9598711999999999E-2</v>
      </c>
      <c r="BS75" t="s">
        <v>589</v>
      </c>
      <c r="BT75" t="s">
        <v>94</v>
      </c>
    </row>
    <row r="76" spans="1:72" x14ac:dyDescent="0.25">
      <c r="A76">
        <v>20200914</v>
      </c>
      <c r="B76" t="s">
        <v>621</v>
      </c>
      <c r="C76" t="s">
        <v>577</v>
      </c>
      <c r="D76" t="s">
        <v>578</v>
      </c>
      <c r="E76">
        <v>46.398339540000002</v>
      </c>
      <c r="F76">
        <v>-116.18471289999999</v>
      </c>
      <c r="G76" t="s">
        <v>75</v>
      </c>
      <c r="H76">
        <v>41.91</v>
      </c>
      <c r="I76">
        <v>16061</v>
      </c>
      <c r="J76" t="s">
        <v>76</v>
      </c>
      <c r="K76" t="s">
        <v>185</v>
      </c>
      <c r="L76" t="s">
        <v>78</v>
      </c>
      <c r="M76">
        <v>2810001001</v>
      </c>
      <c r="N76">
        <v>0</v>
      </c>
      <c r="O76">
        <v>0</v>
      </c>
      <c r="P76">
        <v>66.627879800000002</v>
      </c>
      <c r="Q76">
        <v>10526268083</v>
      </c>
      <c r="R76" t="s">
        <v>622</v>
      </c>
      <c r="S76">
        <v>1.1081548969999999</v>
      </c>
      <c r="T76">
        <v>1.307622778</v>
      </c>
      <c r="U76">
        <v>13.9998501</v>
      </c>
      <c r="V76">
        <v>92.81796679</v>
      </c>
      <c r="W76">
        <v>0.65748391799999995</v>
      </c>
      <c r="X76">
        <v>6.0498114999999998E-2</v>
      </c>
      <c r="Y76">
        <v>0.22723838199999999</v>
      </c>
      <c r="Z76">
        <v>6.5295322000000003E-2</v>
      </c>
      <c r="AA76">
        <v>3.2665517369999999</v>
      </c>
      <c r="AC76">
        <v>4.6028470000000002E-3</v>
      </c>
      <c r="AD76">
        <v>1.2074135E-2</v>
      </c>
      <c r="AF76">
        <v>2.2814112000000001E-2</v>
      </c>
      <c r="AH76">
        <v>1.5276115999999999E-2</v>
      </c>
      <c r="AI76">
        <v>2.1346540000000002E-3</v>
      </c>
      <c r="AJ76">
        <v>1.6657E-4</v>
      </c>
      <c r="AK76">
        <v>3.09487E-4</v>
      </c>
      <c r="AL76">
        <v>9.6059419999999993E-3</v>
      </c>
      <c r="AN76">
        <v>1.69235E-4</v>
      </c>
      <c r="AO76" s="1" t="s">
        <v>87</v>
      </c>
      <c r="AP76">
        <v>1.13601E-4</v>
      </c>
      <c r="AQ76">
        <v>1.2992400000000001E-4</v>
      </c>
      <c r="AR76" s="1" t="s">
        <v>623</v>
      </c>
      <c r="AS76">
        <v>2.2420299999999999E-4</v>
      </c>
      <c r="AT76" s="1" t="s">
        <v>623</v>
      </c>
      <c r="AV76">
        <v>2.06546E-4</v>
      </c>
      <c r="AW76">
        <v>2.7417400000000002E-4</v>
      </c>
      <c r="AX76">
        <v>2.6318000000000001E-4</v>
      </c>
      <c r="AY76" s="1" t="s">
        <v>624</v>
      </c>
      <c r="AZ76">
        <v>0.149092222</v>
      </c>
      <c r="BA76" s="1" t="s">
        <v>297</v>
      </c>
      <c r="BB76">
        <v>2.06546E-4</v>
      </c>
      <c r="BC76">
        <v>1.7123400000000001E-4</v>
      </c>
      <c r="BE76" s="1" t="s">
        <v>489</v>
      </c>
      <c r="BF76">
        <v>0.16777044199999999</v>
      </c>
      <c r="BG76">
        <v>2.0012379E-2</v>
      </c>
      <c r="BH76" s="1" t="s">
        <v>625</v>
      </c>
      <c r="BI76">
        <v>4.2750109999999996E-3</v>
      </c>
      <c r="BJ76">
        <v>1.4342205E-2</v>
      </c>
      <c r="BK76">
        <v>7.4646172999999996E-2</v>
      </c>
      <c r="BL76">
        <v>3.1352730000000001E-3</v>
      </c>
      <c r="BM76">
        <v>1.6657E-4</v>
      </c>
      <c r="BO76">
        <v>2.1680076999999999E-2</v>
      </c>
      <c r="BP76">
        <v>3.335396E-3</v>
      </c>
      <c r="BS76" t="s">
        <v>589</v>
      </c>
      <c r="BT76" t="s">
        <v>111</v>
      </c>
    </row>
    <row r="77" spans="1:72" x14ac:dyDescent="0.25">
      <c r="A77">
        <v>20200916</v>
      </c>
      <c r="B77" t="s">
        <v>626</v>
      </c>
      <c r="C77" t="s">
        <v>627</v>
      </c>
      <c r="D77" t="s">
        <v>628</v>
      </c>
      <c r="E77">
        <v>46.466000000000001</v>
      </c>
      <c r="F77">
        <v>-116.21</v>
      </c>
      <c r="G77" t="s">
        <v>75</v>
      </c>
      <c r="H77">
        <v>7</v>
      </c>
      <c r="I77">
        <v>16035</v>
      </c>
      <c r="J77" t="s">
        <v>76</v>
      </c>
      <c r="K77" t="s">
        <v>115</v>
      </c>
      <c r="L77" t="s">
        <v>78</v>
      </c>
      <c r="M77">
        <v>2810001002</v>
      </c>
      <c r="N77">
        <v>35.19201271</v>
      </c>
      <c r="O77">
        <v>11.65164345</v>
      </c>
      <c r="P77">
        <v>0</v>
      </c>
      <c r="Q77">
        <v>871160740</v>
      </c>
      <c r="R77" t="s">
        <v>629</v>
      </c>
      <c r="S77">
        <v>0.44998798600000001</v>
      </c>
      <c r="T77">
        <v>0.53098582400000005</v>
      </c>
      <c r="U77">
        <v>4.9750298329999998</v>
      </c>
      <c r="V77">
        <v>74.287934809999996</v>
      </c>
      <c r="W77">
        <v>0.24941190599999999</v>
      </c>
      <c r="X77">
        <v>9.5744362999999999E-2</v>
      </c>
      <c r="Y77">
        <v>8.2194272999999998E-2</v>
      </c>
      <c r="Z77">
        <v>4.5906783E-2</v>
      </c>
      <c r="AA77">
        <v>1.1815426769999999</v>
      </c>
      <c r="AC77">
        <v>3.2360959999999999E-3</v>
      </c>
      <c r="AD77">
        <v>8.488888E-3</v>
      </c>
      <c r="AF77">
        <v>1.6039778000000001E-2</v>
      </c>
      <c r="AH77">
        <v>1.0740085E-2</v>
      </c>
      <c r="AI77">
        <v>1.500798E-3</v>
      </c>
      <c r="AJ77">
        <v>1.1710900000000001E-4</v>
      </c>
      <c r="AK77">
        <v>2.1758899999999999E-4</v>
      </c>
      <c r="AL77">
        <v>6.7535909999999998E-3</v>
      </c>
      <c r="AN77">
        <v>1.18983E-4</v>
      </c>
      <c r="AO77" s="1" t="s">
        <v>630</v>
      </c>
      <c r="AP77" s="1" t="s">
        <v>631</v>
      </c>
      <c r="AQ77" s="1" t="s">
        <v>404</v>
      </c>
      <c r="AR77" s="1" t="s">
        <v>632</v>
      </c>
      <c r="AS77">
        <v>1.57629E-4</v>
      </c>
      <c r="AT77" s="1" t="s">
        <v>632</v>
      </c>
      <c r="AV77">
        <v>1.45215E-4</v>
      </c>
      <c r="AW77">
        <v>1.92762E-4</v>
      </c>
      <c r="AX77">
        <v>1.8503200000000001E-4</v>
      </c>
      <c r="AY77" s="1" t="s">
        <v>633</v>
      </c>
      <c r="AZ77">
        <v>0.104821357</v>
      </c>
      <c r="BA77" s="1" t="s">
        <v>370</v>
      </c>
      <c r="BB77">
        <v>1.45215E-4</v>
      </c>
      <c r="BC77">
        <v>1.20388E-4</v>
      </c>
      <c r="BE77" s="1" t="s">
        <v>634</v>
      </c>
      <c r="BF77">
        <v>0.117953339</v>
      </c>
      <c r="BG77">
        <v>1.4069981000000001E-2</v>
      </c>
      <c r="BH77" s="1" t="s">
        <v>635</v>
      </c>
      <c r="BI77">
        <v>3.0056060000000001E-3</v>
      </c>
      <c r="BJ77">
        <v>1.0083485999999999E-2</v>
      </c>
      <c r="BK77">
        <v>5.2481027999999999E-2</v>
      </c>
      <c r="BL77">
        <v>2.204297E-3</v>
      </c>
      <c r="BM77">
        <v>1.1710900000000001E-4</v>
      </c>
      <c r="BO77">
        <v>1.5242479E-2</v>
      </c>
      <c r="BP77">
        <v>2.3449970000000001E-3</v>
      </c>
      <c r="BS77" t="s">
        <v>93</v>
      </c>
      <c r="BT77" t="s">
        <v>94</v>
      </c>
    </row>
    <row r="78" spans="1:72" x14ac:dyDescent="0.25">
      <c r="A78">
        <v>20200916</v>
      </c>
      <c r="B78" t="s">
        <v>626</v>
      </c>
      <c r="C78" t="s">
        <v>627</v>
      </c>
      <c r="D78" t="s">
        <v>628</v>
      </c>
      <c r="E78">
        <v>46.466000000000001</v>
      </c>
      <c r="F78">
        <v>-116.21</v>
      </c>
      <c r="G78" t="s">
        <v>75</v>
      </c>
      <c r="H78">
        <v>7</v>
      </c>
      <c r="I78">
        <v>16035</v>
      </c>
      <c r="J78" t="s">
        <v>76</v>
      </c>
      <c r="K78" t="s">
        <v>115</v>
      </c>
      <c r="L78" t="s">
        <v>78</v>
      </c>
      <c r="M78">
        <v>2810001001</v>
      </c>
      <c r="N78">
        <v>0</v>
      </c>
      <c r="O78">
        <v>0</v>
      </c>
      <c r="P78">
        <v>7.6038900939999996</v>
      </c>
      <c r="Q78">
        <v>871160740</v>
      </c>
      <c r="R78" t="s">
        <v>629</v>
      </c>
      <c r="S78">
        <v>0.12646789999999999</v>
      </c>
      <c r="T78">
        <v>0.14923212199999999</v>
      </c>
      <c r="U78">
        <v>1.597729387</v>
      </c>
      <c r="V78">
        <v>10.592827209999999</v>
      </c>
      <c r="W78">
        <v>7.5035187000000003E-2</v>
      </c>
      <c r="X78">
        <v>6.904332E-3</v>
      </c>
      <c r="Y78">
        <v>2.5933523E-2</v>
      </c>
      <c r="Z78">
        <v>7.4518120000000004E-3</v>
      </c>
      <c r="AA78">
        <v>0.372794399</v>
      </c>
      <c r="AC78">
        <v>5.2529900000000001E-4</v>
      </c>
      <c r="AD78">
        <v>1.3779580000000001E-3</v>
      </c>
      <c r="AF78">
        <v>2.6036549999999999E-3</v>
      </c>
      <c r="AH78">
        <v>1.743383E-3</v>
      </c>
      <c r="AI78">
        <v>2.4361700000000001E-4</v>
      </c>
      <c r="AJ78" s="1" t="s">
        <v>636</v>
      </c>
      <c r="AK78" s="1" t="s">
        <v>637</v>
      </c>
      <c r="AL78">
        <v>1.096276E-3</v>
      </c>
      <c r="AN78" s="1" t="s">
        <v>333</v>
      </c>
      <c r="AO78" s="1" t="s">
        <v>638</v>
      </c>
      <c r="AP78" s="1" t="s">
        <v>639</v>
      </c>
      <c r="AQ78" s="1" t="s">
        <v>307</v>
      </c>
      <c r="AR78" s="1" t="s">
        <v>640</v>
      </c>
      <c r="AS78" s="1" t="s">
        <v>641</v>
      </c>
      <c r="AT78" s="1" t="s">
        <v>640</v>
      </c>
      <c r="AV78" s="1" t="s">
        <v>117</v>
      </c>
      <c r="AW78" s="1" t="s">
        <v>642</v>
      </c>
      <c r="AX78" s="1" t="s">
        <v>643</v>
      </c>
      <c r="AY78" s="1" t="s">
        <v>644</v>
      </c>
      <c r="AZ78">
        <v>1.7015111999999999E-2</v>
      </c>
      <c r="BA78" s="1" t="s">
        <v>283</v>
      </c>
      <c r="BB78" s="1" t="s">
        <v>117</v>
      </c>
      <c r="BC78" s="1" t="s">
        <v>571</v>
      </c>
      <c r="BE78" s="1" t="s">
        <v>152</v>
      </c>
      <c r="BF78">
        <v>1.9146759999999999E-2</v>
      </c>
      <c r="BG78">
        <v>2.2839079999999999E-3</v>
      </c>
      <c r="BH78" s="1" t="s">
        <v>645</v>
      </c>
      <c r="BI78">
        <v>4.8788500000000002E-4</v>
      </c>
      <c r="BJ78">
        <v>1.636801E-3</v>
      </c>
      <c r="BK78">
        <v>8.5189759999999993E-3</v>
      </c>
      <c r="BL78">
        <v>3.57812E-4</v>
      </c>
      <c r="BM78" s="1" t="s">
        <v>636</v>
      </c>
      <c r="BO78">
        <v>2.4742330000000002E-3</v>
      </c>
      <c r="BP78">
        <v>3.8065100000000003E-4</v>
      </c>
      <c r="BS78" t="s">
        <v>93</v>
      </c>
      <c r="BT78" t="s">
        <v>111</v>
      </c>
    </row>
    <row r="79" spans="1:72" x14ac:dyDescent="0.25">
      <c r="A79">
        <v>20200921</v>
      </c>
      <c r="B79" t="s">
        <v>646</v>
      </c>
      <c r="C79" t="s">
        <v>647</v>
      </c>
      <c r="D79" t="s">
        <v>183</v>
      </c>
      <c r="E79">
        <v>46.13700025</v>
      </c>
      <c r="F79">
        <v>-116.16200000000001</v>
      </c>
      <c r="G79" t="s">
        <v>184</v>
      </c>
      <c r="H79">
        <v>39</v>
      </c>
      <c r="I79">
        <v>16049</v>
      </c>
      <c r="J79" t="s">
        <v>76</v>
      </c>
      <c r="K79" t="s">
        <v>77</v>
      </c>
      <c r="L79" t="s">
        <v>78</v>
      </c>
      <c r="M79">
        <v>2811015002</v>
      </c>
      <c r="N79">
        <v>91.363158900000002</v>
      </c>
      <c r="O79">
        <v>10.1514621</v>
      </c>
      <c r="P79">
        <v>0</v>
      </c>
      <c r="Q79">
        <v>1624233936</v>
      </c>
      <c r="R79" t="s">
        <v>648</v>
      </c>
      <c r="S79">
        <v>0.833962914</v>
      </c>
      <c r="T79">
        <v>0.98407623899999996</v>
      </c>
      <c r="U79">
        <v>8.6929000250000001</v>
      </c>
      <c r="V79">
        <v>164.86360210000001</v>
      </c>
      <c r="W79">
        <v>0.449181895</v>
      </c>
      <c r="X79">
        <v>0.23031637199999999</v>
      </c>
      <c r="Y79">
        <v>0.144842685</v>
      </c>
      <c r="Z79">
        <v>9.9484328999999996E-2</v>
      </c>
      <c r="AA79">
        <v>2.0821136039999999</v>
      </c>
      <c r="AC79">
        <v>7.0129240000000002E-3</v>
      </c>
      <c r="AD79">
        <v>1.8396222E-2</v>
      </c>
      <c r="AF79">
        <v>3.4759711999999998E-2</v>
      </c>
      <c r="AH79">
        <v>2.3274777999999999E-2</v>
      </c>
      <c r="AI79">
        <v>3.252371E-3</v>
      </c>
      <c r="AJ79">
        <v>2.53787E-4</v>
      </c>
      <c r="AK79">
        <v>4.7153499999999998E-4</v>
      </c>
      <c r="AL79">
        <v>1.4635667999999999E-2</v>
      </c>
      <c r="AN79">
        <v>2.5784700000000001E-4</v>
      </c>
      <c r="AO79">
        <v>1.3501400000000001E-4</v>
      </c>
      <c r="AP79">
        <v>1.7308199999999999E-4</v>
      </c>
      <c r="AQ79">
        <v>1.97954E-4</v>
      </c>
      <c r="AR79">
        <v>1.3196900000000001E-4</v>
      </c>
      <c r="AS79">
        <v>3.4159700000000002E-4</v>
      </c>
      <c r="AT79">
        <v>1.3196900000000001E-4</v>
      </c>
      <c r="AV79">
        <v>3.1469499999999998E-4</v>
      </c>
      <c r="AW79">
        <v>4.1773299999999999E-4</v>
      </c>
      <c r="AX79">
        <v>4.0098299999999999E-4</v>
      </c>
      <c r="AY79" s="1" t="s">
        <v>393</v>
      </c>
      <c r="AZ79">
        <v>0.22715776700000001</v>
      </c>
      <c r="BA79" s="1" t="s">
        <v>649</v>
      </c>
      <c r="BB79">
        <v>3.1469499999999998E-4</v>
      </c>
      <c r="BC79">
        <v>2.60893E-4</v>
      </c>
      <c r="BE79">
        <v>1.50242E-4</v>
      </c>
      <c r="BF79">
        <v>0.25561601099999998</v>
      </c>
      <c r="BG79">
        <v>3.0490975E-2</v>
      </c>
      <c r="BH79" s="1" t="s">
        <v>650</v>
      </c>
      <c r="BI79">
        <v>6.5134320000000004E-3</v>
      </c>
      <c r="BJ79">
        <v>2.1851866000000001E-2</v>
      </c>
      <c r="BK79">
        <v>0.113731339</v>
      </c>
      <c r="BL79">
        <v>4.7769199999999996E-3</v>
      </c>
      <c r="BM79">
        <v>2.53787E-4</v>
      </c>
      <c r="BO79">
        <v>3.3031890000000001E-2</v>
      </c>
      <c r="BP79">
        <v>5.0818290000000004E-3</v>
      </c>
      <c r="BS79" t="s">
        <v>190</v>
      </c>
      <c r="BT79" t="s">
        <v>191</v>
      </c>
    </row>
    <row r="80" spans="1:72" x14ac:dyDescent="0.25">
      <c r="A80">
        <v>20200921</v>
      </c>
      <c r="B80" t="s">
        <v>651</v>
      </c>
      <c r="C80" t="s">
        <v>652</v>
      </c>
      <c r="D80" t="s">
        <v>183</v>
      </c>
      <c r="E80">
        <v>46.357567879999998</v>
      </c>
      <c r="F80">
        <v>-116.2917968</v>
      </c>
      <c r="G80" t="s">
        <v>184</v>
      </c>
      <c r="H80">
        <v>156</v>
      </c>
      <c r="I80">
        <v>16061</v>
      </c>
      <c r="J80" t="s">
        <v>76</v>
      </c>
      <c r="K80" t="s">
        <v>185</v>
      </c>
      <c r="L80" t="s">
        <v>78</v>
      </c>
      <c r="M80">
        <v>2811015002</v>
      </c>
      <c r="N80">
        <v>502.56883149999999</v>
      </c>
      <c r="O80">
        <v>247.89654759999999</v>
      </c>
      <c r="P80">
        <v>0</v>
      </c>
      <c r="Q80">
        <v>14607511207</v>
      </c>
      <c r="R80" t="s">
        <v>653</v>
      </c>
      <c r="S80">
        <v>7.7817164730000004</v>
      </c>
      <c r="T80">
        <v>9.1824254389999993</v>
      </c>
      <c r="U80">
        <v>88.172464689999998</v>
      </c>
      <c r="V80">
        <v>1174.4275239999999</v>
      </c>
      <c r="W80">
        <v>4.3660560679999998</v>
      </c>
      <c r="X80">
        <v>1.4413066370000001</v>
      </c>
      <c r="Y80">
        <v>1.4517650879999999</v>
      </c>
      <c r="Z80">
        <v>0.73545607199999996</v>
      </c>
      <c r="AA80">
        <v>20.869123139999999</v>
      </c>
      <c r="AC80">
        <v>5.1844323999999997E-2</v>
      </c>
      <c r="AD80">
        <v>0.135997431</v>
      </c>
      <c r="AF80">
        <v>0.25696752099999998</v>
      </c>
      <c r="AH80">
        <v>0.172063047</v>
      </c>
      <c r="AI80">
        <v>2.4043744999999998E-2</v>
      </c>
      <c r="AJ80">
        <v>1.8761629999999999E-3</v>
      </c>
      <c r="AK80">
        <v>3.4859119999999999E-3</v>
      </c>
      <c r="AL80">
        <v>0.108196851</v>
      </c>
      <c r="AN80">
        <v>1.906182E-3</v>
      </c>
      <c r="AO80">
        <v>9.98119E-4</v>
      </c>
      <c r="AP80">
        <v>1.279543E-3</v>
      </c>
      <c r="AQ80">
        <v>1.4634069999999999E-3</v>
      </c>
      <c r="AR80">
        <v>9.7560500000000005E-4</v>
      </c>
      <c r="AS80">
        <v>2.5253160000000001E-3</v>
      </c>
      <c r="AT80">
        <v>9.7560500000000005E-4</v>
      </c>
      <c r="AV80">
        <v>2.3264430000000001E-3</v>
      </c>
      <c r="AW80">
        <v>3.0881649999999999E-3</v>
      </c>
      <c r="AX80">
        <v>2.964338E-3</v>
      </c>
      <c r="AY80">
        <v>2.0037399999999999E-4</v>
      </c>
      <c r="AZ80">
        <v>1.679305289</v>
      </c>
      <c r="BA80">
        <v>5.5534400000000004E-4</v>
      </c>
      <c r="BB80">
        <v>2.3264430000000001E-3</v>
      </c>
      <c r="BC80">
        <v>1.9286959999999999E-3</v>
      </c>
      <c r="BE80">
        <v>1.110689E-3</v>
      </c>
      <c r="BF80">
        <v>1.8896880540000001</v>
      </c>
      <c r="BG80">
        <v>0.225410106</v>
      </c>
      <c r="BH80" s="1" t="s">
        <v>654</v>
      </c>
      <c r="BI80">
        <v>4.8151735000000001E-2</v>
      </c>
      <c r="BJ80">
        <v>0.16154390900000001</v>
      </c>
      <c r="BK80">
        <v>0.84077969500000005</v>
      </c>
      <c r="BL80">
        <v>3.5314249999999998E-2</v>
      </c>
      <c r="BM80">
        <v>1.8761629999999999E-3</v>
      </c>
      <c r="BO80">
        <v>0.24419428100000001</v>
      </c>
      <c r="BP80">
        <v>3.7568351E-2</v>
      </c>
      <c r="BS80" t="s">
        <v>190</v>
      </c>
      <c r="BT80" t="s">
        <v>191</v>
      </c>
    </row>
    <row r="81" spans="1:72" x14ac:dyDescent="0.25">
      <c r="A81">
        <v>20200921</v>
      </c>
      <c r="B81" t="s">
        <v>651</v>
      </c>
      <c r="C81" t="s">
        <v>652</v>
      </c>
      <c r="D81" t="s">
        <v>183</v>
      </c>
      <c r="E81">
        <v>46.357567879999998</v>
      </c>
      <c r="F81">
        <v>-116.2917968</v>
      </c>
      <c r="G81" t="s">
        <v>184</v>
      </c>
      <c r="H81">
        <v>156</v>
      </c>
      <c r="I81">
        <v>16061</v>
      </c>
      <c r="J81" t="s">
        <v>76</v>
      </c>
      <c r="K81" t="s">
        <v>185</v>
      </c>
      <c r="L81" t="s">
        <v>78</v>
      </c>
      <c r="M81">
        <v>2811015001</v>
      </c>
      <c r="N81">
        <v>0</v>
      </c>
      <c r="O81">
        <v>0</v>
      </c>
      <c r="P81">
        <v>162.50407129999999</v>
      </c>
      <c r="Q81">
        <v>14607511207</v>
      </c>
      <c r="R81" t="s">
        <v>653</v>
      </c>
      <c r="S81">
        <v>2.7027677149999998</v>
      </c>
      <c r="T81">
        <v>3.1892659029999999</v>
      </c>
      <c r="U81">
        <v>34.145355469999998</v>
      </c>
      <c r="V81">
        <v>226.38117170000001</v>
      </c>
      <c r="W81">
        <v>1.603590176</v>
      </c>
      <c r="X81">
        <v>0.14755369700000001</v>
      </c>
      <c r="Y81">
        <v>0.554229886</v>
      </c>
      <c r="Z81">
        <v>0.15925399000000001</v>
      </c>
      <c r="AA81">
        <v>7.9670546050000004</v>
      </c>
      <c r="AC81">
        <v>1.1226252000000001E-2</v>
      </c>
      <c r="AD81">
        <v>2.9448575000000001E-2</v>
      </c>
      <c r="AF81">
        <v>5.5643164000000002E-2</v>
      </c>
      <c r="AH81">
        <v>3.7258142000000001E-2</v>
      </c>
      <c r="AI81">
        <v>5.2063780000000002E-3</v>
      </c>
      <c r="AJ81">
        <v>4.0625999999999998E-4</v>
      </c>
      <c r="AK81">
        <v>7.5483099999999997E-4</v>
      </c>
      <c r="AL81">
        <v>2.3428701E-2</v>
      </c>
      <c r="AN81">
        <v>4.1276000000000003E-4</v>
      </c>
      <c r="AO81">
        <v>2.1613000000000001E-4</v>
      </c>
      <c r="AP81">
        <v>2.7706900000000001E-4</v>
      </c>
      <c r="AQ81">
        <v>3.1688300000000001E-4</v>
      </c>
      <c r="AR81">
        <v>2.1125500000000001E-4</v>
      </c>
      <c r="AS81">
        <v>5.4682600000000004E-4</v>
      </c>
      <c r="AT81">
        <v>2.1125500000000001E-4</v>
      </c>
      <c r="AV81">
        <v>5.0376299999999995E-4</v>
      </c>
      <c r="AW81">
        <v>6.68704E-4</v>
      </c>
      <c r="AX81">
        <v>6.4189100000000001E-4</v>
      </c>
      <c r="AY81" s="1" t="s">
        <v>493</v>
      </c>
      <c r="AZ81">
        <v>0.36363295899999998</v>
      </c>
      <c r="BA81">
        <v>1.20253E-4</v>
      </c>
      <c r="BB81">
        <v>5.0376299999999995E-4</v>
      </c>
      <c r="BC81">
        <v>4.1763500000000002E-4</v>
      </c>
      <c r="BE81">
        <v>2.40506E-4</v>
      </c>
      <c r="BF81">
        <v>0.40918876599999998</v>
      </c>
      <c r="BG81">
        <v>4.8809792999999997E-2</v>
      </c>
      <c r="BH81" s="1" t="s">
        <v>655</v>
      </c>
      <c r="BI81">
        <v>1.0426667000000001E-2</v>
      </c>
      <c r="BJ81">
        <v>3.4980351999999999E-2</v>
      </c>
      <c r="BK81">
        <v>0.182060529</v>
      </c>
      <c r="BL81">
        <v>7.6468680000000002E-3</v>
      </c>
      <c r="BM81">
        <v>4.0625999999999998E-4</v>
      </c>
      <c r="BO81">
        <v>5.2877276000000001E-2</v>
      </c>
      <c r="BP81">
        <v>8.1349660000000004E-3</v>
      </c>
      <c r="BS81" t="s">
        <v>190</v>
      </c>
      <c r="BT81" t="s">
        <v>222</v>
      </c>
    </row>
    <row r="82" spans="1:72" x14ac:dyDescent="0.25">
      <c r="A82">
        <v>20200921</v>
      </c>
      <c r="B82" t="s">
        <v>656</v>
      </c>
      <c r="C82" t="s">
        <v>657</v>
      </c>
      <c r="D82" t="s">
        <v>183</v>
      </c>
      <c r="E82">
        <v>46.049000319999998</v>
      </c>
      <c r="F82">
        <v>-116.0849999</v>
      </c>
      <c r="G82" t="s">
        <v>184</v>
      </c>
      <c r="H82">
        <v>78</v>
      </c>
      <c r="I82">
        <v>16049</v>
      </c>
      <c r="J82" t="s">
        <v>76</v>
      </c>
      <c r="K82" t="s">
        <v>77</v>
      </c>
      <c r="L82" t="s">
        <v>78</v>
      </c>
      <c r="M82">
        <v>2811015002</v>
      </c>
      <c r="N82">
        <v>299.58706439999997</v>
      </c>
      <c r="O82">
        <v>33.287451599999997</v>
      </c>
      <c r="P82">
        <v>0</v>
      </c>
      <c r="Q82">
        <v>5325992256</v>
      </c>
      <c r="R82" t="s">
        <v>302</v>
      </c>
      <c r="S82">
        <v>2.7346307240000001</v>
      </c>
      <c r="T82">
        <v>3.2268642540000001</v>
      </c>
      <c r="U82">
        <v>28.504710549999999</v>
      </c>
      <c r="V82">
        <v>540.60086320000005</v>
      </c>
      <c r="W82">
        <v>1.472903158</v>
      </c>
      <c r="X82">
        <v>0.75522570200000005</v>
      </c>
      <c r="Y82">
        <v>0.47495068499999998</v>
      </c>
      <c r="Z82">
        <v>0.32621702600000002</v>
      </c>
      <c r="AA82">
        <v>6.827416103</v>
      </c>
      <c r="AC82">
        <v>2.2995937000000001E-2</v>
      </c>
      <c r="AD82">
        <v>6.0322674999999999E-2</v>
      </c>
      <c r="AF82">
        <v>0.11397986</v>
      </c>
      <c r="AH82">
        <v>7.6319847999999996E-2</v>
      </c>
      <c r="AI82">
        <v>1.0664781999999999E-2</v>
      </c>
      <c r="AJ82">
        <v>8.3218599999999995E-4</v>
      </c>
      <c r="AK82">
        <v>1.546202E-3</v>
      </c>
      <c r="AL82">
        <v>4.7991520000000003E-2</v>
      </c>
      <c r="AN82">
        <v>8.4550100000000002E-4</v>
      </c>
      <c r="AO82">
        <v>4.4272300000000001E-4</v>
      </c>
      <c r="AP82">
        <v>5.6755100000000001E-4</v>
      </c>
      <c r="AQ82">
        <v>6.4910499999999997E-4</v>
      </c>
      <c r="AR82">
        <v>4.3273699999999999E-4</v>
      </c>
      <c r="AS82">
        <v>1.120123E-3</v>
      </c>
      <c r="AT82">
        <v>4.3273699999999999E-4</v>
      </c>
      <c r="AV82">
        <v>1.0319109999999999E-3</v>
      </c>
      <c r="AW82">
        <v>1.369779E-3</v>
      </c>
      <c r="AX82">
        <v>1.3148540000000001E-3</v>
      </c>
      <c r="AY82" s="1" t="s">
        <v>658</v>
      </c>
      <c r="AZ82">
        <v>0.74486838499999997</v>
      </c>
      <c r="BA82">
        <v>2.4632700000000002E-4</v>
      </c>
      <c r="BB82">
        <v>1.0319109999999999E-3</v>
      </c>
      <c r="BC82">
        <v>8.5548799999999995E-4</v>
      </c>
      <c r="BE82">
        <v>4.9265400000000003E-4</v>
      </c>
      <c r="BF82">
        <v>0.83818523</v>
      </c>
      <c r="BG82">
        <v>9.9982334000000006E-2</v>
      </c>
      <c r="BH82" s="1" t="s">
        <v>659</v>
      </c>
      <c r="BI82">
        <v>2.1358061000000001E-2</v>
      </c>
      <c r="BJ82">
        <v>7.1654006000000006E-2</v>
      </c>
      <c r="BK82">
        <v>0.37293410399999999</v>
      </c>
      <c r="BL82">
        <v>1.5663898999999998E-2</v>
      </c>
      <c r="BM82">
        <v>8.3218599999999995E-4</v>
      </c>
      <c r="BO82">
        <v>0.108314195</v>
      </c>
      <c r="BP82">
        <v>1.6663721999999999E-2</v>
      </c>
      <c r="BS82" t="s">
        <v>190</v>
      </c>
      <c r="BT82" t="s">
        <v>191</v>
      </c>
    </row>
    <row r="83" spans="1:72" x14ac:dyDescent="0.25">
      <c r="A83">
        <v>20200921</v>
      </c>
      <c r="B83" t="s">
        <v>660</v>
      </c>
      <c r="C83" t="s">
        <v>661</v>
      </c>
      <c r="D83" t="s">
        <v>183</v>
      </c>
      <c r="E83">
        <v>46.311000249999999</v>
      </c>
      <c r="F83">
        <v>-116.393</v>
      </c>
      <c r="G83" t="s">
        <v>184</v>
      </c>
      <c r="H83">
        <v>39</v>
      </c>
      <c r="I83">
        <v>16061</v>
      </c>
      <c r="J83" t="s">
        <v>76</v>
      </c>
      <c r="K83" t="s">
        <v>185</v>
      </c>
      <c r="L83" t="s">
        <v>78</v>
      </c>
      <c r="M83">
        <v>2811015002</v>
      </c>
      <c r="N83">
        <v>81.109360800000005</v>
      </c>
      <c r="O83">
        <v>9.0121511999999999</v>
      </c>
      <c r="P83">
        <v>0</v>
      </c>
      <c r="Q83">
        <v>1441944192</v>
      </c>
      <c r="R83" t="s">
        <v>662</v>
      </c>
      <c r="S83">
        <v>0.74036624500000003</v>
      </c>
      <c r="T83">
        <v>0.87363217000000004</v>
      </c>
      <c r="U83">
        <v>7.7172853159999999</v>
      </c>
      <c r="V83">
        <v>146.36076009999999</v>
      </c>
      <c r="W83">
        <v>0.39876966600000002</v>
      </c>
      <c r="X83">
        <v>0.20446768600000001</v>
      </c>
      <c r="Y83">
        <v>0.12858681499999999</v>
      </c>
      <c r="Z83">
        <v>8.8319081999999993E-2</v>
      </c>
      <c r="AA83">
        <v>1.848435469</v>
      </c>
      <c r="AC83">
        <v>6.2258549999999998E-3</v>
      </c>
      <c r="AD83">
        <v>1.6331591999999999E-2</v>
      </c>
      <c r="AF83">
        <v>3.0858587E-2</v>
      </c>
      <c r="AH83">
        <v>2.0662620999999999E-2</v>
      </c>
      <c r="AI83">
        <v>2.8873530000000001E-3</v>
      </c>
      <c r="AJ83">
        <v>2.2530400000000001E-4</v>
      </c>
      <c r="AK83">
        <v>4.1861399999999999E-4</v>
      </c>
      <c r="AL83">
        <v>1.2993088999999999E-2</v>
      </c>
      <c r="AN83">
        <v>2.2890900000000001E-4</v>
      </c>
      <c r="AO83">
        <v>1.19862E-4</v>
      </c>
      <c r="AP83">
        <v>1.53657E-4</v>
      </c>
      <c r="AQ83">
        <v>1.75737E-4</v>
      </c>
      <c r="AR83">
        <v>1.1715800000000001E-4</v>
      </c>
      <c r="AS83">
        <v>3.03259E-4</v>
      </c>
      <c r="AT83">
        <v>1.1715800000000001E-4</v>
      </c>
      <c r="AV83">
        <v>2.7937699999999998E-4</v>
      </c>
      <c r="AW83">
        <v>3.7084999999999999E-4</v>
      </c>
      <c r="AX83">
        <v>3.5597999999999999E-4</v>
      </c>
      <c r="AY83" s="1" t="s">
        <v>663</v>
      </c>
      <c r="AZ83">
        <v>0.20166357600000001</v>
      </c>
      <c r="BA83" s="1" t="s">
        <v>664</v>
      </c>
      <c r="BB83">
        <v>2.7937699999999998E-4</v>
      </c>
      <c r="BC83">
        <v>2.3161199999999999E-4</v>
      </c>
      <c r="BE83">
        <v>1.3338E-4</v>
      </c>
      <c r="BF83">
        <v>0.22692791600000001</v>
      </c>
      <c r="BG83">
        <v>2.7068935999999998E-2</v>
      </c>
      <c r="BH83" s="1" t="s">
        <v>665</v>
      </c>
      <c r="BI83">
        <v>5.7824219999999997E-3</v>
      </c>
      <c r="BJ83">
        <v>1.9399403999999999E-2</v>
      </c>
      <c r="BK83">
        <v>0.100967133</v>
      </c>
      <c r="BL83">
        <v>4.2408000000000003E-3</v>
      </c>
      <c r="BM83">
        <v>2.2530400000000001E-4</v>
      </c>
      <c r="BO83">
        <v>2.9324680999999998E-2</v>
      </c>
      <c r="BP83">
        <v>4.5114889999999996E-3</v>
      </c>
      <c r="BS83" t="s">
        <v>190</v>
      </c>
      <c r="BT83" t="s">
        <v>191</v>
      </c>
    </row>
    <row r="84" spans="1:72" x14ac:dyDescent="0.25">
      <c r="A84">
        <v>20200921</v>
      </c>
      <c r="B84" t="s">
        <v>666</v>
      </c>
      <c r="C84" t="s">
        <v>667</v>
      </c>
      <c r="D84" t="s">
        <v>183</v>
      </c>
      <c r="E84">
        <v>46.264500290000001</v>
      </c>
      <c r="F84">
        <v>-116.35749989999999</v>
      </c>
      <c r="G84" t="s">
        <v>184</v>
      </c>
      <c r="H84">
        <v>78</v>
      </c>
      <c r="I84">
        <v>16061</v>
      </c>
      <c r="J84" t="s">
        <v>76</v>
      </c>
      <c r="K84" t="s">
        <v>185</v>
      </c>
      <c r="L84" t="s">
        <v>78</v>
      </c>
      <c r="M84">
        <v>2811015002</v>
      </c>
      <c r="N84">
        <v>230.90289300000001</v>
      </c>
      <c r="O84">
        <v>25.655877</v>
      </c>
      <c r="P84">
        <v>0</v>
      </c>
      <c r="Q84">
        <v>4104940320</v>
      </c>
      <c r="R84" t="s">
        <v>668</v>
      </c>
      <c r="S84">
        <v>2.107681607</v>
      </c>
      <c r="T84">
        <v>2.4870642969999999</v>
      </c>
      <c r="U84">
        <v>21.969640590000001</v>
      </c>
      <c r="V84">
        <v>416.66119170000002</v>
      </c>
      <c r="W84">
        <v>1.1352212450000001</v>
      </c>
      <c r="X84">
        <v>0.58208053699999995</v>
      </c>
      <c r="Y84">
        <v>0.36606215800000003</v>
      </c>
      <c r="Z84">
        <v>0.251427595</v>
      </c>
      <c r="AA84">
        <v>5.2621435209999996</v>
      </c>
      <c r="AC84">
        <v>1.7723823999999999E-2</v>
      </c>
      <c r="AD84">
        <v>4.6492929000000002E-2</v>
      </c>
      <c r="AF84">
        <v>8.7848518E-2</v>
      </c>
      <c r="AH84">
        <v>5.8822544999999997E-2</v>
      </c>
      <c r="AI84">
        <v>8.2197439999999993E-3</v>
      </c>
      <c r="AJ84">
        <v>6.4139700000000004E-4</v>
      </c>
      <c r="AK84">
        <v>1.1917150000000001E-3</v>
      </c>
      <c r="AL84">
        <v>3.6988848999999997E-2</v>
      </c>
      <c r="AN84">
        <v>6.5165899999999996E-4</v>
      </c>
      <c r="AO84">
        <v>3.4122299999999998E-4</v>
      </c>
      <c r="AP84">
        <v>4.3743299999999998E-4</v>
      </c>
      <c r="AQ84">
        <v>5.0029000000000002E-4</v>
      </c>
      <c r="AR84">
        <v>3.33526E-4</v>
      </c>
      <c r="AS84">
        <v>8.6331999999999999E-4</v>
      </c>
      <c r="AT84">
        <v>3.33526E-4</v>
      </c>
      <c r="AV84">
        <v>7.9533200000000005E-4</v>
      </c>
      <c r="AW84">
        <v>1.055739E-3</v>
      </c>
      <c r="AX84">
        <v>1.013407E-3</v>
      </c>
      <c r="AY84" s="1" t="s">
        <v>669</v>
      </c>
      <c r="AZ84">
        <v>0.57409776800000001</v>
      </c>
      <c r="BA84">
        <v>1.89853E-4</v>
      </c>
      <c r="BB84">
        <v>7.9533200000000005E-4</v>
      </c>
      <c r="BC84">
        <v>6.5935600000000005E-4</v>
      </c>
      <c r="BE84">
        <v>3.7970700000000002E-4</v>
      </c>
      <c r="BF84">
        <v>0.64602053100000001</v>
      </c>
      <c r="BG84">
        <v>7.7060103000000005E-2</v>
      </c>
      <c r="BH84" s="1" t="s">
        <v>124</v>
      </c>
      <c r="BI84">
        <v>1.6461452000000001E-2</v>
      </c>
      <c r="BJ84">
        <v>5.5226406999999998E-2</v>
      </c>
      <c r="BK84">
        <v>0.28743418500000001</v>
      </c>
      <c r="BL84">
        <v>1.207275E-2</v>
      </c>
      <c r="BM84">
        <v>6.4139700000000004E-4</v>
      </c>
      <c r="BO84">
        <v>8.3481778000000006E-2</v>
      </c>
      <c r="BP84">
        <v>1.284335E-2</v>
      </c>
      <c r="BS84" t="s">
        <v>190</v>
      </c>
      <c r="BT84" t="s">
        <v>191</v>
      </c>
    </row>
    <row r="85" spans="1:72" x14ac:dyDescent="0.25">
      <c r="A85">
        <v>20200922</v>
      </c>
      <c r="B85" t="s">
        <v>670</v>
      </c>
      <c r="C85" t="s">
        <v>647</v>
      </c>
      <c r="D85" t="s">
        <v>183</v>
      </c>
      <c r="E85">
        <v>46.168000249999999</v>
      </c>
      <c r="F85">
        <v>-116.199</v>
      </c>
      <c r="G85" t="s">
        <v>184</v>
      </c>
      <c r="H85">
        <v>39</v>
      </c>
      <c r="I85">
        <v>16061</v>
      </c>
      <c r="J85" t="s">
        <v>76</v>
      </c>
      <c r="K85" t="s">
        <v>185</v>
      </c>
      <c r="L85" t="s">
        <v>78</v>
      </c>
      <c r="M85">
        <v>2811015001</v>
      </c>
      <c r="N85">
        <v>0</v>
      </c>
      <c r="O85">
        <v>0</v>
      </c>
      <c r="P85">
        <v>17.738376880000001</v>
      </c>
      <c r="Q85">
        <v>1483823432</v>
      </c>
      <c r="R85" t="s">
        <v>671</v>
      </c>
      <c r="S85">
        <v>0.29502468399999998</v>
      </c>
      <c r="T85">
        <v>0.34812912699999998</v>
      </c>
      <c r="U85">
        <v>3.727187749</v>
      </c>
      <c r="V85">
        <v>24.710978059999999</v>
      </c>
      <c r="W85">
        <v>0.17504230300000001</v>
      </c>
      <c r="X85">
        <v>1.6106446E-2</v>
      </c>
      <c r="Y85">
        <v>6.0497798999999998E-2</v>
      </c>
      <c r="Z85">
        <v>1.7383609000000001E-2</v>
      </c>
      <c r="AA85">
        <v>0.86965585499999998</v>
      </c>
      <c r="AC85">
        <v>1.2254189999999999E-3</v>
      </c>
      <c r="AD85">
        <v>3.214504E-3</v>
      </c>
      <c r="AF85">
        <v>6.073813E-3</v>
      </c>
      <c r="AH85">
        <v>4.0669690000000001E-3</v>
      </c>
      <c r="AI85">
        <v>5.6831000000000004E-4</v>
      </c>
      <c r="AJ85" s="1" t="s">
        <v>227</v>
      </c>
      <c r="AK85" s="1" t="s">
        <v>228</v>
      </c>
      <c r="AL85">
        <v>2.5573950000000001E-3</v>
      </c>
      <c r="AN85" s="1" t="s">
        <v>229</v>
      </c>
      <c r="AO85" s="1" t="s">
        <v>117</v>
      </c>
      <c r="AP85" s="1" t="s">
        <v>230</v>
      </c>
      <c r="AQ85" s="1" t="s">
        <v>231</v>
      </c>
      <c r="AR85" s="1" t="s">
        <v>232</v>
      </c>
      <c r="AS85" s="1" t="s">
        <v>233</v>
      </c>
      <c r="AT85" s="1" t="s">
        <v>232</v>
      </c>
      <c r="AV85" s="1" t="s">
        <v>234</v>
      </c>
      <c r="AW85" s="1" t="s">
        <v>235</v>
      </c>
      <c r="AX85" s="1" t="s">
        <v>236</v>
      </c>
      <c r="AY85" s="1" t="s">
        <v>237</v>
      </c>
      <c r="AZ85">
        <v>3.9692904000000001E-2</v>
      </c>
      <c r="BA85" s="1" t="s">
        <v>238</v>
      </c>
      <c r="BB85" s="1" t="s">
        <v>234</v>
      </c>
      <c r="BC85" s="1" t="s">
        <v>239</v>
      </c>
      <c r="BE85" s="1" t="s">
        <v>240</v>
      </c>
      <c r="BF85">
        <v>4.4665616999999998E-2</v>
      </c>
      <c r="BG85">
        <v>5.3279069999999998E-3</v>
      </c>
      <c r="BH85" s="1" t="s">
        <v>241</v>
      </c>
      <c r="BI85">
        <v>1.138139E-3</v>
      </c>
      <c r="BJ85">
        <v>3.8183330000000001E-3</v>
      </c>
      <c r="BK85">
        <v>1.9873090999999999E-2</v>
      </c>
      <c r="BL85">
        <v>8.3470500000000004E-4</v>
      </c>
      <c r="BM85" s="1" t="s">
        <v>227</v>
      </c>
      <c r="BO85">
        <v>5.7718989999999996E-3</v>
      </c>
      <c r="BP85">
        <v>8.8798399999999997E-4</v>
      </c>
      <c r="BS85" t="s">
        <v>190</v>
      </c>
      <c r="BT85" t="s">
        <v>222</v>
      </c>
    </row>
    <row r="86" spans="1:72" x14ac:dyDescent="0.25">
      <c r="A86">
        <v>20200922</v>
      </c>
      <c r="B86" t="s">
        <v>670</v>
      </c>
      <c r="C86" t="s">
        <v>647</v>
      </c>
      <c r="D86" t="s">
        <v>183</v>
      </c>
      <c r="E86">
        <v>46.168000249999999</v>
      </c>
      <c r="F86">
        <v>-116.199</v>
      </c>
      <c r="G86" t="s">
        <v>184</v>
      </c>
      <c r="H86">
        <v>39</v>
      </c>
      <c r="I86">
        <v>16061</v>
      </c>
      <c r="J86" t="s">
        <v>76</v>
      </c>
      <c r="K86" t="s">
        <v>185</v>
      </c>
      <c r="L86" t="s">
        <v>78</v>
      </c>
      <c r="M86">
        <v>2811015002</v>
      </c>
      <c r="N86">
        <v>53.577117170000001</v>
      </c>
      <c r="O86">
        <v>21.423470479999999</v>
      </c>
      <c r="P86">
        <v>0</v>
      </c>
      <c r="Q86">
        <v>1483823432</v>
      </c>
      <c r="R86" t="s">
        <v>671</v>
      </c>
      <c r="S86">
        <v>0.74635657399999999</v>
      </c>
      <c r="T86">
        <v>0.88070075699999995</v>
      </c>
      <c r="U86">
        <v>8.3483366300000004</v>
      </c>
      <c r="V86">
        <v>118.2307785</v>
      </c>
      <c r="W86">
        <v>0.41607139399999998</v>
      </c>
      <c r="X86">
        <v>0.149109135</v>
      </c>
      <c r="Y86">
        <v>0.13770146599999999</v>
      </c>
      <c r="Z86">
        <v>7.3500575999999998E-2</v>
      </c>
      <c r="AA86">
        <v>1.9794585680000001</v>
      </c>
      <c r="AC86">
        <v>5.1812580000000002E-3</v>
      </c>
      <c r="AD86">
        <v>1.3591416E-2</v>
      </c>
      <c r="AF86">
        <v>2.5681018E-2</v>
      </c>
      <c r="AH86">
        <v>1.7195769E-2</v>
      </c>
      <c r="AI86">
        <v>2.4029020000000002E-3</v>
      </c>
      <c r="AJ86">
        <v>1.8750099999999999E-4</v>
      </c>
      <c r="AK86">
        <v>3.4837799999999999E-4</v>
      </c>
      <c r="AL86">
        <v>1.0813059999999999E-2</v>
      </c>
      <c r="AN86">
        <v>1.9050100000000001E-4</v>
      </c>
      <c r="AO86" s="1" t="s">
        <v>195</v>
      </c>
      <c r="AP86">
        <v>1.2787599999999999E-4</v>
      </c>
      <c r="AQ86">
        <v>1.4625099999999999E-4</v>
      </c>
      <c r="AR86" s="1" t="s">
        <v>672</v>
      </c>
      <c r="AS86">
        <v>2.5237700000000003E-4</v>
      </c>
      <c r="AT86" s="1" t="s">
        <v>672</v>
      </c>
      <c r="AV86">
        <v>2.3250199999999999E-4</v>
      </c>
      <c r="AW86">
        <v>3.0862700000000001E-4</v>
      </c>
      <c r="AX86">
        <v>2.96252E-4</v>
      </c>
      <c r="AY86" s="1" t="s">
        <v>197</v>
      </c>
      <c r="AZ86">
        <v>0.16782770699999999</v>
      </c>
      <c r="BA86" s="1" t="s">
        <v>130</v>
      </c>
      <c r="BB86">
        <v>2.3250199999999999E-4</v>
      </c>
      <c r="BC86">
        <v>1.92752E-4</v>
      </c>
      <c r="BE86">
        <v>1.11001E-4</v>
      </c>
      <c r="BF86">
        <v>0.18885310199999999</v>
      </c>
      <c r="BG86">
        <v>2.2527208999999999E-2</v>
      </c>
      <c r="BH86" s="1" t="s">
        <v>583</v>
      </c>
      <c r="BI86">
        <v>4.8122249999999998E-3</v>
      </c>
      <c r="BJ86">
        <v>1.6144499999999999E-2</v>
      </c>
      <c r="BK86">
        <v>8.4026488999999996E-2</v>
      </c>
      <c r="BL86">
        <v>3.5292629999999999E-3</v>
      </c>
      <c r="BM86">
        <v>1.8750099999999999E-4</v>
      </c>
      <c r="BO86">
        <v>2.4404476000000001E-2</v>
      </c>
      <c r="BP86">
        <v>3.7545349999999998E-3</v>
      </c>
      <c r="BS86" t="s">
        <v>190</v>
      </c>
      <c r="BT86" t="s">
        <v>191</v>
      </c>
    </row>
    <row r="87" spans="1:72" x14ac:dyDescent="0.25">
      <c r="A87">
        <v>20200922</v>
      </c>
      <c r="B87" t="s">
        <v>673</v>
      </c>
      <c r="C87" t="s">
        <v>657</v>
      </c>
      <c r="D87" t="s">
        <v>183</v>
      </c>
      <c r="E87">
        <v>46.084000199999998</v>
      </c>
      <c r="F87">
        <v>-116.087</v>
      </c>
      <c r="G87" t="s">
        <v>184</v>
      </c>
      <c r="H87">
        <v>12</v>
      </c>
      <c r="I87">
        <v>16049</v>
      </c>
      <c r="J87" t="s">
        <v>76</v>
      </c>
      <c r="K87" t="s">
        <v>77</v>
      </c>
      <c r="L87" t="s">
        <v>78</v>
      </c>
      <c r="M87">
        <v>2811015001</v>
      </c>
      <c r="N87">
        <v>0</v>
      </c>
      <c r="O87">
        <v>0</v>
      </c>
      <c r="P87">
        <v>19.465216720000001</v>
      </c>
      <c r="Q87">
        <v>1446388140</v>
      </c>
      <c r="R87" t="s">
        <v>674</v>
      </c>
      <c r="S87">
        <v>0.323745485</v>
      </c>
      <c r="T87">
        <v>0.38201967199999998</v>
      </c>
      <c r="U87">
        <v>4.0900313370000001</v>
      </c>
      <c r="V87">
        <v>27.116604110000001</v>
      </c>
      <c r="W87">
        <v>0.19208275899999999</v>
      </c>
      <c r="X87">
        <v>1.7674417000000001E-2</v>
      </c>
      <c r="Y87">
        <v>6.6387290000000002E-2</v>
      </c>
      <c r="Z87">
        <v>1.9075912E-2</v>
      </c>
      <c r="AA87">
        <v>0.95431728699999996</v>
      </c>
      <c r="AC87">
        <v>1.3447139999999999E-3</v>
      </c>
      <c r="AD87">
        <v>3.527437E-3</v>
      </c>
      <c r="AF87">
        <v>6.665102E-3</v>
      </c>
      <c r="AH87">
        <v>4.4628899999999997E-3</v>
      </c>
      <c r="AI87">
        <v>6.2363499999999999E-4</v>
      </c>
      <c r="AJ87" s="1" t="s">
        <v>83</v>
      </c>
      <c r="AK87" s="1" t="s">
        <v>675</v>
      </c>
      <c r="AL87">
        <v>2.806359E-3</v>
      </c>
      <c r="AN87" s="1" t="s">
        <v>676</v>
      </c>
      <c r="AO87" s="1" t="s">
        <v>598</v>
      </c>
      <c r="AP87" s="1" t="s">
        <v>677</v>
      </c>
      <c r="AQ87" s="1" t="s">
        <v>82</v>
      </c>
      <c r="AR87" s="1" t="s">
        <v>248</v>
      </c>
      <c r="AS87" s="1" t="s">
        <v>678</v>
      </c>
      <c r="AT87" s="1" t="s">
        <v>248</v>
      </c>
      <c r="AV87" s="1" t="s">
        <v>369</v>
      </c>
      <c r="AW87" s="1" t="s">
        <v>679</v>
      </c>
      <c r="AX87" s="1" t="s">
        <v>680</v>
      </c>
      <c r="AY87" s="1" t="s">
        <v>681</v>
      </c>
      <c r="AZ87">
        <v>4.3557027999999998E-2</v>
      </c>
      <c r="BA87" s="1" t="s">
        <v>102</v>
      </c>
      <c r="BB87" s="1" t="s">
        <v>369</v>
      </c>
      <c r="BC87" s="1" t="s">
        <v>486</v>
      </c>
      <c r="BE87" s="1" t="s">
        <v>682</v>
      </c>
      <c r="BF87">
        <v>4.9013836999999998E-2</v>
      </c>
      <c r="BG87">
        <v>5.846581E-3</v>
      </c>
      <c r="BH87" s="1" t="s">
        <v>683</v>
      </c>
      <c r="BI87">
        <v>1.2489370000000001E-3</v>
      </c>
      <c r="BJ87">
        <v>4.1900499999999999E-3</v>
      </c>
      <c r="BK87">
        <v>2.1807746999999999E-2</v>
      </c>
      <c r="BL87">
        <v>9.1596400000000001E-4</v>
      </c>
      <c r="BM87" s="1" t="s">
        <v>83</v>
      </c>
      <c r="BO87">
        <v>6.333796E-3</v>
      </c>
      <c r="BP87">
        <v>9.7442999999999998E-4</v>
      </c>
      <c r="BS87" t="s">
        <v>190</v>
      </c>
      <c r="BT87" t="s">
        <v>222</v>
      </c>
    </row>
    <row r="88" spans="1:72" x14ac:dyDescent="0.25">
      <c r="A88">
        <v>20200922</v>
      </c>
      <c r="B88" t="s">
        <v>673</v>
      </c>
      <c r="C88" t="s">
        <v>657</v>
      </c>
      <c r="D88" t="s">
        <v>183</v>
      </c>
      <c r="E88">
        <v>46.084000199999998</v>
      </c>
      <c r="F88">
        <v>-116.087</v>
      </c>
      <c r="G88" t="s">
        <v>184</v>
      </c>
      <c r="H88">
        <v>12</v>
      </c>
      <c r="I88">
        <v>16049</v>
      </c>
      <c r="J88" t="s">
        <v>76</v>
      </c>
      <c r="K88" t="s">
        <v>77</v>
      </c>
      <c r="L88" t="s">
        <v>78</v>
      </c>
      <c r="M88">
        <v>2811015002</v>
      </c>
      <c r="N88">
        <v>48.519362839999999</v>
      </c>
      <c r="O88">
        <v>22.41467922</v>
      </c>
      <c r="P88">
        <v>0</v>
      </c>
      <c r="Q88">
        <v>1446388140</v>
      </c>
      <c r="R88" t="s">
        <v>674</v>
      </c>
      <c r="S88">
        <v>0.72602190600000005</v>
      </c>
      <c r="T88">
        <v>0.85670584900000002</v>
      </c>
      <c r="U88">
        <v>8.1934626490000007</v>
      </c>
      <c r="V88">
        <v>111.2678342</v>
      </c>
      <c r="W88">
        <v>0.40653202100000002</v>
      </c>
      <c r="X88">
        <v>0.13776938699999999</v>
      </c>
      <c r="Y88">
        <v>0.13498036799999999</v>
      </c>
      <c r="Z88">
        <v>6.9515360999999998E-2</v>
      </c>
      <c r="AA88">
        <v>1.9403427849999999</v>
      </c>
      <c r="AC88">
        <v>4.9003290000000001E-3</v>
      </c>
      <c r="AD88">
        <v>1.2854487E-2</v>
      </c>
      <c r="AF88">
        <v>2.4288588999999999E-2</v>
      </c>
      <c r="AH88">
        <v>1.6263412000000001E-2</v>
      </c>
      <c r="AI88">
        <v>2.2726159999999999E-3</v>
      </c>
      <c r="AJ88">
        <v>1.7733500000000001E-4</v>
      </c>
      <c r="AK88">
        <v>3.2948899999999998E-4</v>
      </c>
      <c r="AL88">
        <v>1.0226773999999999E-2</v>
      </c>
      <c r="AN88">
        <v>1.8017200000000001E-4</v>
      </c>
      <c r="AO88" s="1" t="s">
        <v>684</v>
      </c>
      <c r="AP88">
        <v>1.20943E-4</v>
      </c>
      <c r="AQ88">
        <v>1.3832100000000001E-4</v>
      </c>
      <c r="AR88" s="1" t="s">
        <v>685</v>
      </c>
      <c r="AS88">
        <v>2.38693E-4</v>
      </c>
      <c r="AT88" s="1" t="s">
        <v>685</v>
      </c>
      <c r="AV88">
        <v>2.19896E-4</v>
      </c>
      <c r="AW88">
        <v>2.9189400000000001E-4</v>
      </c>
      <c r="AX88">
        <v>2.8018900000000002E-4</v>
      </c>
      <c r="AY88" s="1" t="s">
        <v>256</v>
      </c>
      <c r="AZ88">
        <v>0.15872805800000001</v>
      </c>
      <c r="BA88" s="1" t="s">
        <v>686</v>
      </c>
      <c r="BB88">
        <v>2.19896E-4</v>
      </c>
      <c r="BC88">
        <v>1.8230000000000001E-4</v>
      </c>
      <c r="BE88">
        <v>1.0498200000000001E-4</v>
      </c>
      <c r="BF88">
        <v>0.17861345200000001</v>
      </c>
      <c r="BG88">
        <v>2.130578E-2</v>
      </c>
      <c r="BH88" s="1" t="s">
        <v>687</v>
      </c>
      <c r="BI88">
        <v>4.5513050000000003E-3</v>
      </c>
      <c r="BJ88">
        <v>1.5269141999999999E-2</v>
      </c>
      <c r="BK88">
        <v>7.9470557999999997E-2</v>
      </c>
      <c r="BL88">
        <v>3.337905E-3</v>
      </c>
      <c r="BM88">
        <v>1.7733500000000001E-4</v>
      </c>
      <c r="BO88">
        <v>2.3081260999999999E-2</v>
      </c>
      <c r="BP88">
        <v>3.5509629999999999E-3</v>
      </c>
      <c r="BS88" t="s">
        <v>190</v>
      </c>
      <c r="BT88" t="s">
        <v>191</v>
      </c>
    </row>
    <row r="89" spans="1:72" x14ac:dyDescent="0.25">
      <c r="A89">
        <v>20200922</v>
      </c>
      <c r="B89" t="s">
        <v>688</v>
      </c>
      <c r="C89" t="s">
        <v>689</v>
      </c>
      <c r="D89" t="s">
        <v>183</v>
      </c>
      <c r="E89">
        <v>46.124000250000002</v>
      </c>
      <c r="F89">
        <v>-116.279</v>
      </c>
      <c r="G89" t="s">
        <v>184</v>
      </c>
      <c r="H89">
        <v>39</v>
      </c>
      <c r="I89">
        <v>16049</v>
      </c>
      <c r="J89" t="s">
        <v>76</v>
      </c>
      <c r="K89" t="s">
        <v>77</v>
      </c>
      <c r="L89" t="s">
        <v>78</v>
      </c>
      <c r="M89">
        <v>2811015002</v>
      </c>
      <c r="N89">
        <v>27.80588655</v>
      </c>
      <c r="O89">
        <v>3.0895429499999998</v>
      </c>
      <c r="P89">
        <v>0</v>
      </c>
      <c r="Q89">
        <v>494326872</v>
      </c>
      <c r="R89" t="s">
        <v>200</v>
      </c>
      <c r="S89">
        <v>0.25381213200000002</v>
      </c>
      <c r="T89">
        <v>0.29949831599999999</v>
      </c>
      <c r="U89">
        <v>2.6456374189999998</v>
      </c>
      <c r="V89">
        <v>50.17535153</v>
      </c>
      <c r="W89">
        <v>0.136706096</v>
      </c>
      <c r="X89">
        <v>7.0095550000000006E-2</v>
      </c>
      <c r="Y89">
        <v>4.4082093000000003E-2</v>
      </c>
      <c r="Z89">
        <v>3.0277521000000002E-2</v>
      </c>
      <c r="AA89">
        <v>0.63368008899999995</v>
      </c>
      <c r="AC89">
        <v>2.1343460000000001E-3</v>
      </c>
      <c r="AD89">
        <v>5.5987909999999997E-3</v>
      </c>
      <c r="AF89">
        <v>1.0578931999999999E-2</v>
      </c>
      <c r="AH89">
        <v>7.0835539999999997E-3</v>
      </c>
      <c r="AI89">
        <v>9.8984199999999989E-4</v>
      </c>
      <c r="AJ89" s="1" t="s">
        <v>201</v>
      </c>
      <c r="AK89">
        <v>1.43509E-4</v>
      </c>
      <c r="AL89">
        <v>4.4542870000000004E-3</v>
      </c>
      <c r="AN89" s="1" t="s">
        <v>202</v>
      </c>
      <c r="AO89" s="1" t="s">
        <v>203</v>
      </c>
      <c r="AP89" s="1" t="s">
        <v>204</v>
      </c>
      <c r="AQ89" s="1" t="s">
        <v>205</v>
      </c>
      <c r="AR89" s="1" t="s">
        <v>206</v>
      </c>
      <c r="AS89">
        <v>1.0396299999999999E-4</v>
      </c>
      <c r="AT89" s="1" t="s">
        <v>206</v>
      </c>
      <c r="AV89" s="1" t="s">
        <v>207</v>
      </c>
      <c r="AW89">
        <v>1.2713500000000001E-4</v>
      </c>
      <c r="AX89">
        <v>1.22037E-4</v>
      </c>
      <c r="AY89" s="1" t="s">
        <v>208</v>
      </c>
      <c r="AZ89">
        <v>6.9134245999999996E-2</v>
      </c>
      <c r="BA89" s="1" t="s">
        <v>209</v>
      </c>
      <c r="BB89" s="1" t="s">
        <v>207</v>
      </c>
      <c r="BC89" s="1" t="s">
        <v>210</v>
      </c>
      <c r="BE89" s="1" t="s">
        <v>211</v>
      </c>
      <c r="BF89">
        <v>7.7795359999999994E-2</v>
      </c>
      <c r="BG89">
        <v>9.2797650000000006E-3</v>
      </c>
      <c r="BH89" s="1" t="s">
        <v>212</v>
      </c>
      <c r="BI89">
        <v>1.9823280000000002E-3</v>
      </c>
      <c r="BJ89">
        <v>6.6504980000000003E-3</v>
      </c>
      <c r="BK89">
        <v>3.4613522000000001E-2</v>
      </c>
      <c r="BL89">
        <v>1.4538299999999999E-3</v>
      </c>
      <c r="BM89" s="1" t="s">
        <v>201</v>
      </c>
      <c r="BO89">
        <v>1.0053078E-2</v>
      </c>
      <c r="BP89">
        <v>1.5466270000000001E-3</v>
      </c>
      <c r="BS89" t="s">
        <v>190</v>
      </c>
      <c r="BT89" t="s">
        <v>191</v>
      </c>
    </row>
    <row r="90" spans="1:72" x14ac:dyDescent="0.25">
      <c r="A90">
        <v>20200922</v>
      </c>
      <c r="B90" t="s">
        <v>690</v>
      </c>
      <c r="C90" t="s">
        <v>691</v>
      </c>
      <c r="D90" t="s">
        <v>183</v>
      </c>
      <c r="E90">
        <v>46.212408119999999</v>
      </c>
      <c r="F90">
        <v>-116.5151419</v>
      </c>
      <c r="G90" t="s">
        <v>184</v>
      </c>
      <c r="H90">
        <v>117</v>
      </c>
      <c r="I90">
        <v>16061</v>
      </c>
      <c r="J90" t="s">
        <v>76</v>
      </c>
      <c r="K90" t="s">
        <v>185</v>
      </c>
      <c r="L90" t="s">
        <v>78</v>
      </c>
      <c r="M90">
        <v>2811015002</v>
      </c>
      <c r="N90">
        <v>121.4319678</v>
      </c>
      <c r="O90">
        <v>13.492440869999999</v>
      </c>
      <c r="P90">
        <v>0</v>
      </c>
      <c r="Q90">
        <v>2158790539</v>
      </c>
      <c r="R90" t="s">
        <v>692</v>
      </c>
      <c r="S90">
        <v>1.1084310020000001</v>
      </c>
      <c r="T90">
        <v>1.3079485829999999</v>
      </c>
      <c r="U90">
        <v>11.55384697</v>
      </c>
      <c r="V90">
        <v>219.1223669</v>
      </c>
      <c r="W90">
        <v>0.59701352399999996</v>
      </c>
      <c r="X90">
        <v>0.30611649800000001</v>
      </c>
      <c r="Y90">
        <v>0.19251230499999999</v>
      </c>
      <c r="Z90">
        <v>0.132225921</v>
      </c>
      <c r="AA90">
        <v>2.7673643860000001</v>
      </c>
      <c r="AC90">
        <v>9.3209690000000001E-3</v>
      </c>
      <c r="AD90">
        <v>2.4450659E-2</v>
      </c>
      <c r="AF90">
        <v>4.6199587E-2</v>
      </c>
      <c r="AH90">
        <v>3.0934811E-2</v>
      </c>
      <c r="AI90">
        <v>4.3227680000000003E-3</v>
      </c>
      <c r="AJ90">
        <v>3.3731100000000002E-4</v>
      </c>
      <c r="AK90">
        <v>6.2672400000000005E-4</v>
      </c>
      <c r="AL90">
        <v>1.9452457999999999E-2</v>
      </c>
      <c r="AN90">
        <v>3.42708E-4</v>
      </c>
      <c r="AO90">
        <v>1.7944900000000001E-4</v>
      </c>
      <c r="AP90">
        <v>2.30046E-4</v>
      </c>
      <c r="AQ90">
        <v>2.6310299999999999E-4</v>
      </c>
      <c r="AR90">
        <v>1.7540200000000001E-4</v>
      </c>
      <c r="AS90">
        <v>4.5402099999999998E-4</v>
      </c>
      <c r="AT90">
        <v>1.7540200000000001E-4</v>
      </c>
      <c r="AV90">
        <v>4.1826599999999998E-4</v>
      </c>
      <c r="AW90">
        <v>5.5521399999999995E-4</v>
      </c>
      <c r="AX90">
        <v>5.3295100000000004E-4</v>
      </c>
      <c r="AY90" s="1" t="s">
        <v>693</v>
      </c>
      <c r="AZ90">
        <v>0.301918356</v>
      </c>
      <c r="BA90" s="1" t="s">
        <v>195</v>
      </c>
      <c r="BB90">
        <v>4.1826599999999998E-4</v>
      </c>
      <c r="BC90">
        <v>3.4675599999999998E-4</v>
      </c>
      <c r="BE90">
        <v>1.99688E-4</v>
      </c>
      <c r="BF90">
        <v>0.33974257899999999</v>
      </c>
      <c r="BG90">
        <v>4.0525954000000003E-2</v>
      </c>
      <c r="BH90" s="1" t="s">
        <v>694</v>
      </c>
      <c r="BI90">
        <v>8.6570870000000008E-3</v>
      </c>
      <c r="BJ90">
        <v>2.9043599999999999E-2</v>
      </c>
      <c r="BK90">
        <v>0.15116180800000001</v>
      </c>
      <c r="BL90">
        <v>6.3490660000000004E-3</v>
      </c>
      <c r="BM90">
        <v>3.3731100000000002E-4</v>
      </c>
      <c r="BO90">
        <v>4.3903116999999998E-2</v>
      </c>
      <c r="BP90">
        <v>6.7543259999999997E-3</v>
      </c>
      <c r="BS90" t="s">
        <v>190</v>
      </c>
      <c r="BT90" t="s">
        <v>191</v>
      </c>
    </row>
    <row r="91" spans="1:72" x14ac:dyDescent="0.25">
      <c r="A91">
        <v>20200922</v>
      </c>
      <c r="B91" t="s">
        <v>695</v>
      </c>
      <c r="C91" t="s">
        <v>696</v>
      </c>
      <c r="D91" t="s">
        <v>183</v>
      </c>
      <c r="E91">
        <v>46.275000249999998</v>
      </c>
      <c r="F91">
        <v>-116.24299999999999</v>
      </c>
      <c r="G91" t="s">
        <v>184</v>
      </c>
      <c r="H91">
        <v>39</v>
      </c>
      <c r="I91">
        <v>16061</v>
      </c>
      <c r="J91" t="s">
        <v>76</v>
      </c>
      <c r="K91" t="s">
        <v>185</v>
      </c>
      <c r="L91" t="s">
        <v>78</v>
      </c>
      <c r="M91">
        <v>2811015002</v>
      </c>
      <c r="N91">
        <v>51.894174149999998</v>
      </c>
      <c r="O91">
        <v>5.7660193499999997</v>
      </c>
      <c r="P91">
        <v>0</v>
      </c>
      <c r="Q91">
        <v>922563096</v>
      </c>
      <c r="R91" t="s">
        <v>697</v>
      </c>
      <c r="S91">
        <v>0.47369002199999999</v>
      </c>
      <c r="T91">
        <v>0.558954226</v>
      </c>
      <c r="U91">
        <v>4.9375576900000002</v>
      </c>
      <c r="V91">
        <v>93.642345329999998</v>
      </c>
      <c r="W91">
        <v>0.25513482399999998</v>
      </c>
      <c r="X91">
        <v>0.13081944700000001</v>
      </c>
      <c r="Y91">
        <v>8.2270487000000003E-2</v>
      </c>
      <c r="Z91">
        <v>5.650699E-2</v>
      </c>
      <c r="AA91">
        <v>1.182638246</v>
      </c>
      <c r="AC91">
        <v>3.9833330000000004E-3</v>
      </c>
      <c r="AD91">
        <v>1.0449033999999999E-2</v>
      </c>
      <c r="AF91">
        <v>1.9743477999999998E-2</v>
      </c>
      <c r="AH91">
        <v>1.3220048E-2</v>
      </c>
      <c r="AI91">
        <v>1.847343E-3</v>
      </c>
      <c r="AJ91">
        <v>1.4415000000000001E-4</v>
      </c>
      <c r="AK91">
        <v>2.6783200000000002E-4</v>
      </c>
      <c r="AL91">
        <v>8.3130440000000003E-3</v>
      </c>
      <c r="AN91">
        <v>1.4645700000000001E-4</v>
      </c>
      <c r="AO91" s="1" t="s">
        <v>698</v>
      </c>
      <c r="AP91" s="1" t="s">
        <v>699</v>
      </c>
      <c r="AQ91">
        <v>1.1243699999999999E-4</v>
      </c>
      <c r="AR91" s="1" t="s">
        <v>700</v>
      </c>
      <c r="AS91">
        <v>1.9402699999999999E-4</v>
      </c>
      <c r="AT91" s="1" t="s">
        <v>700</v>
      </c>
      <c r="AV91">
        <v>1.7874699999999999E-4</v>
      </c>
      <c r="AW91">
        <v>2.3727199999999999E-4</v>
      </c>
      <c r="AX91">
        <v>2.27758E-4</v>
      </c>
      <c r="AY91" s="1" t="s">
        <v>701</v>
      </c>
      <c r="AZ91">
        <v>0.129025363</v>
      </c>
      <c r="BA91" s="1" t="s">
        <v>702</v>
      </c>
      <c r="BB91">
        <v>1.7874699999999999E-4</v>
      </c>
      <c r="BC91">
        <v>1.4818700000000001E-4</v>
      </c>
      <c r="BE91" s="1" t="s">
        <v>703</v>
      </c>
      <c r="BF91">
        <v>0.14518961399999999</v>
      </c>
      <c r="BG91">
        <v>1.7318841000000001E-2</v>
      </c>
      <c r="BH91" s="1" t="s">
        <v>704</v>
      </c>
      <c r="BI91">
        <v>3.6996220000000001E-3</v>
      </c>
      <c r="BJ91">
        <v>1.2411836000000001E-2</v>
      </c>
      <c r="BK91">
        <v>6.4599275999999997E-2</v>
      </c>
      <c r="BL91">
        <v>2.7132850000000002E-3</v>
      </c>
      <c r="BM91">
        <v>1.4415000000000001E-4</v>
      </c>
      <c r="BO91">
        <v>1.8762076999999999E-2</v>
      </c>
      <c r="BP91">
        <v>2.8864730000000001E-3</v>
      </c>
      <c r="BS91" t="s">
        <v>190</v>
      </c>
      <c r="BT91" t="s">
        <v>191</v>
      </c>
    </row>
    <row r="92" spans="1:72" x14ac:dyDescent="0.25">
      <c r="A92">
        <v>20200922</v>
      </c>
      <c r="B92" t="s">
        <v>705</v>
      </c>
      <c r="C92" t="s">
        <v>706</v>
      </c>
      <c r="D92" t="s">
        <v>183</v>
      </c>
      <c r="E92">
        <v>46.414000260000002</v>
      </c>
      <c r="F92">
        <v>-116.81</v>
      </c>
      <c r="G92" t="s">
        <v>184</v>
      </c>
      <c r="H92">
        <v>39</v>
      </c>
      <c r="I92">
        <v>16069</v>
      </c>
      <c r="J92" t="s">
        <v>76</v>
      </c>
      <c r="K92" t="s">
        <v>225</v>
      </c>
      <c r="L92" t="s">
        <v>78</v>
      </c>
      <c r="M92">
        <v>2811015002</v>
      </c>
      <c r="N92">
        <v>44.605834549999997</v>
      </c>
      <c r="O92">
        <v>4.9562038389999996</v>
      </c>
      <c r="P92">
        <v>0</v>
      </c>
      <c r="Q92">
        <v>792992614.20000005</v>
      </c>
      <c r="R92" t="s">
        <v>707</v>
      </c>
      <c r="S92">
        <v>0.40716205799999999</v>
      </c>
      <c r="T92">
        <v>0.48045122800000001</v>
      </c>
      <c r="U92">
        <v>4.2440964709999998</v>
      </c>
      <c r="V92">
        <v>80.490633700000004</v>
      </c>
      <c r="W92">
        <v>0.219302107</v>
      </c>
      <c r="X92">
        <v>0.112446353</v>
      </c>
      <c r="Y92">
        <v>7.0715908999999993E-2</v>
      </c>
      <c r="Z92">
        <v>4.8570797999999998E-2</v>
      </c>
      <c r="AA92">
        <v>1.016541197</v>
      </c>
      <c r="AC92">
        <v>3.4238889999999998E-3</v>
      </c>
      <c r="AD92">
        <v>8.9815069999999997E-3</v>
      </c>
      <c r="AF92">
        <v>1.6970582000000001E-2</v>
      </c>
      <c r="AH92">
        <v>1.1363343E-2</v>
      </c>
      <c r="AI92">
        <v>1.5878909999999999E-3</v>
      </c>
      <c r="AJ92">
        <v>1.23905E-4</v>
      </c>
      <c r="AK92">
        <v>2.3021599999999999E-4</v>
      </c>
      <c r="AL92">
        <v>7.1455080000000001E-3</v>
      </c>
      <c r="AN92">
        <v>1.25888E-4</v>
      </c>
      <c r="AO92" s="1" t="s">
        <v>255</v>
      </c>
      <c r="AP92" s="1" t="s">
        <v>708</v>
      </c>
      <c r="AQ92" s="1" t="s">
        <v>709</v>
      </c>
      <c r="AR92" s="1" t="s">
        <v>710</v>
      </c>
      <c r="AS92">
        <v>1.6677599999999999E-4</v>
      </c>
      <c r="AT92" s="1" t="s">
        <v>710</v>
      </c>
      <c r="AV92">
        <v>1.53642E-4</v>
      </c>
      <c r="AW92">
        <v>2.0394799999999999E-4</v>
      </c>
      <c r="AX92">
        <v>1.9577E-4</v>
      </c>
      <c r="AY92" s="1" t="s">
        <v>103</v>
      </c>
      <c r="AZ92">
        <v>0.110904241</v>
      </c>
      <c r="BA92" s="1" t="s">
        <v>711</v>
      </c>
      <c r="BB92">
        <v>1.53642E-4</v>
      </c>
      <c r="BC92">
        <v>1.27374E-4</v>
      </c>
      <c r="BE92" s="1" t="s">
        <v>90</v>
      </c>
      <c r="BF92">
        <v>0.124798284</v>
      </c>
      <c r="BG92">
        <v>1.4886475E-2</v>
      </c>
      <c r="BH92" s="1" t="s">
        <v>712</v>
      </c>
      <c r="BI92">
        <v>3.180024E-3</v>
      </c>
      <c r="BJ92">
        <v>1.0668641E-2</v>
      </c>
      <c r="BK92">
        <v>5.5526552999999999E-2</v>
      </c>
      <c r="BL92">
        <v>2.332214E-3</v>
      </c>
      <c r="BM92">
        <v>1.23905E-4</v>
      </c>
      <c r="BO92">
        <v>1.6127015000000001E-2</v>
      </c>
      <c r="BP92">
        <v>2.4810790000000002E-3</v>
      </c>
      <c r="BS92" t="s">
        <v>190</v>
      </c>
      <c r="BT92" t="s">
        <v>191</v>
      </c>
    </row>
    <row r="93" spans="1:72" x14ac:dyDescent="0.25">
      <c r="A93">
        <v>20200922</v>
      </c>
      <c r="B93" t="s">
        <v>713</v>
      </c>
      <c r="C93" t="s">
        <v>657</v>
      </c>
      <c r="D93" t="s">
        <v>183</v>
      </c>
      <c r="E93">
        <v>46.060500269999999</v>
      </c>
      <c r="F93">
        <v>-116.0699999</v>
      </c>
      <c r="G93" t="s">
        <v>184</v>
      </c>
      <c r="H93">
        <v>78</v>
      </c>
      <c r="I93">
        <v>16049</v>
      </c>
      <c r="J93" t="s">
        <v>76</v>
      </c>
      <c r="K93" t="s">
        <v>77</v>
      </c>
      <c r="L93" t="s">
        <v>78</v>
      </c>
      <c r="M93">
        <v>2811015002</v>
      </c>
      <c r="N93">
        <v>120.7018379</v>
      </c>
      <c r="O93">
        <v>13.41131532</v>
      </c>
      <c r="P93">
        <v>0</v>
      </c>
      <c r="Q93">
        <v>2145810451</v>
      </c>
      <c r="R93" t="s">
        <v>714</v>
      </c>
      <c r="S93">
        <v>1.101766376</v>
      </c>
      <c r="T93">
        <v>1.300084324</v>
      </c>
      <c r="U93">
        <v>11.48437753</v>
      </c>
      <c r="V93">
        <v>217.80485709999999</v>
      </c>
      <c r="W93">
        <v>0.59342388000000001</v>
      </c>
      <c r="X93">
        <v>0.30427592199999998</v>
      </c>
      <c r="Y93">
        <v>0.191354793</v>
      </c>
      <c r="Z93">
        <v>0.13143088999999999</v>
      </c>
      <c r="AA93">
        <v>2.7507251460000002</v>
      </c>
      <c r="AC93">
        <v>9.2649250000000002E-3</v>
      </c>
      <c r="AD93">
        <v>2.4303644999999999E-2</v>
      </c>
      <c r="AF93">
        <v>4.5921805000000003E-2</v>
      </c>
      <c r="AH93">
        <v>3.0748811000000001E-2</v>
      </c>
      <c r="AI93">
        <v>4.2967769999999999E-3</v>
      </c>
      <c r="AJ93">
        <v>3.3528300000000002E-4</v>
      </c>
      <c r="AK93">
        <v>6.2295600000000003E-4</v>
      </c>
      <c r="AL93">
        <v>1.9335497E-2</v>
      </c>
      <c r="AN93">
        <v>3.4064700000000002E-4</v>
      </c>
      <c r="AO93">
        <v>1.7836999999999999E-4</v>
      </c>
      <c r="AP93">
        <v>2.2866299999999999E-4</v>
      </c>
      <c r="AQ93">
        <v>2.6152100000000002E-4</v>
      </c>
      <c r="AR93">
        <v>1.7434699999999999E-4</v>
      </c>
      <c r="AS93">
        <v>4.5129099999999999E-4</v>
      </c>
      <c r="AT93">
        <v>1.7434699999999999E-4</v>
      </c>
      <c r="AV93">
        <v>4.1575100000000001E-4</v>
      </c>
      <c r="AW93">
        <v>5.5187599999999997E-4</v>
      </c>
      <c r="AX93">
        <v>5.2974700000000001E-4</v>
      </c>
      <c r="AY93" s="1" t="s">
        <v>310</v>
      </c>
      <c r="AZ93">
        <v>0.30010302100000003</v>
      </c>
      <c r="BA93" s="1" t="s">
        <v>715</v>
      </c>
      <c r="BB93">
        <v>4.1575100000000001E-4</v>
      </c>
      <c r="BC93">
        <v>3.4467100000000001E-4</v>
      </c>
      <c r="BE93">
        <v>1.9848700000000001E-4</v>
      </c>
      <c r="BF93">
        <v>0.33769981999999998</v>
      </c>
      <c r="BG93">
        <v>4.0282285000000001E-2</v>
      </c>
      <c r="BH93" s="1" t="s">
        <v>633</v>
      </c>
      <c r="BI93">
        <v>8.6050350000000005E-3</v>
      </c>
      <c r="BJ93">
        <v>2.8868971E-2</v>
      </c>
      <c r="BK93">
        <v>0.15025292200000001</v>
      </c>
      <c r="BL93">
        <v>6.3108909999999999E-3</v>
      </c>
      <c r="BM93">
        <v>3.3528300000000002E-4</v>
      </c>
      <c r="BO93">
        <v>4.3639141999999999E-2</v>
      </c>
      <c r="BP93">
        <v>6.713714E-3</v>
      </c>
      <c r="BS93" t="s">
        <v>190</v>
      </c>
      <c r="BT93" t="s">
        <v>191</v>
      </c>
    </row>
    <row r="94" spans="1:72" x14ac:dyDescent="0.25">
      <c r="A94">
        <v>20200924</v>
      </c>
      <c r="B94" t="s">
        <v>716</v>
      </c>
      <c r="C94" t="s">
        <v>717</v>
      </c>
      <c r="D94" t="s">
        <v>718</v>
      </c>
      <c r="E94">
        <v>46.453000009999997</v>
      </c>
      <c r="F94">
        <v>-116.84099999999999</v>
      </c>
      <c r="G94" t="s">
        <v>75</v>
      </c>
      <c r="H94">
        <v>39.97</v>
      </c>
      <c r="I94">
        <v>16069</v>
      </c>
      <c r="J94" t="s">
        <v>76</v>
      </c>
      <c r="K94" t="s">
        <v>225</v>
      </c>
      <c r="L94" t="s">
        <v>78</v>
      </c>
      <c r="M94">
        <v>2810001002</v>
      </c>
      <c r="N94">
        <v>3.6697496219999999</v>
      </c>
      <c r="O94">
        <v>0.40774995800000002</v>
      </c>
      <c r="P94">
        <v>0</v>
      </c>
      <c r="Q94">
        <v>65239993.280000001</v>
      </c>
      <c r="R94" t="s">
        <v>719</v>
      </c>
      <c r="S94">
        <v>3.3497474999999999E-2</v>
      </c>
      <c r="T94">
        <v>3.9527020000000003E-2</v>
      </c>
      <c r="U94">
        <v>0.34916444400000002</v>
      </c>
      <c r="V94">
        <v>6.6220142629999996</v>
      </c>
      <c r="W94">
        <v>1.8042119999999998E-2</v>
      </c>
      <c r="X94">
        <v>9.2510309999999998E-3</v>
      </c>
      <c r="Y94">
        <v>5.8178420000000002E-3</v>
      </c>
      <c r="Z94">
        <v>3.9959499999999998E-3</v>
      </c>
      <c r="AA94">
        <v>8.3631473999999997E-2</v>
      </c>
      <c r="AC94">
        <v>2.81685E-4</v>
      </c>
      <c r="AD94">
        <v>7.3891400000000002E-4</v>
      </c>
      <c r="AF94">
        <v>1.3961799999999999E-3</v>
      </c>
      <c r="AH94">
        <v>9.3486899999999996E-4</v>
      </c>
      <c r="AI94">
        <v>1.3063699999999999E-4</v>
      </c>
      <c r="AJ94" s="1" t="s">
        <v>271</v>
      </c>
      <c r="AK94" s="1" t="s">
        <v>256</v>
      </c>
      <c r="AL94">
        <v>5.8786500000000002E-4</v>
      </c>
      <c r="AN94" s="1" t="s">
        <v>132</v>
      </c>
      <c r="AO94" s="1" t="s">
        <v>720</v>
      </c>
      <c r="AP94" s="1" t="s">
        <v>337</v>
      </c>
      <c r="AQ94" s="1" t="s">
        <v>721</v>
      </c>
      <c r="AR94" s="1" t="s">
        <v>722</v>
      </c>
      <c r="AS94" s="1" t="s">
        <v>391</v>
      </c>
      <c r="AT94" s="1" t="s">
        <v>722</v>
      </c>
      <c r="AV94" s="1" t="s">
        <v>694</v>
      </c>
      <c r="AW94" s="1" t="s">
        <v>723</v>
      </c>
      <c r="AX94" s="1" t="s">
        <v>724</v>
      </c>
      <c r="AY94" s="1" t="s">
        <v>725</v>
      </c>
      <c r="AZ94">
        <v>9.1241610000000004E-3</v>
      </c>
      <c r="BA94" s="1" t="s">
        <v>726</v>
      </c>
      <c r="BB94" s="1" t="s">
        <v>694</v>
      </c>
      <c r="BC94" s="1" t="s">
        <v>265</v>
      </c>
      <c r="BE94" s="1" t="s">
        <v>727</v>
      </c>
      <c r="BF94">
        <v>1.0267231999999999E-2</v>
      </c>
      <c r="BG94">
        <v>1.2247200000000001E-3</v>
      </c>
      <c r="BH94" s="1" t="s">
        <v>728</v>
      </c>
      <c r="BI94">
        <v>2.61623E-4</v>
      </c>
      <c r="BJ94">
        <v>8.7771599999999996E-4</v>
      </c>
      <c r="BK94">
        <v>4.5682040000000002E-3</v>
      </c>
      <c r="BL94">
        <v>1.9187300000000001E-4</v>
      </c>
      <c r="BM94" s="1" t="s">
        <v>271</v>
      </c>
      <c r="BO94">
        <v>1.3267789999999999E-3</v>
      </c>
      <c r="BP94">
        <v>2.0411999999999999E-4</v>
      </c>
      <c r="BS94" t="s">
        <v>93</v>
      </c>
      <c r="BT94" t="s">
        <v>94</v>
      </c>
    </row>
    <row r="95" spans="1:72" x14ac:dyDescent="0.25">
      <c r="A95">
        <v>20200928</v>
      </c>
      <c r="B95" t="s">
        <v>729</v>
      </c>
      <c r="C95" t="s">
        <v>657</v>
      </c>
      <c r="D95" t="s">
        <v>183</v>
      </c>
      <c r="E95">
        <v>46.081000199999998</v>
      </c>
      <c r="F95">
        <v>-116.066</v>
      </c>
      <c r="G95" t="s">
        <v>184</v>
      </c>
      <c r="H95">
        <v>12</v>
      </c>
      <c r="I95">
        <v>16049</v>
      </c>
      <c r="J95" t="s">
        <v>76</v>
      </c>
      <c r="K95" t="s">
        <v>77</v>
      </c>
      <c r="L95" t="s">
        <v>78</v>
      </c>
      <c r="M95">
        <v>2811015002</v>
      </c>
      <c r="N95">
        <v>54.471661689999998</v>
      </c>
      <c r="O95">
        <v>25.092969879999998</v>
      </c>
      <c r="P95">
        <v>0</v>
      </c>
      <c r="Q95">
        <v>1622343681</v>
      </c>
      <c r="R95" t="s">
        <v>730</v>
      </c>
      <c r="S95">
        <v>0.81389997199999997</v>
      </c>
      <c r="T95">
        <v>0.96040196700000002</v>
      </c>
      <c r="U95">
        <v>9.1836001409999994</v>
      </c>
      <c r="V95">
        <v>124.8184148</v>
      </c>
      <c r="W95">
        <v>0.45569917399999998</v>
      </c>
      <c r="X95">
        <v>0.154605838</v>
      </c>
      <c r="Y95">
        <v>0.15129569200000001</v>
      </c>
      <c r="Z95">
        <v>7.7973339000000003E-2</v>
      </c>
      <c r="AA95">
        <v>2.174875573</v>
      </c>
      <c r="AC95">
        <v>5.4965550000000002E-3</v>
      </c>
      <c r="AD95">
        <v>1.4418501E-2</v>
      </c>
      <c r="AF95">
        <v>2.7243797E-2</v>
      </c>
      <c r="AH95">
        <v>1.8242191000000001E-2</v>
      </c>
      <c r="AI95">
        <v>2.549127E-3</v>
      </c>
      <c r="AJ95">
        <v>1.9891200000000001E-4</v>
      </c>
      <c r="AK95">
        <v>3.6957800000000002E-4</v>
      </c>
      <c r="AL95">
        <v>1.1471072000000001E-2</v>
      </c>
      <c r="AN95">
        <v>2.0209399999999999E-4</v>
      </c>
      <c r="AO95">
        <v>1.05821E-4</v>
      </c>
      <c r="AP95">
        <v>1.3565800000000001E-4</v>
      </c>
      <c r="AQ95">
        <v>1.5515099999999999E-4</v>
      </c>
      <c r="AR95">
        <v>1.03434E-4</v>
      </c>
      <c r="AS95">
        <v>2.6773500000000001E-4</v>
      </c>
      <c r="AT95">
        <v>1.03434E-4</v>
      </c>
      <c r="AV95">
        <v>2.4665000000000001E-4</v>
      </c>
      <c r="AW95">
        <v>3.2740800000000001E-4</v>
      </c>
      <c r="AX95">
        <v>3.1428000000000001E-4</v>
      </c>
      <c r="AY95" s="1" t="s">
        <v>352</v>
      </c>
      <c r="AZ95">
        <v>0.17804059999999999</v>
      </c>
      <c r="BA95" s="1" t="s">
        <v>731</v>
      </c>
      <c r="BB95">
        <v>2.4665000000000001E-4</v>
      </c>
      <c r="BC95">
        <v>2.0448100000000001E-4</v>
      </c>
      <c r="BE95">
        <v>1.17756E-4</v>
      </c>
      <c r="BF95">
        <v>0.200345463</v>
      </c>
      <c r="BG95">
        <v>2.3898066999999999E-2</v>
      </c>
      <c r="BH95" s="1" t="s">
        <v>732</v>
      </c>
      <c r="BI95">
        <v>5.1050660000000001E-3</v>
      </c>
      <c r="BJ95">
        <v>1.7126947999999999E-2</v>
      </c>
      <c r="BK95">
        <v>8.9139789999999997E-2</v>
      </c>
      <c r="BL95">
        <v>3.7440310000000001E-3</v>
      </c>
      <c r="BM95">
        <v>1.9891200000000001E-4</v>
      </c>
      <c r="BO95">
        <v>2.5889572999999999E-2</v>
      </c>
      <c r="BP95">
        <v>3.9830109999999998E-3</v>
      </c>
      <c r="BS95" t="s">
        <v>190</v>
      </c>
      <c r="BT95" t="s">
        <v>191</v>
      </c>
    </row>
    <row r="96" spans="1:72" x14ac:dyDescent="0.25">
      <c r="A96">
        <v>20200928</v>
      </c>
      <c r="B96" t="s">
        <v>729</v>
      </c>
      <c r="C96" t="s">
        <v>657</v>
      </c>
      <c r="D96" t="s">
        <v>183</v>
      </c>
      <c r="E96">
        <v>46.081000199999998</v>
      </c>
      <c r="F96">
        <v>-116.066</v>
      </c>
      <c r="G96" t="s">
        <v>184</v>
      </c>
      <c r="H96">
        <v>12</v>
      </c>
      <c r="I96">
        <v>16049</v>
      </c>
      <c r="J96" t="s">
        <v>76</v>
      </c>
      <c r="K96" t="s">
        <v>77</v>
      </c>
      <c r="L96" t="s">
        <v>78</v>
      </c>
      <c r="M96">
        <v>2811015001</v>
      </c>
      <c r="N96">
        <v>0</v>
      </c>
      <c r="O96">
        <v>0</v>
      </c>
      <c r="P96">
        <v>21.83184846</v>
      </c>
      <c r="Q96">
        <v>1622343681</v>
      </c>
      <c r="R96" t="s">
        <v>730</v>
      </c>
      <c r="S96">
        <v>0.36310730400000002</v>
      </c>
      <c r="T96">
        <v>0.42846661800000002</v>
      </c>
      <c r="U96">
        <v>4.5873079990000001</v>
      </c>
      <c r="V96">
        <v>30.413511459999999</v>
      </c>
      <c r="W96">
        <v>0.21543668099999999</v>
      </c>
      <c r="X96">
        <v>1.9823317999999999E-2</v>
      </c>
      <c r="Y96">
        <v>7.4458829000000004E-2</v>
      </c>
      <c r="Z96">
        <v>2.1395211000000001E-2</v>
      </c>
      <c r="AA96">
        <v>1.0703456680000001</v>
      </c>
      <c r="AC96">
        <v>1.5082069999999999E-3</v>
      </c>
      <c r="AD96">
        <v>3.956312E-3</v>
      </c>
      <c r="AF96">
        <v>7.4754629999999999E-3</v>
      </c>
      <c r="AH96">
        <v>5.0055000000000004E-3</v>
      </c>
      <c r="AI96">
        <v>6.9945800000000002E-4</v>
      </c>
      <c r="AJ96" s="1" t="s">
        <v>733</v>
      </c>
      <c r="AK96">
        <v>1.01409E-4</v>
      </c>
      <c r="AL96">
        <v>3.1475629999999999E-3</v>
      </c>
      <c r="AN96" s="1" t="s">
        <v>130</v>
      </c>
      <c r="AO96" s="1" t="s">
        <v>734</v>
      </c>
      <c r="AP96" s="1" t="s">
        <v>735</v>
      </c>
      <c r="AQ96" s="1" t="s">
        <v>736</v>
      </c>
      <c r="AR96" s="1" t="s">
        <v>737</v>
      </c>
      <c r="AS96" s="1" t="s">
        <v>738</v>
      </c>
      <c r="AT96" s="1" t="s">
        <v>737</v>
      </c>
      <c r="AV96" s="1" t="s">
        <v>739</v>
      </c>
      <c r="AW96" s="1" t="s">
        <v>740</v>
      </c>
      <c r="AX96" s="1" t="s">
        <v>741</v>
      </c>
      <c r="AY96" s="1" t="s">
        <v>142</v>
      </c>
      <c r="AZ96">
        <v>4.8852804999999999E-2</v>
      </c>
      <c r="BA96" s="1" t="s">
        <v>602</v>
      </c>
      <c r="BB96" s="1" t="s">
        <v>739</v>
      </c>
      <c r="BC96" s="1" t="s">
        <v>263</v>
      </c>
      <c r="BE96" s="1" t="s">
        <v>742</v>
      </c>
      <c r="BF96">
        <v>5.4973067E-2</v>
      </c>
      <c r="BG96">
        <v>6.5574229999999997E-3</v>
      </c>
      <c r="BH96" s="1" t="s">
        <v>743</v>
      </c>
      <c r="BI96">
        <v>1.400786E-3</v>
      </c>
      <c r="BJ96">
        <v>4.6994869999999996E-3</v>
      </c>
      <c r="BK96">
        <v>2.4459188999999999E-2</v>
      </c>
      <c r="BL96">
        <v>1.0273299999999999E-3</v>
      </c>
      <c r="BM96" s="1" t="s">
        <v>733</v>
      </c>
      <c r="BO96">
        <v>7.1038749999999999E-3</v>
      </c>
      <c r="BP96">
        <v>1.092904E-3</v>
      </c>
      <c r="BS96" t="s">
        <v>190</v>
      </c>
      <c r="BT96" t="s">
        <v>222</v>
      </c>
    </row>
    <row r="97" spans="1:72" x14ac:dyDescent="0.25">
      <c r="A97">
        <v>20200928</v>
      </c>
      <c r="B97" t="s">
        <v>744</v>
      </c>
      <c r="C97" t="s">
        <v>657</v>
      </c>
      <c r="D97" t="s">
        <v>183</v>
      </c>
      <c r="E97">
        <v>46.057615910000003</v>
      </c>
      <c r="F97">
        <v>-116.0378314</v>
      </c>
      <c r="G97" t="s">
        <v>184</v>
      </c>
      <c r="H97">
        <v>195</v>
      </c>
      <c r="I97">
        <v>16049</v>
      </c>
      <c r="J97" t="s">
        <v>76</v>
      </c>
      <c r="K97" t="s">
        <v>77</v>
      </c>
      <c r="L97" t="s">
        <v>78</v>
      </c>
      <c r="M97">
        <v>2811015002</v>
      </c>
      <c r="N97">
        <v>581.82782420000001</v>
      </c>
      <c r="O97">
        <v>304.71699389999998</v>
      </c>
      <c r="P97">
        <v>0</v>
      </c>
      <c r="Q97">
        <v>17434798517</v>
      </c>
      <c r="R97" t="s">
        <v>745</v>
      </c>
      <c r="S97">
        <v>9.3037596029999996</v>
      </c>
      <c r="T97">
        <v>10.978436329999999</v>
      </c>
      <c r="U97">
        <v>105.8023725</v>
      </c>
      <c r="V97">
        <v>1384.3365120000001</v>
      </c>
      <c r="W97">
        <v>5.2295295849999999</v>
      </c>
      <c r="X97">
        <v>1.684706365</v>
      </c>
      <c r="Y97">
        <v>1.7411726780000001</v>
      </c>
      <c r="Z97">
        <v>0.86881392199999996</v>
      </c>
      <c r="AA97">
        <v>25.02935725</v>
      </c>
      <c r="AC97">
        <v>6.1245086999999997E-2</v>
      </c>
      <c r="AD97">
        <v>0.16065740100000001</v>
      </c>
      <c r="AF97">
        <v>0.30356260299999999</v>
      </c>
      <c r="AH97">
        <v>0.203262678</v>
      </c>
      <c r="AI97">
        <v>2.8403517999999999E-2</v>
      </c>
      <c r="AJ97">
        <v>2.2163619999999999E-3</v>
      </c>
      <c r="AK97">
        <v>4.1180009999999996E-3</v>
      </c>
      <c r="AL97">
        <v>0.12781583299999999</v>
      </c>
      <c r="AN97">
        <v>2.2518239999999999E-3</v>
      </c>
      <c r="AO97">
        <v>1.179105E-3</v>
      </c>
      <c r="AP97">
        <v>1.511559E-3</v>
      </c>
      <c r="AQ97">
        <v>1.728762E-3</v>
      </c>
      <c r="AR97">
        <v>1.152508E-3</v>
      </c>
      <c r="AS97">
        <v>2.9832230000000001E-3</v>
      </c>
      <c r="AT97">
        <v>1.152508E-3</v>
      </c>
      <c r="AV97">
        <v>2.7482890000000001E-3</v>
      </c>
      <c r="AW97">
        <v>3.6481320000000001E-3</v>
      </c>
      <c r="AX97">
        <v>3.5018520000000002E-3</v>
      </c>
      <c r="AY97">
        <v>2.3670700000000001E-4</v>
      </c>
      <c r="AZ97">
        <v>1.983808239</v>
      </c>
      <c r="BA97">
        <v>6.5604300000000003E-4</v>
      </c>
      <c r="BB97">
        <v>2.7482890000000001E-3</v>
      </c>
      <c r="BC97">
        <v>2.2784200000000002E-3</v>
      </c>
      <c r="BE97">
        <v>1.3120860000000001E-3</v>
      </c>
      <c r="BF97">
        <v>2.2323390239999998</v>
      </c>
      <c r="BG97">
        <v>0.26628298500000003</v>
      </c>
      <c r="BH97" s="1" t="s">
        <v>746</v>
      </c>
      <c r="BI97">
        <v>5.6882931999999997E-2</v>
      </c>
      <c r="BJ97">
        <v>0.19083613899999999</v>
      </c>
      <c r="BK97">
        <v>0.99323553399999998</v>
      </c>
      <c r="BL97">
        <v>4.1717667999999999E-2</v>
      </c>
      <c r="BM97">
        <v>2.2163619999999999E-3</v>
      </c>
      <c r="BO97">
        <v>0.28847323400000002</v>
      </c>
      <c r="BP97">
        <v>4.4380496999999998E-2</v>
      </c>
      <c r="BS97" t="s">
        <v>190</v>
      </c>
      <c r="BT97" t="s">
        <v>191</v>
      </c>
    </row>
    <row r="98" spans="1:72" x14ac:dyDescent="0.25">
      <c r="A98">
        <v>20200928</v>
      </c>
      <c r="B98" t="s">
        <v>744</v>
      </c>
      <c r="C98" t="s">
        <v>657</v>
      </c>
      <c r="D98" t="s">
        <v>183</v>
      </c>
      <c r="E98">
        <v>46.057615910000003</v>
      </c>
      <c r="F98">
        <v>-116.0378314</v>
      </c>
      <c r="G98" t="s">
        <v>184</v>
      </c>
      <c r="H98">
        <v>195</v>
      </c>
      <c r="I98">
        <v>16049</v>
      </c>
      <c r="J98" t="s">
        <v>76</v>
      </c>
      <c r="K98" t="s">
        <v>77</v>
      </c>
      <c r="L98" t="s">
        <v>78</v>
      </c>
      <c r="M98">
        <v>2811015001</v>
      </c>
      <c r="N98">
        <v>0</v>
      </c>
      <c r="O98">
        <v>0</v>
      </c>
      <c r="P98">
        <v>203.13008919999999</v>
      </c>
      <c r="Q98">
        <v>17434798517</v>
      </c>
      <c r="R98" t="s">
        <v>745</v>
      </c>
      <c r="S98">
        <v>3.3784596429999998</v>
      </c>
      <c r="T98">
        <v>3.9865823790000001</v>
      </c>
      <c r="U98">
        <v>42.68169434</v>
      </c>
      <c r="V98">
        <v>282.97646459999999</v>
      </c>
      <c r="W98">
        <v>2.0044877200000002</v>
      </c>
      <c r="X98">
        <v>0.18444212099999999</v>
      </c>
      <c r="Y98">
        <v>0.69278735700000005</v>
      </c>
      <c r="Z98">
        <v>0.19906748699999999</v>
      </c>
      <c r="AA98">
        <v>9.9588182560000007</v>
      </c>
      <c r="AC98">
        <v>1.4032816E-2</v>
      </c>
      <c r="AD98">
        <v>3.6810718999999999E-2</v>
      </c>
      <c r="AF98">
        <v>6.9553955000000001E-2</v>
      </c>
      <c r="AH98">
        <v>4.6572677999999999E-2</v>
      </c>
      <c r="AI98">
        <v>6.5079719999999999E-3</v>
      </c>
      <c r="AJ98">
        <v>5.0782500000000005E-4</v>
      </c>
      <c r="AK98">
        <v>9.4353899999999997E-4</v>
      </c>
      <c r="AL98">
        <v>2.9285875999999999E-2</v>
      </c>
      <c r="AN98">
        <v>5.1595000000000005E-4</v>
      </c>
      <c r="AO98">
        <v>2.7016300000000002E-4</v>
      </c>
      <c r="AP98">
        <v>3.46337E-4</v>
      </c>
      <c r="AQ98">
        <v>3.9610399999999999E-4</v>
      </c>
      <c r="AR98">
        <v>2.6406900000000002E-4</v>
      </c>
      <c r="AS98">
        <v>6.8353299999999995E-4</v>
      </c>
      <c r="AT98">
        <v>2.6406900000000002E-4</v>
      </c>
      <c r="AV98">
        <v>6.2970300000000001E-4</v>
      </c>
      <c r="AW98">
        <v>8.3588E-4</v>
      </c>
      <c r="AX98">
        <v>8.0236399999999996E-4</v>
      </c>
      <c r="AY98" s="1" t="s">
        <v>517</v>
      </c>
      <c r="AZ98">
        <v>0.45454119900000001</v>
      </c>
      <c r="BA98">
        <v>1.50316E-4</v>
      </c>
      <c r="BB98">
        <v>6.2970300000000001E-4</v>
      </c>
      <c r="BC98">
        <v>5.2204400000000005E-4</v>
      </c>
      <c r="BE98">
        <v>3.0063300000000002E-4</v>
      </c>
      <c r="BF98">
        <v>0.51148595699999999</v>
      </c>
      <c r="BG98">
        <v>6.1012241000000002E-2</v>
      </c>
      <c r="BH98" s="1" t="s">
        <v>747</v>
      </c>
      <c r="BI98">
        <v>1.3033334000000001E-2</v>
      </c>
      <c r="BJ98">
        <v>4.3725439999999997E-2</v>
      </c>
      <c r="BK98">
        <v>0.22757566100000001</v>
      </c>
      <c r="BL98">
        <v>9.5585849999999997E-3</v>
      </c>
      <c r="BM98">
        <v>5.0782500000000005E-4</v>
      </c>
      <c r="BO98">
        <v>6.6096594999999994E-2</v>
      </c>
      <c r="BP98">
        <v>1.0168707000000001E-2</v>
      </c>
      <c r="BS98" t="s">
        <v>190</v>
      </c>
      <c r="BT98" t="s">
        <v>222</v>
      </c>
    </row>
    <row r="99" spans="1:72" x14ac:dyDescent="0.25">
      <c r="A99">
        <v>20200928</v>
      </c>
      <c r="B99" t="s">
        <v>748</v>
      </c>
      <c r="C99" t="s">
        <v>749</v>
      </c>
      <c r="D99" t="s">
        <v>183</v>
      </c>
      <c r="E99">
        <v>46.300501050000001</v>
      </c>
      <c r="F99">
        <v>-116.5219994</v>
      </c>
      <c r="G99" t="s">
        <v>184</v>
      </c>
      <c r="H99">
        <v>156</v>
      </c>
      <c r="I99">
        <v>16061</v>
      </c>
      <c r="J99" t="s">
        <v>76</v>
      </c>
      <c r="K99" t="s">
        <v>185</v>
      </c>
      <c r="L99" t="s">
        <v>78</v>
      </c>
      <c r="M99">
        <v>2811015002</v>
      </c>
      <c r="N99">
        <v>579.12056110000003</v>
      </c>
      <c r="O99">
        <v>249.99221850000001</v>
      </c>
      <c r="P99">
        <v>0</v>
      </c>
      <c r="Q99">
        <v>16671572834</v>
      </c>
      <c r="R99" t="s">
        <v>574</v>
      </c>
      <c r="S99">
        <v>8.3738682630000003</v>
      </c>
      <c r="T99">
        <v>9.8811645509999995</v>
      </c>
      <c r="U99">
        <v>94.109221239999997</v>
      </c>
      <c r="V99">
        <v>1303.6343489999999</v>
      </c>
      <c r="W99">
        <v>4.6791637560000003</v>
      </c>
      <c r="X99">
        <v>1.6284646920000001</v>
      </c>
      <c r="Y99">
        <v>1.5512645060000001</v>
      </c>
      <c r="Z99">
        <v>0.81253052400000003</v>
      </c>
      <c r="AA99">
        <v>22.299427269999999</v>
      </c>
      <c r="AC99">
        <v>5.7277515000000001E-2</v>
      </c>
      <c r="AD99">
        <v>0.15024971300000001</v>
      </c>
      <c r="AF99">
        <v>0.28389724700000002</v>
      </c>
      <c r="AH99">
        <v>0.19009493999999999</v>
      </c>
      <c r="AI99">
        <v>2.6563485000000001E-2</v>
      </c>
      <c r="AJ99">
        <v>2.072782E-3</v>
      </c>
      <c r="AK99">
        <v>3.8512289999999999E-3</v>
      </c>
      <c r="AL99">
        <v>0.119535683</v>
      </c>
      <c r="AN99">
        <v>2.105946E-3</v>
      </c>
      <c r="AO99">
        <v>1.10272E-3</v>
      </c>
      <c r="AP99">
        <v>1.4136369999999999E-3</v>
      </c>
      <c r="AQ99">
        <v>1.61677E-3</v>
      </c>
      <c r="AR99">
        <v>1.077847E-3</v>
      </c>
      <c r="AS99">
        <v>2.7899650000000002E-3</v>
      </c>
      <c r="AT99">
        <v>1.077847E-3</v>
      </c>
      <c r="AV99">
        <v>2.5702500000000001E-3</v>
      </c>
      <c r="AW99">
        <v>3.4117990000000001E-3</v>
      </c>
      <c r="AX99">
        <v>3.2749950000000002E-3</v>
      </c>
      <c r="AY99">
        <v>2.21373E-4</v>
      </c>
      <c r="AZ99">
        <v>1.855293415</v>
      </c>
      <c r="BA99">
        <v>6.1354300000000003E-4</v>
      </c>
      <c r="BB99">
        <v>2.5702500000000001E-3</v>
      </c>
      <c r="BC99">
        <v>2.1308199999999998E-3</v>
      </c>
      <c r="BE99">
        <v>1.227087E-3</v>
      </c>
      <c r="BF99">
        <v>2.0877239090000002</v>
      </c>
      <c r="BG99">
        <v>0.24903267300000001</v>
      </c>
      <c r="BH99" s="1" t="s">
        <v>750</v>
      </c>
      <c r="BI99">
        <v>5.3197949000000001E-2</v>
      </c>
      <c r="BJ99">
        <v>0.178473416</v>
      </c>
      <c r="BK99">
        <v>0.92889187100000004</v>
      </c>
      <c r="BL99">
        <v>3.9015119000000001E-2</v>
      </c>
      <c r="BM99">
        <v>2.072782E-3</v>
      </c>
      <c r="BO99">
        <v>0.26978539600000001</v>
      </c>
      <c r="BP99">
        <v>4.1505445000000002E-2</v>
      </c>
      <c r="BS99" t="s">
        <v>190</v>
      </c>
      <c r="BT99" t="s">
        <v>191</v>
      </c>
    </row>
    <row r="100" spans="1:72" x14ac:dyDescent="0.25">
      <c r="A100">
        <v>20200928</v>
      </c>
      <c r="B100" t="s">
        <v>748</v>
      </c>
      <c r="C100" t="s">
        <v>749</v>
      </c>
      <c r="D100" t="s">
        <v>183</v>
      </c>
      <c r="E100">
        <v>46.300501050000001</v>
      </c>
      <c r="F100">
        <v>-116.5219994</v>
      </c>
      <c r="G100" t="s">
        <v>184</v>
      </c>
      <c r="H100">
        <v>156</v>
      </c>
      <c r="I100">
        <v>16061</v>
      </c>
      <c r="J100" t="s">
        <v>76</v>
      </c>
      <c r="K100" t="s">
        <v>185</v>
      </c>
      <c r="L100" t="s">
        <v>78</v>
      </c>
      <c r="M100">
        <v>2811015001</v>
      </c>
      <c r="N100">
        <v>0</v>
      </c>
      <c r="O100">
        <v>0</v>
      </c>
      <c r="P100">
        <v>212.8605225</v>
      </c>
      <c r="Q100">
        <v>16671572834</v>
      </c>
      <c r="R100" t="s">
        <v>574</v>
      </c>
      <c r="S100">
        <v>3.5402962109999998</v>
      </c>
      <c r="T100">
        <v>4.1775495290000002</v>
      </c>
      <c r="U100">
        <v>44.726252989999999</v>
      </c>
      <c r="V100">
        <v>296.53173670000001</v>
      </c>
      <c r="W100">
        <v>2.1005076360000001</v>
      </c>
      <c r="X100">
        <v>0.19327735400000001</v>
      </c>
      <c r="Y100">
        <v>0.72597358400000001</v>
      </c>
      <c r="Z100">
        <v>0.20860331200000001</v>
      </c>
      <c r="AA100">
        <v>10.435870270000001</v>
      </c>
      <c r="AC100">
        <v>1.4705022E-2</v>
      </c>
      <c r="AD100">
        <v>3.8574043000000002E-2</v>
      </c>
      <c r="AF100">
        <v>7.2885762000000007E-2</v>
      </c>
      <c r="AH100">
        <v>4.8803623999999997E-2</v>
      </c>
      <c r="AI100">
        <v>6.8197199999999996E-3</v>
      </c>
      <c r="AJ100">
        <v>5.3215100000000002E-4</v>
      </c>
      <c r="AK100">
        <v>9.8873699999999995E-4</v>
      </c>
      <c r="AL100">
        <v>3.0688742000000001E-2</v>
      </c>
      <c r="AN100">
        <v>5.4066599999999998E-4</v>
      </c>
      <c r="AO100">
        <v>2.8310400000000001E-4</v>
      </c>
      <c r="AP100">
        <v>3.6292699999999998E-4</v>
      </c>
      <c r="AQ100">
        <v>4.1507799999999999E-4</v>
      </c>
      <c r="AR100">
        <v>2.7671899999999998E-4</v>
      </c>
      <c r="AS100">
        <v>7.1627599999999996E-4</v>
      </c>
      <c r="AT100">
        <v>2.7671899999999998E-4</v>
      </c>
      <c r="AV100">
        <v>6.5986799999999998E-4</v>
      </c>
      <c r="AW100">
        <v>8.7592099999999999E-4</v>
      </c>
      <c r="AX100">
        <v>8.4079900000000004E-4</v>
      </c>
      <c r="AY100" s="1" t="s">
        <v>291</v>
      </c>
      <c r="AZ100">
        <v>0.47631484600000001</v>
      </c>
      <c r="BA100">
        <v>1.57517E-4</v>
      </c>
      <c r="BB100">
        <v>6.5986799999999998E-4</v>
      </c>
      <c r="BC100">
        <v>5.4705200000000002E-4</v>
      </c>
      <c r="BE100">
        <v>3.1503400000000001E-4</v>
      </c>
      <c r="BF100">
        <v>0.53598739900000003</v>
      </c>
      <c r="BG100">
        <v>6.3934879E-2</v>
      </c>
      <c r="BH100" s="1" t="s">
        <v>751</v>
      </c>
      <c r="BI100">
        <v>1.3657663E-2</v>
      </c>
      <c r="BJ100">
        <v>4.5819996000000002E-2</v>
      </c>
      <c r="BK100">
        <v>0.238477097</v>
      </c>
      <c r="BL100">
        <v>1.0016463999999999E-2</v>
      </c>
      <c r="BM100">
        <v>5.3215100000000002E-4</v>
      </c>
      <c r="BO100">
        <v>6.9262784999999993E-2</v>
      </c>
      <c r="BP100">
        <v>1.0655813E-2</v>
      </c>
      <c r="BS100" t="s">
        <v>190</v>
      </c>
      <c r="BT100" t="s">
        <v>222</v>
      </c>
    </row>
    <row r="101" spans="1:72" x14ac:dyDescent="0.25">
      <c r="A101">
        <v>20200928</v>
      </c>
      <c r="B101" t="s">
        <v>752</v>
      </c>
      <c r="C101" t="s">
        <v>647</v>
      </c>
      <c r="D101" t="s">
        <v>183</v>
      </c>
      <c r="E101">
        <v>46.161000250000001</v>
      </c>
      <c r="F101">
        <v>-116.143</v>
      </c>
      <c r="G101" t="s">
        <v>184</v>
      </c>
      <c r="H101">
        <v>39</v>
      </c>
      <c r="I101">
        <v>16049</v>
      </c>
      <c r="J101" t="s">
        <v>76</v>
      </c>
      <c r="K101" t="s">
        <v>77</v>
      </c>
      <c r="L101" t="s">
        <v>78</v>
      </c>
      <c r="M101">
        <v>2811015002</v>
      </c>
      <c r="N101">
        <v>81.109360800000005</v>
      </c>
      <c r="O101">
        <v>9.0121511999999999</v>
      </c>
      <c r="P101">
        <v>0</v>
      </c>
      <c r="Q101">
        <v>1441944192</v>
      </c>
      <c r="R101" t="s">
        <v>662</v>
      </c>
      <c r="S101">
        <v>0.74036624500000003</v>
      </c>
      <c r="T101">
        <v>0.87363217000000004</v>
      </c>
      <c r="U101">
        <v>7.7172853159999999</v>
      </c>
      <c r="V101">
        <v>146.36076009999999</v>
      </c>
      <c r="W101">
        <v>0.39876966600000002</v>
      </c>
      <c r="X101">
        <v>0.20446768600000001</v>
      </c>
      <c r="Y101">
        <v>0.12858681499999999</v>
      </c>
      <c r="Z101">
        <v>8.8319081999999993E-2</v>
      </c>
      <c r="AA101">
        <v>1.848435469</v>
      </c>
      <c r="AC101">
        <v>6.2258549999999998E-3</v>
      </c>
      <c r="AD101">
        <v>1.6331591999999999E-2</v>
      </c>
      <c r="AF101">
        <v>3.0858587E-2</v>
      </c>
      <c r="AH101">
        <v>2.0662620999999999E-2</v>
      </c>
      <c r="AI101">
        <v>2.8873530000000001E-3</v>
      </c>
      <c r="AJ101">
        <v>2.2530400000000001E-4</v>
      </c>
      <c r="AK101">
        <v>4.1861399999999999E-4</v>
      </c>
      <c r="AL101">
        <v>1.2993088999999999E-2</v>
      </c>
      <c r="AN101">
        <v>2.2890900000000001E-4</v>
      </c>
      <c r="AO101">
        <v>1.19862E-4</v>
      </c>
      <c r="AP101">
        <v>1.53657E-4</v>
      </c>
      <c r="AQ101">
        <v>1.75737E-4</v>
      </c>
      <c r="AR101">
        <v>1.1715800000000001E-4</v>
      </c>
      <c r="AS101">
        <v>3.03259E-4</v>
      </c>
      <c r="AT101">
        <v>1.1715800000000001E-4</v>
      </c>
      <c r="AV101">
        <v>2.7937699999999998E-4</v>
      </c>
      <c r="AW101">
        <v>3.7084999999999999E-4</v>
      </c>
      <c r="AX101">
        <v>3.5597999999999999E-4</v>
      </c>
      <c r="AY101" s="1" t="s">
        <v>663</v>
      </c>
      <c r="AZ101">
        <v>0.20166357600000001</v>
      </c>
      <c r="BA101" s="1" t="s">
        <v>664</v>
      </c>
      <c r="BB101">
        <v>2.7937699999999998E-4</v>
      </c>
      <c r="BC101">
        <v>2.3161199999999999E-4</v>
      </c>
      <c r="BE101">
        <v>1.3338E-4</v>
      </c>
      <c r="BF101">
        <v>0.22692791600000001</v>
      </c>
      <c r="BG101">
        <v>2.7068935999999998E-2</v>
      </c>
      <c r="BH101" s="1" t="s">
        <v>665</v>
      </c>
      <c r="BI101">
        <v>5.7824219999999997E-3</v>
      </c>
      <c r="BJ101">
        <v>1.9399403999999999E-2</v>
      </c>
      <c r="BK101">
        <v>0.100967133</v>
      </c>
      <c r="BL101">
        <v>4.2408000000000003E-3</v>
      </c>
      <c r="BM101">
        <v>2.2530400000000001E-4</v>
      </c>
      <c r="BO101">
        <v>2.9324680999999998E-2</v>
      </c>
      <c r="BP101">
        <v>4.5114889999999996E-3</v>
      </c>
      <c r="BS101" t="s">
        <v>190</v>
      </c>
      <c r="BT101" t="s">
        <v>191</v>
      </c>
    </row>
    <row r="102" spans="1:72" x14ac:dyDescent="0.25">
      <c r="A102">
        <v>20200928</v>
      </c>
      <c r="B102" t="s">
        <v>753</v>
      </c>
      <c r="C102" t="s">
        <v>647</v>
      </c>
      <c r="D102" t="s">
        <v>183</v>
      </c>
      <c r="E102">
        <v>46.164639559999998</v>
      </c>
      <c r="F102">
        <v>-116.18737659999999</v>
      </c>
      <c r="G102" t="s">
        <v>184</v>
      </c>
      <c r="H102">
        <v>117</v>
      </c>
      <c r="I102">
        <v>16061</v>
      </c>
      <c r="J102" t="s">
        <v>76</v>
      </c>
      <c r="K102" t="s">
        <v>185</v>
      </c>
      <c r="L102" t="s">
        <v>78</v>
      </c>
      <c r="M102">
        <v>2811015002</v>
      </c>
      <c r="N102">
        <v>324.84712400000001</v>
      </c>
      <c r="O102">
        <v>128.91686960000001</v>
      </c>
      <c r="P102">
        <v>0</v>
      </c>
      <c r="Q102">
        <v>8963108079</v>
      </c>
      <c r="R102" t="s">
        <v>754</v>
      </c>
      <c r="S102">
        <v>4.5090324390000003</v>
      </c>
      <c r="T102">
        <v>5.3206582779999998</v>
      </c>
      <c r="U102">
        <v>50.412036149999999</v>
      </c>
      <c r="V102">
        <v>715.49181320000002</v>
      </c>
      <c r="W102">
        <v>2.5130676830000001</v>
      </c>
      <c r="X102">
        <v>0.90318655800000003</v>
      </c>
      <c r="Y102">
        <v>0.83157428899999997</v>
      </c>
      <c r="Z102">
        <v>0.44468871399999998</v>
      </c>
      <c r="AA102">
        <v>11.95388041</v>
      </c>
      <c r="AC102">
        <v>3.1347331999999999E-2</v>
      </c>
      <c r="AD102">
        <v>8.2229959000000005E-2</v>
      </c>
      <c r="AF102">
        <v>0.15537373400000001</v>
      </c>
      <c r="AH102">
        <v>0.104036799</v>
      </c>
      <c r="AI102">
        <v>1.4537893E-2</v>
      </c>
      <c r="AJ102">
        <v>1.13441E-3</v>
      </c>
      <c r="AK102">
        <v>2.107734E-3</v>
      </c>
      <c r="AL102">
        <v>6.5420519999999996E-2</v>
      </c>
      <c r="AN102">
        <v>1.1525610000000001E-3</v>
      </c>
      <c r="AO102">
        <v>6.0350599999999996E-4</v>
      </c>
      <c r="AP102">
        <v>7.7366800000000003E-4</v>
      </c>
      <c r="AQ102">
        <v>8.8484000000000002E-4</v>
      </c>
      <c r="AR102">
        <v>5.8989299999999997E-4</v>
      </c>
      <c r="AS102">
        <v>1.5269159999999999E-3</v>
      </c>
      <c r="AT102">
        <v>5.8989299999999997E-4</v>
      </c>
      <c r="AV102">
        <v>1.406668E-3</v>
      </c>
      <c r="AW102">
        <v>1.8672389999999999E-3</v>
      </c>
      <c r="AX102">
        <v>1.7923679999999999E-3</v>
      </c>
      <c r="AY102">
        <v>1.21155E-4</v>
      </c>
      <c r="AZ102">
        <v>1.015380983</v>
      </c>
      <c r="BA102">
        <v>3.3578500000000001E-4</v>
      </c>
      <c r="BB102">
        <v>1.406668E-3</v>
      </c>
      <c r="BC102">
        <v>1.1661729999999999E-3</v>
      </c>
      <c r="BE102">
        <v>6.7157100000000004E-4</v>
      </c>
      <c r="BF102">
        <v>1.1425875489999999</v>
      </c>
      <c r="BG102">
        <v>0.13629274899999999</v>
      </c>
      <c r="BH102" s="1" t="s">
        <v>755</v>
      </c>
      <c r="BI102">
        <v>2.9114632000000001E-2</v>
      </c>
      <c r="BJ102">
        <v>9.7676470000000001E-2</v>
      </c>
      <c r="BK102">
        <v>0.50837195499999999</v>
      </c>
      <c r="BL102">
        <v>2.1352531000000001E-2</v>
      </c>
      <c r="BM102">
        <v>1.13441E-3</v>
      </c>
      <c r="BO102">
        <v>0.147650478</v>
      </c>
      <c r="BP102">
        <v>2.2715458000000001E-2</v>
      </c>
      <c r="BS102" t="s">
        <v>190</v>
      </c>
      <c r="BT102" t="s">
        <v>191</v>
      </c>
    </row>
    <row r="103" spans="1:72" x14ac:dyDescent="0.25">
      <c r="A103">
        <v>20200928</v>
      </c>
      <c r="B103" t="s">
        <v>753</v>
      </c>
      <c r="C103" t="s">
        <v>647</v>
      </c>
      <c r="D103" t="s">
        <v>183</v>
      </c>
      <c r="E103">
        <v>46.164639559999998</v>
      </c>
      <c r="F103">
        <v>-116.18737659999999</v>
      </c>
      <c r="G103" t="s">
        <v>184</v>
      </c>
      <c r="H103">
        <v>117</v>
      </c>
      <c r="I103">
        <v>16061</v>
      </c>
      <c r="J103" t="s">
        <v>76</v>
      </c>
      <c r="K103" t="s">
        <v>185</v>
      </c>
      <c r="L103" t="s">
        <v>78</v>
      </c>
      <c r="M103">
        <v>2811015001</v>
      </c>
      <c r="N103">
        <v>0</v>
      </c>
      <c r="O103">
        <v>0</v>
      </c>
      <c r="P103">
        <v>106.4302613</v>
      </c>
      <c r="Q103">
        <v>8963108079</v>
      </c>
      <c r="R103" t="s">
        <v>754</v>
      </c>
      <c r="S103">
        <v>1.7701481050000001</v>
      </c>
      <c r="T103">
        <v>2.0887747640000001</v>
      </c>
      <c r="U103">
        <v>22.3631265</v>
      </c>
      <c r="V103">
        <v>148.26586839999999</v>
      </c>
      <c r="W103">
        <v>1.0502538180000001</v>
      </c>
      <c r="X103">
        <v>9.6638677000000006E-2</v>
      </c>
      <c r="Y103">
        <v>0.362986792</v>
      </c>
      <c r="Z103">
        <v>0.10430165600000001</v>
      </c>
      <c r="AA103">
        <v>5.2179351330000001</v>
      </c>
      <c r="AC103">
        <v>7.3525109999999999E-3</v>
      </c>
      <c r="AD103">
        <v>1.9287022000000001E-2</v>
      </c>
      <c r="AF103">
        <v>3.6442881000000003E-2</v>
      </c>
      <c r="AH103">
        <v>2.4401811999999998E-2</v>
      </c>
      <c r="AI103">
        <v>3.4098599999999998E-3</v>
      </c>
      <c r="AJ103">
        <v>2.6607600000000002E-4</v>
      </c>
      <c r="AK103">
        <v>4.9436900000000004E-4</v>
      </c>
      <c r="AL103">
        <v>1.5344371000000001E-2</v>
      </c>
      <c r="AN103">
        <v>2.7033299999999999E-4</v>
      </c>
      <c r="AO103">
        <v>1.41552E-4</v>
      </c>
      <c r="AP103">
        <v>1.81464E-4</v>
      </c>
      <c r="AQ103">
        <v>2.0753899999999999E-4</v>
      </c>
      <c r="AR103">
        <v>1.3835900000000001E-4</v>
      </c>
      <c r="AS103">
        <v>3.5813799999999998E-4</v>
      </c>
      <c r="AT103">
        <v>1.3835900000000001E-4</v>
      </c>
      <c r="AV103">
        <v>3.2993399999999999E-4</v>
      </c>
      <c r="AW103">
        <v>4.37961E-4</v>
      </c>
      <c r="AX103">
        <v>4.2039999999999997E-4</v>
      </c>
      <c r="AY103" s="1" t="s">
        <v>737</v>
      </c>
      <c r="AZ103">
        <v>0.23815742300000001</v>
      </c>
      <c r="BA103" s="1" t="s">
        <v>756</v>
      </c>
      <c r="BB103">
        <v>3.2993399999999999E-4</v>
      </c>
      <c r="BC103">
        <v>2.7352600000000001E-4</v>
      </c>
      <c r="BE103">
        <v>1.57517E-4</v>
      </c>
      <c r="BF103">
        <v>0.2679937</v>
      </c>
      <c r="BG103">
        <v>3.1967439E-2</v>
      </c>
      <c r="BH103" s="1" t="s">
        <v>757</v>
      </c>
      <c r="BI103">
        <v>6.828832E-3</v>
      </c>
      <c r="BJ103">
        <v>2.2909998000000001E-2</v>
      </c>
      <c r="BK103">
        <v>0.119238549</v>
      </c>
      <c r="BL103">
        <v>5.0082319999999996E-3</v>
      </c>
      <c r="BM103">
        <v>2.6607600000000002E-4</v>
      </c>
      <c r="BO103">
        <v>3.4631393000000003E-2</v>
      </c>
      <c r="BP103">
        <v>5.3279069999999998E-3</v>
      </c>
      <c r="BS103" t="s">
        <v>190</v>
      </c>
      <c r="BT103" t="s">
        <v>222</v>
      </c>
    </row>
    <row r="104" spans="1:72" x14ac:dyDescent="0.25">
      <c r="A104">
        <v>20200928</v>
      </c>
      <c r="B104" t="s">
        <v>758</v>
      </c>
      <c r="C104" t="s">
        <v>749</v>
      </c>
      <c r="D104" t="s">
        <v>183</v>
      </c>
      <c r="E104">
        <v>46.32600025</v>
      </c>
      <c r="F104">
        <v>-116.494</v>
      </c>
      <c r="G104" t="s">
        <v>184</v>
      </c>
      <c r="H104">
        <v>39</v>
      </c>
      <c r="I104">
        <v>16069</v>
      </c>
      <c r="J104" t="s">
        <v>76</v>
      </c>
      <c r="K104" t="s">
        <v>225</v>
      </c>
      <c r="L104" t="s">
        <v>78</v>
      </c>
      <c r="M104">
        <v>2811015002</v>
      </c>
      <c r="N104">
        <v>83.263988580000003</v>
      </c>
      <c r="O104">
        <v>33.637465800000001</v>
      </c>
      <c r="P104">
        <v>0</v>
      </c>
      <c r="Q104">
        <v>2314986480</v>
      </c>
      <c r="R104" t="s">
        <v>759</v>
      </c>
      <c r="S104">
        <v>1.165620168</v>
      </c>
      <c r="T104">
        <v>1.3754317979999999</v>
      </c>
      <c r="U104">
        <v>13.04625869</v>
      </c>
      <c r="V104">
        <v>184.22028280000001</v>
      </c>
      <c r="W104">
        <v>0.650002949</v>
      </c>
      <c r="X104">
        <v>0.232041671</v>
      </c>
      <c r="Y104">
        <v>0.215172271</v>
      </c>
      <c r="Z104">
        <v>0.114563425</v>
      </c>
      <c r="AA104">
        <v>3.0931013979999999</v>
      </c>
      <c r="AC104">
        <v>8.075891E-3</v>
      </c>
      <c r="AD104">
        <v>2.1184584999999999E-2</v>
      </c>
      <c r="AF104">
        <v>4.0028331E-2</v>
      </c>
      <c r="AH104">
        <v>2.6802596000000001E-2</v>
      </c>
      <c r="AI104">
        <v>3.7453410000000001E-3</v>
      </c>
      <c r="AJ104">
        <v>2.9225399999999998E-4</v>
      </c>
      <c r="AK104">
        <v>5.4300699999999997E-4</v>
      </c>
      <c r="AL104">
        <v>1.6854034E-2</v>
      </c>
      <c r="AN104">
        <v>2.9692999999999999E-4</v>
      </c>
      <c r="AO104">
        <v>1.5547900000000001E-4</v>
      </c>
      <c r="AP104">
        <v>1.9931699999999999E-4</v>
      </c>
      <c r="AQ104">
        <v>2.27958E-4</v>
      </c>
      <c r="AR104">
        <v>1.51972E-4</v>
      </c>
      <c r="AS104">
        <v>3.9337299999999998E-4</v>
      </c>
      <c r="AT104">
        <v>1.51972E-4</v>
      </c>
      <c r="AV104">
        <v>3.62395E-4</v>
      </c>
      <c r="AW104">
        <v>4.8104899999999999E-4</v>
      </c>
      <c r="AX104">
        <v>4.6176099999999999E-4</v>
      </c>
      <c r="AY104" s="1" t="s">
        <v>360</v>
      </c>
      <c r="AZ104">
        <v>0.261588657</v>
      </c>
      <c r="BA104" s="1" t="s">
        <v>760</v>
      </c>
      <c r="BB104">
        <v>3.62395E-4</v>
      </c>
      <c r="BC104">
        <v>3.0043700000000002E-4</v>
      </c>
      <c r="BE104">
        <v>1.7301400000000001E-4</v>
      </c>
      <c r="BF104">
        <v>0.29436039000000003</v>
      </c>
      <c r="BG104">
        <v>3.5112571000000002E-2</v>
      </c>
      <c r="BH104" s="1" t="s">
        <v>761</v>
      </c>
      <c r="BI104">
        <v>7.50069E-3</v>
      </c>
      <c r="BJ104">
        <v>2.5164010000000001E-2</v>
      </c>
      <c r="BK104">
        <v>0.130969891</v>
      </c>
      <c r="BL104">
        <v>5.50097E-3</v>
      </c>
      <c r="BM104">
        <v>2.9225399999999998E-4</v>
      </c>
      <c r="BO104">
        <v>3.8038619000000003E-2</v>
      </c>
      <c r="BP104">
        <v>5.8520949999999999E-3</v>
      </c>
      <c r="BS104" t="s">
        <v>190</v>
      </c>
      <c r="BT104" t="s">
        <v>191</v>
      </c>
    </row>
    <row r="105" spans="1:72" x14ac:dyDescent="0.25">
      <c r="A105">
        <v>20200928</v>
      </c>
      <c r="B105" t="s">
        <v>758</v>
      </c>
      <c r="C105" t="s">
        <v>749</v>
      </c>
      <c r="D105" t="s">
        <v>183</v>
      </c>
      <c r="E105">
        <v>46.32600025</v>
      </c>
      <c r="F105">
        <v>-116.494</v>
      </c>
      <c r="G105" t="s">
        <v>184</v>
      </c>
      <c r="H105">
        <v>39</v>
      </c>
      <c r="I105">
        <v>16069</v>
      </c>
      <c r="J105" t="s">
        <v>76</v>
      </c>
      <c r="K105" t="s">
        <v>225</v>
      </c>
      <c r="L105" t="s">
        <v>78</v>
      </c>
      <c r="M105">
        <v>2811015001</v>
      </c>
      <c r="N105">
        <v>0</v>
      </c>
      <c r="O105">
        <v>0</v>
      </c>
      <c r="P105">
        <v>27.785200589999999</v>
      </c>
      <c r="Q105">
        <v>2314986480</v>
      </c>
      <c r="R105" t="s">
        <v>759</v>
      </c>
      <c r="S105">
        <v>0.46212345599999999</v>
      </c>
      <c r="T105">
        <v>0.54530567799999996</v>
      </c>
      <c r="U105">
        <v>5.8382263480000001</v>
      </c>
      <c r="V105">
        <v>38.707007230000002</v>
      </c>
      <c r="W105">
        <v>0.27418435899999999</v>
      </c>
      <c r="X105">
        <v>2.5228962000000001E-2</v>
      </c>
      <c r="Y105">
        <v>9.4763094000000006E-2</v>
      </c>
      <c r="Z105">
        <v>2.7229496999999998E-2</v>
      </c>
      <c r="AA105">
        <v>1.362219472</v>
      </c>
      <c r="AC105">
        <v>1.9194819999999999E-3</v>
      </c>
      <c r="AD105">
        <v>5.035164E-3</v>
      </c>
      <c r="AF105">
        <v>9.5139549999999993E-3</v>
      </c>
      <c r="AH105">
        <v>6.3704549999999997E-3</v>
      </c>
      <c r="AI105">
        <v>8.9019499999999998E-4</v>
      </c>
      <c r="AJ105" s="1" t="s">
        <v>762</v>
      </c>
      <c r="AK105">
        <v>1.2906199999999999E-4</v>
      </c>
      <c r="AL105">
        <v>4.0058760000000002E-3</v>
      </c>
      <c r="AN105" s="1" t="s">
        <v>763</v>
      </c>
      <c r="AO105" s="1" t="s">
        <v>764</v>
      </c>
      <c r="AP105" s="1" t="s">
        <v>765</v>
      </c>
      <c r="AQ105" s="1" t="s">
        <v>517</v>
      </c>
      <c r="AR105" s="1" t="s">
        <v>133</v>
      </c>
      <c r="AS105" s="1" t="s">
        <v>766</v>
      </c>
      <c r="AT105" s="1" t="s">
        <v>133</v>
      </c>
      <c r="AV105" s="1" t="s">
        <v>767</v>
      </c>
      <c r="AW105">
        <v>1.14336E-4</v>
      </c>
      <c r="AX105">
        <v>1.09752E-4</v>
      </c>
      <c r="AY105" s="1" t="s">
        <v>768</v>
      </c>
      <c r="AZ105">
        <v>6.2174532999999997E-2</v>
      </c>
      <c r="BA105" s="1" t="s">
        <v>769</v>
      </c>
      <c r="BB105" s="1" t="s">
        <v>767</v>
      </c>
      <c r="BC105" s="1" t="s">
        <v>80</v>
      </c>
      <c r="BE105" s="1" t="s">
        <v>203</v>
      </c>
      <c r="BF105">
        <v>6.9963735999999999E-2</v>
      </c>
      <c r="BG105">
        <v>8.3455749999999992E-3</v>
      </c>
      <c r="BH105" s="1" t="s">
        <v>770</v>
      </c>
      <c r="BI105">
        <v>1.7827679999999999E-3</v>
      </c>
      <c r="BJ105">
        <v>5.9809950000000002E-3</v>
      </c>
      <c r="BK105">
        <v>3.1128994E-2</v>
      </c>
      <c r="BL105">
        <v>1.307473E-3</v>
      </c>
      <c r="BM105" s="1" t="s">
        <v>762</v>
      </c>
      <c r="BO105">
        <v>9.0410390000000007E-3</v>
      </c>
      <c r="BP105">
        <v>1.390929E-3</v>
      </c>
      <c r="BS105" t="s">
        <v>190</v>
      </c>
      <c r="BT105" t="s">
        <v>222</v>
      </c>
    </row>
    <row r="106" spans="1:72" x14ac:dyDescent="0.25">
      <c r="A106">
        <v>20200928</v>
      </c>
      <c r="B106" t="s">
        <v>771</v>
      </c>
      <c r="C106" t="s">
        <v>749</v>
      </c>
      <c r="D106" t="s">
        <v>183</v>
      </c>
      <c r="E106">
        <v>46.276500230000003</v>
      </c>
      <c r="F106">
        <v>-116.5729999</v>
      </c>
      <c r="G106" t="s">
        <v>184</v>
      </c>
      <c r="H106">
        <v>78</v>
      </c>
      <c r="I106">
        <v>16061</v>
      </c>
      <c r="J106" t="s">
        <v>76</v>
      </c>
      <c r="K106" t="s">
        <v>185</v>
      </c>
      <c r="L106" t="s">
        <v>78</v>
      </c>
      <c r="M106">
        <v>2811015002</v>
      </c>
      <c r="N106">
        <v>24.850378800000001</v>
      </c>
      <c r="O106">
        <v>2.7611531999999999</v>
      </c>
      <c r="P106">
        <v>0</v>
      </c>
      <c r="Q106">
        <v>441784512</v>
      </c>
      <c r="R106" t="s">
        <v>772</v>
      </c>
      <c r="S106">
        <v>0.22683425800000001</v>
      </c>
      <c r="T106">
        <v>0.26766442400000001</v>
      </c>
      <c r="U106">
        <v>2.364430708</v>
      </c>
      <c r="V106">
        <v>44.842177210000003</v>
      </c>
      <c r="W106">
        <v>0.122175507</v>
      </c>
      <c r="X106">
        <v>6.2645043999999997E-2</v>
      </c>
      <c r="Y106">
        <v>3.9396576000000003E-2</v>
      </c>
      <c r="Z106">
        <v>2.7059301000000001E-2</v>
      </c>
      <c r="AA106">
        <v>0.56632577500000003</v>
      </c>
      <c r="AC106">
        <v>1.907485E-3</v>
      </c>
      <c r="AD106">
        <v>5.0036919999999997E-3</v>
      </c>
      <c r="AF106">
        <v>9.4544889999999999E-3</v>
      </c>
      <c r="AH106">
        <v>6.3306380000000004E-3</v>
      </c>
      <c r="AI106">
        <v>8.8463099999999998E-4</v>
      </c>
      <c r="AJ106" s="1" t="s">
        <v>613</v>
      </c>
      <c r="AK106">
        <v>1.2825600000000001E-4</v>
      </c>
      <c r="AL106">
        <v>3.9808380000000004E-3</v>
      </c>
      <c r="AN106" s="1" t="s">
        <v>236</v>
      </c>
      <c r="AO106" s="1" t="s">
        <v>711</v>
      </c>
      <c r="AP106" s="1" t="s">
        <v>773</v>
      </c>
      <c r="AQ106" s="1" t="s">
        <v>774</v>
      </c>
      <c r="AR106" s="1" t="s">
        <v>755</v>
      </c>
      <c r="AS106" s="1" t="s">
        <v>513</v>
      </c>
      <c r="AT106" s="1" t="s">
        <v>755</v>
      </c>
      <c r="AV106" s="1" t="s">
        <v>775</v>
      </c>
      <c r="AW106">
        <v>1.13621E-4</v>
      </c>
      <c r="AX106">
        <v>1.09066E-4</v>
      </c>
      <c r="AY106" s="1" t="s">
        <v>277</v>
      </c>
      <c r="AZ106">
        <v>6.1785917000000003E-2</v>
      </c>
      <c r="BA106" s="1" t="s">
        <v>140</v>
      </c>
      <c r="BB106" s="1" t="s">
        <v>775</v>
      </c>
      <c r="BC106" s="1" t="s">
        <v>776</v>
      </c>
      <c r="BE106" s="1" t="s">
        <v>777</v>
      </c>
      <c r="BF106">
        <v>6.9526434999999998E-2</v>
      </c>
      <c r="BG106">
        <v>8.293412E-3</v>
      </c>
      <c r="BH106" s="1" t="s">
        <v>778</v>
      </c>
      <c r="BI106">
        <v>1.771625E-3</v>
      </c>
      <c r="BJ106">
        <v>5.943612E-3</v>
      </c>
      <c r="BK106">
        <v>3.0934426000000001E-2</v>
      </c>
      <c r="BL106">
        <v>1.2993010000000001E-3</v>
      </c>
      <c r="BM106" s="1" t="s">
        <v>613</v>
      </c>
      <c r="BO106">
        <v>8.9845289999999998E-3</v>
      </c>
      <c r="BP106">
        <v>1.3822350000000001E-3</v>
      </c>
      <c r="BS106" t="s">
        <v>190</v>
      </c>
      <c r="BT106" t="s">
        <v>191</v>
      </c>
    </row>
    <row r="107" spans="1:72" x14ac:dyDescent="0.25">
      <c r="A107">
        <v>20200928</v>
      </c>
      <c r="B107" t="s">
        <v>779</v>
      </c>
      <c r="C107" t="s">
        <v>749</v>
      </c>
      <c r="D107" t="s">
        <v>183</v>
      </c>
      <c r="E107">
        <v>46.316500249999997</v>
      </c>
      <c r="F107">
        <v>-116.55349990000001</v>
      </c>
      <c r="G107" t="s">
        <v>184</v>
      </c>
      <c r="H107">
        <v>78</v>
      </c>
      <c r="I107">
        <v>16061</v>
      </c>
      <c r="J107" t="s">
        <v>76</v>
      </c>
      <c r="K107" t="s">
        <v>185</v>
      </c>
      <c r="L107" t="s">
        <v>78</v>
      </c>
      <c r="M107">
        <v>2811015002</v>
      </c>
      <c r="N107">
        <v>252.8427658</v>
      </c>
      <c r="O107">
        <v>28.09364064</v>
      </c>
      <c r="P107">
        <v>0</v>
      </c>
      <c r="Q107">
        <v>4494982502</v>
      </c>
      <c r="R107" t="s">
        <v>780</v>
      </c>
      <c r="S107">
        <v>2.307948766</v>
      </c>
      <c r="T107">
        <v>2.7233795440000002</v>
      </c>
      <c r="U107">
        <v>24.05714635</v>
      </c>
      <c r="V107">
        <v>456.25139960000001</v>
      </c>
      <c r="W107">
        <v>1.2430874110000001</v>
      </c>
      <c r="X107">
        <v>0.63738851900000004</v>
      </c>
      <c r="Y107">
        <v>0.40084456000000002</v>
      </c>
      <c r="Z107">
        <v>0.27531767800000001</v>
      </c>
      <c r="AA107">
        <v>5.7621405450000003</v>
      </c>
      <c r="AC107">
        <v>1.9407902000000001E-2</v>
      </c>
      <c r="AD107">
        <v>5.0910582000000003E-2</v>
      </c>
      <c r="AF107">
        <v>9.6195686000000002E-2</v>
      </c>
      <c r="AH107">
        <v>6.4411731E-2</v>
      </c>
      <c r="AI107">
        <v>9.0007660000000003E-3</v>
      </c>
      <c r="AJ107">
        <v>7.0234099999999999E-4</v>
      </c>
      <c r="AK107">
        <v>1.30495E-3</v>
      </c>
      <c r="AL107">
        <v>4.0503446999999998E-2</v>
      </c>
      <c r="AN107">
        <v>7.1357799999999998E-4</v>
      </c>
      <c r="AO107">
        <v>3.7364499999999998E-4</v>
      </c>
      <c r="AP107">
        <v>4.7899699999999999E-4</v>
      </c>
      <c r="AQ107">
        <v>5.4782599999999996E-4</v>
      </c>
      <c r="AR107">
        <v>3.6521699999999998E-4</v>
      </c>
      <c r="AS107">
        <v>9.4535099999999998E-4</v>
      </c>
      <c r="AT107">
        <v>3.6521699999999998E-4</v>
      </c>
      <c r="AV107">
        <v>8.7090300000000002E-4</v>
      </c>
      <c r="AW107">
        <v>1.156053E-3</v>
      </c>
      <c r="AX107">
        <v>1.109699E-3</v>
      </c>
      <c r="AY107" s="1" t="s">
        <v>700</v>
      </c>
      <c r="AZ107">
        <v>0.62864724500000002</v>
      </c>
      <c r="BA107">
        <v>2.0789300000000001E-4</v>
      </c>
      <c r="BB107">
        <v>8.7090300000000002E-4</v>
      </c>
      <c r="BC107">
        <v>7.2200699999999999E-4</v>
      </c>
      <c r="BE107">
        <v>4.1578600000000002E-4</v>
      </c>
      <c r="BF107">
        <v>0.70740394699999998</v>
      </c>
      <c r="BG107">
        <v>8.4382181000000001E-2</v>
      </c>
      <c r="BH107" s="1" t="s">
        <v>781</v>
      </c>
      <c r="BI107">
        <v>1.8025581999999998E-2</v>
      </c>
      <c r="BJ107">
        <v>6.0473895999999999E-2</v>
      </c>
      <c r="BK107">
        <v>0.31474553300000002</v>
      </c>
      <c r="BL107">
        <v>1.3219875000000001E-2</v>
      </c>
      <c r="BM107">
        <v>7.0234099999999999E-4</v>
      </c>
      <c r="BO107">
        <v>9.1414028999999994E-2</v>
      </c>
      <c r="BP107">
        <v>1.4063697E-2</v>
      </c>
      <c r="BS107" t="s">
        <v>190</v>
      </c>
      <c r="BT107" t="s">
        <v>191</v>
      </c>
    </row>
    <row r="108" spans="1:72" x14ac:dyDescent="0.25">
      <c r="A108">
        <v>20200929</v>
      </c>
      <c r="B108" t="s">
        <v>782</v>
      </c>
      <c r="C108" t="s">
        <v>783</v>
      </c>
      <c r="D108" t="s">
        <v>183</v>
      </c>
      <c r="E108">
        <v>46.405000260000001</v>
      </c>
      <c r="F108">
        <v>-116.371</v>
      </c>
      <c r="G108" t="s">
        <v>184</v>
      </c>
      <c r="H108">
        <v>39</v>
      </c>
      <c r="I108">
        <v>16069</v>
      </c>
      <c r="J108" t="s">
        <v>76</v>
      </c>
      <c r="K108" t="s">
        <v>225</v>
      </c>
      <c r="L108" t="s">
        <v>78</v>
      </c>
      <c r="M108">
        <v>2811015001</v>
      </c>
      <c r="N108">
        <v>0</v>
      </c>
      <c r="O108">
        <v>0</v>
      </c>
      <c r="P108">
        <v>55.570401179999998</v>
      </c>
      <c r="Q108">
        <v>4128905951</v>
      </c>
      <c r="R108" t="s">
        <v>357</v>
      </c>
      <c r="S108">
        <v>0.92424691199999998</v>
      </c>
      <c r="T108">
        <v>1.090611357</v>
      </c>
      <c r="U108">
        <v>11.6764527</v>
      </c>
      <c r="V108">
        <v>77.414014469999998</v>
      </c>
      <c r="W108">
        <v>0.54836871899999995</v>
      </c>
      <c r="X108">
        <v>5.0457924000000001E-2</v>
      </c>
      <c r="Y108">
        <v>0.18952618700000001</v>
      </c>
      <c r="Z108">
        <v>5.4458992999999997E-2</v>
      </c>
      <c r="AA108">
        <v>2.7244389440000001</v>
      </c>
      <c r="AC108">
        <v>3.8389639999999998E-3</v>
      </c>
      <c r="AD108">
        <v>1.0070327E-2</v>
      </c>
      <c r="AF108">
        <v>1.9027911000000002E-2</v>
      </c>
      <c r="AH108">
        <v>1.2740911000000001E-2</v>
      </c>
      <c r="AI108">
        <v>1.7803890000000001E-3</v>
      </c>
      <c r="AJ108">
        <v>1.3892599999999999E-4</v>
      </c>
      <c r="AK108">
        <v>2.58125E-4</v>
      </c>
      <c r="AL108">
        <v>8.0117520000000005E-3</v>
      </c>
      <c r="AN108">
        <v>1.41149E-4</v>
      </c>
      <c r="AO108" s="1" t="s">
        <v>784</v>
      </c>
      <c r="AP108" s="1" t="s">
        <v>785</v>
      </c>
      <c r="AQ108">
        <v>1.08362E-4</v>
      </c>
      <c r="AR108" s="1" t="s">
        <v>786</v>
      </c>
      <c r="AS108">
        <v>1.8699400000000001E-4</v>
      </c>
      <c r="AT108" s="1" t="s">
        <v>786</v>
      </c>
      <c r="AV108">
        <v>1.72268E-4</v>
      </c>
      <c r="AW108">
        <v>2.28672E-4</v>
      </c>
      <c r="AX108">
        <v>2.1950299999999999E-4</v>
      </c>
      <c r="AY108" s="1" t="s">
        <v>307</v>
      </c>
      <c r="AZ108">
        <v>0.12434906599999999</v>
      </c>
      <c r="BA108" s="1" t="s">
        <v>203</v>
      </c>
      <c r="BB108">
        <v>1.72268E-4</v>
      </c>
      <c r="BC108">
        <v>1.4281600000000001E-4</v>
      </c>
      <c r="BE108" s="1" t="s">
        <v>787</v>
      </c>
      <c r="BF108">
        <v>0.139927472</v>
      </c>
      <c r="BG108">
        <v>1.6691149999999998E-2</v>
      </c>
      <c r="BH108" s="1" t="s">
        <v>788</v>
      </c>
      <c r="BI108">
        <v>3.5655359999999998E-3</v>
      </c>
      <c r="BJ108">
        <v>1.1961991E-2</v>
      </c>
      <c r="BK108">
        <v>6.2257989E-2</v>
      </c>
      <c r="BL108">
        <v>2.6149469999999998E-3</v>
      </c>
      <c r="BM108">
        <v>1.3892599999999999E-4</v>
      </c>
      <c r="BO108">
        <v>1.8082079000000001E-2</v>
      </c>
      <c r="BP108">
        <v>2.7818579999999999E-3</v>
      </c>
      <c r="BS108" t="s">
        <v>190</v>
      </c>
      <c r="BT108" t="s">
        <v>222</v>
      </c>
    </row>
    <row r="109" spans="1:72" x14ac:dyDescent="0.25">
      <c r="A109">
        <v>20200929</v>
      </c>
      <c r="B109" t="s">
        <v>782</v>
      </c>
      <c r="C109" t="s">
        <v>783</v>
      </c>
      <c r="D109" t="s">
        <v>183</v>
      </c>
      <c r="E109">
        <v>46.405000260000001</v>
      </c>
      <c r="F109">
        <v>-116.371</v>
      </c>
      <c r="G109" t="s">
        <v>184</v>
      </c>
      <c r="H109">
        <v>39</v>
      </c>
      <c r="I109">
        <v>16069</v>
      </c>
      <c r="J109" t="s">
        <v>76</v>
      </c>
      <c r="K109" t="s">
        <v>225</v>
      </c>
      <c r="L109" t="s">
        <v>78</v>
      </c>
      <c r="M109">
        <v>2811015002</v>
      </c>
      <c r="N109">
        <v>138.34295800000001</v>
      </c>
      <c r="O109">
        <v>64.143262800000002</v>
      </c>
      <c r="P109">
        <v>0</v>
      </c>
      <c r="Q109">
        <v>4128905951</v>
      </c>
      <c r="R109" t="s">
        <v>357</v>
      </c>
      <c r="S109">
        <v>2.0739674809999999</v>
      </c>
      <c r="T109">
        <v>2.4472816270000002</v>
      </c>
      <c r="U109">
        <v>23.41080676</v>
      </c>
      <c r="V109">
        <v>317.58107430000001</v>
      </c>
      <c r="W109">
        <v>1.1614358170000001</v>
      </c>
      <c r="X109">
        <v>0.393032041</v>
      </c>
      <c r="Y109">
        <v>0.38566139100000002</v>
      </c>
      <c r="Z109">
        <v>0.19843649599999999</v>
      </c>
      <c r="AA109">
        <v>5.543882494</v>
      </c>
      <c r="AC109">
        <v>1.3988334999999999E-2</v>
      </c>
      <c r="AD109">
        <v>3.6694038999999998E-2</v>
      </c>
      <c r="AF109">
        <v>6.9333487999999999E-2</v>
      </c>
      <c r="AH109">
        <v>4.6425055E-2</v>
      </c>
      <c r="AI109">
        <v>6.4873439999999999E-3</v>
      </c>
      <c r="AJ109">
        <v>5.0621599999999998E-4</v>
      </c>
      <c r="AK109">
        <v>9.4054800000000004E-4</v>
      </c>
      <c r="AL109">
        <v>2.9193047E-2</v>
      </c>
      <c r="AN109">
        <v>5.14315E-4</v>
      </c>
      <c r="AO109">
        <v>2.6930699999999999E-4</v>
      </c>
      <c r="AP109">
        <v>3.4523900000000001E-4</v>
      </c>
      <c r="AQ109">
        <v>3.94848E-4</v>
      </c>
      <c r="AR109">
        <v>2.6323200000000002E-4</v>
      </c>
      <c r="AS109">
        <v>6.8136599999999998E-4</v>
      </c>
      <c r="AT109">
        <v>2.6323200000000002E-4</v>
      </c>
      <c r="AV109">
        <v>6.2770700000000003E-4</v>
      </c>
      <c r="AW109">
        <v>8.3323100000000003E-4</v>
      </c>
      <c r="AX109">
        <v>7.9982100000000004E-4</v>
      </c>
      <c r="AY109" s="1" t="s">
        <v>789</v>
      </c>
      <c r="AZ109">
        <v>0.453100424</v>
      </c>
      <c r="BA109">
        <v>1.4983999999999999E-4</v>
      </c>
      <c r="BB109">
        <v>6.2770700000000003E-4</v>
      </c>
      <c r="BC109">
        <v>5.2039000000000002E-4</v>
      </c>
      <c r="BE109">
        <v>2.9967999999999998E-4</v>
      </c>
      <c r="BF109">
        <v>0.50986468299999999</v>
      </c>
      <c r="BG109">
        <v>6.0818849000000001E-2</v>
      </c>
      <c r="BH109" s="1" t="s">
        <v>790</v>
      </c>
      <c r="BI109">
        <v>1.2992022000000001E-2</v>
      </c>
      <c r="BJ109">
        <v>4.3586842000000001E-2</v>
      </c>
      <c r="BK109">
        <v>0.22685430600000001</v>
      </c>
      <c r="BL109">
        <v>9.5282860000000004E-3</v>
      </c>
      <c r="BM109">
        <v>5.0621599999999998E-4</v>
      </c>
      <c r="BO109">
        <v>6.5887085999999997E-2</v>
      </c>
      <c r="BP109">
        <v>1.0136475000000001E-2</v>
      </c>
      <c r="BS109" t="s">
        <v>190</v>
      </c>
      <c r="BT109" t="s">
        <v>191</v>
      </c>
    </row>
    <row r="110" spans="1:72" x14ac:dyDescent="0.25">
      <c r="A110">
        <v>20200929</v>
      </c>
      <c r="B110" t="s">
        <v>791</v>
      </c>
      <c r="C110" t="s">
        <v>792</v>
      </c>
      <c r="D110" t="s">
        <v>183</v>
      </c>
      <c r="E110">
        <v>46.377000209999999</v>
      </c>
      <c r="F110">
        <v>-116.10299999999999</v>
      </c>
      <c r="G110" t="s">
        <v>184</v>
      </c>
      <c r="H110">
        <v>12</v>
      </c>
      <c r="I110">
        <v>16035</v>
      </c>
      <c r="J110" t="s">
        <v>76</v>
      </c>
      <c r="K110" t="s">
        <v>115</v>
      </c>
      <c r="L110" t="s">
        <v>78</v>
      </c>
      <c r="M110">
        <v>2811015002</v>
      </c>
      <c r="N110">
        <v>1.1017512</v>
      </c>
      <c r="O110">
        <v>0.12241680000000001</v>
      </c>
      <c r="P110">
        <v>0</v>
      </c>
      <c r="Q110">
        <v>19586688</v>
      </c>
      <c r="R110" t="s">
        <v>719</v>
      </c>
      <c r="S110">
        <v>1.0056785E-2</v>
      </c>
      <c r="T110">
        <v>1.1867005999999999E-2</v>
      </c>
      <c r="U110">
        <v>0.104827954</v>
      </c>
      <c r="V110">
        <v>1.98809535</v>
      </c>
      <c r="W110">
        <v>5.4166989999999996E-3</v>
      </c>
      <c r="X110">
        <v>2.7773920000000001E-3</v>
      </c>
      <c r="Y110">
        <v>1.746662E-3</v>
      </c>
      <c r="Z110">
        <v>1.199685E-3</v>
      </c>
      <c r="AA110">
        <v>2.5108273E-2</v>
      </c>
      <c r="AC110" s="1" t="s">
        <v>793</v>
      </c>
      <c r="AD110">
        <v>2.2184099999999999E-4</v>
      </c>
      <c r="AF110">
        <v>4.1916799999999998E-4</v>
      </c>
      <c r="AH110">
        <v>2.8067100000000002E-4</v>
      </c>
      <c r="AI110" s="1" t="s">
        <v>794</v>
      </c>
      <c r="AJ110" s="1" t="s">
        <v>470</v>
      </c>
      <c r="AK110" s="1" t="s">
        <v>795</v>
      </c>
      <c r="AL110">
        <v>1.7649199999999999E-4</v>
      </c>
      <c r="AN110" s="1" t="s">
        <v>796</v>
      </c>
      <c r="AO110" s="1" t="s">
        <v>797</v>
      </c>
      <c r="AP110" s="1" t="s">
        <v>798</v>
      </c>
      <c r="AQ110" s="1" t="s">
        <v>799</v>
      </c>
      <c r="AR110" s="1" t="s">
        <v>800</v>
      </c>
      <c r="AS110" s="1" t="s">
        <v>801</v>
      </c>
      <c r="AT110" s="1" t="s">
        <v>800</v>
      </c>
      <c r="AV110" s="1" t="s">
        <v>264</v>
      </c>
      <c r="AW110" s="1" t="s">
        <v>436</v>
      </c>
      <c r="AX110" s="1" t="s">
        <v>802</v>
      </c>
      <c r="AY110" s="1" t="s">
        <v>175</v>
      </c>
      <c r="AZ110">
        <v>2.7393029999999998E-3</v>
      </c>
      <c r="BA110" s="1" t="s">
        <v>803</v>
      </c>
      <c r="BB110" s="1" t="s">
        <v>264</v>
      </c>
      <c r="BC110" s="1" t="s">
        <v>804</v>
      </c>
      <c r="BE110" s="1" t="s">
        <v>805</v>
      </c>
      <c r="BF110">
        <v>3.0824810000000002E-3</v>
      </c>
      <c r="BG110">
        <v>3.6769199999999998E-4</v>
      </c>
      <c r="BH110" s="1" t="s">
        <v>806</v>
      </c>
      <c r="BI110" s="1" t="s">
        <v>202</v>
      </c>
      <c r="BJ110">
        <v>2.6351199999999998E-4</v>
      </c>
      <c r="BK110">
        <v>1.3714899999999999E-3</v>
      </c>
      <c r="BL110" s="1" t="s">
        <v>807</v>
      </c>
      <c r="BM110" s="1" t="s">
        <v>470</v>
      </c>
      <c r="BO110">
        <v>3.9833300000000001E-4</v>
      </c>
      <c r="BP110" s="1" t="s">
        <v>808</v>
      </c>
      <c r="BS110" t="s">
        <v>190</v>
      </c>
      <c r="BT110" t="s">
        <v>191</v>
      </c>
    </row>
    <row r="111" spans="1:72" x14ac:dyDescent="0.25">
      <c r="A111">
        <v>20200929</v>
      </c>
      <c r="B111" t="s">
        <v>809</v>
      </c>
      <c r="C111" t="s">
        <v>810</v>
      </c>
      <c r="D111" t="s">
        <v>183</v>
      </c>
      <c r="E111">
        <v>46.481000260000002</v>
      </c>
      <c r="F111">
        <v>-116.589</v>
      </c>
      <c r="G111" t="s">
        <v>184</v>
      </c>
      <c r="H111">
        <v>39</v>
      </c>
      <c r="I111">
        <v>16069</v>
      </c>
      <c r="J111" t="s">
        <v>76</v>
      </c>
      <c r="K111" t="s">
        <v>225</v>
      </c>
      <c r="L111" t="s">
        <v>78</v>
      </c>
      <c r="M111">
        <v>2811015002</v>
      </c>
      <c r="N111">
        <v>94.846195080000001</v>
      </c>
      <c r="O111">
        <v>10.538466120000001</v>
      </c>
      <c r="P111">
        <v>0</v>
      </c>
      <c r="Q111">
        <v>1686154579</v>
      </c>
      <c r="R111" t="s">
        <v>811</v>
      </c>
      <c r="S111">
        <v>0.86575606900000002</v>
      </c>
      <c r="T111">
        <v>1.0215921610000001</v>
      </c>
      <c r="U111">
        <v>9.0242993079999998</v>
      </c>
      <c r="V111">
        <v>171.14869440000001</v>
      </c>
      <c r="W111">
        <v>0.466306049</v>
      </c>
      <c r="X111">
        <v>0.23909671900000001</v>
      </c>
      <c r="Y111">
        <v>0.150364521</v>
      </c>
      <c r="Z111">
        <v>0.103276968</v>
      </c>
      <c r="AA111">
        <v>2.1614899859999999</v>
      </c>
      <c r="AC111">
        <v>7.2802780000000003E-3</v>
      </c>
      <c r="AD111">
        <v>1.9097540999999999E-2</v>
      </c>
      <c r="AF111">
        <v>3.6084855999999998E-2</v>
      </c>
      <c r="AH111">
        <v>2.4162082000000001E-2</v>
      </c>
      <c r="AI111">
        <v>3.376361E-3</v>
      </c>
      <c r="AJ111">
        <v>2.6346200000000001E-4</v>
      </c>
      <c r="AK111">
        <v>4.89512E-4</v>
      </c>
      <c r="AL111">
        <v>1.5193623999999999E-2</v>
      </c>
      <c r="AN111">
        <v>2.6767700000000002E-4</v>
      </c>
      <c r="AO111">
        <v>1.4016199999999999E-4</v>
      </c>
      <c r="AP111">
        <v>1.79681E-4</v>
      </c>
      <c r="AQ111">
        <v>2.0550000000000001E-4</v>
      </c>
      <c r="AR111">
        <v>1.37E-4</v>
      </c>
      <c r="AS111">
        <v>3.5461899999999997E-4</v>
      </c>
      <c r="AT111">
        <v>1.37E-4</v>
      </c>
      <c r="AV111">
        <v>3.2669200000000001E-4</v>
      </c>
      <c r="AW111">
        <v>4.3365800000000001E-4</v>
      </c>
      <c r="AX111">
        <v>4.1626899999999998E-4</v>
      </c>
      <c r="AY111" s="1" t="s">
        <v>812</v>
      </c>
      <c r="AZ111">
        <v>0.23581769899999999</v>
      </c>
      <c r="BA111" s="1" t="s">
        <v>813</v>
      </c>
      <c r="BB111">
        <v>3.2669200000000001E-4</v>
      </c>
      <c r="BC111">
        <v>2.7083899999999999E-4</v>
      </c>
      <c r="BE111">
        <v>1.55969E-4</v>
      </c>
      <c r="BF111">
        <v>0.26536085599999998</v>
      </c>
      <c r="BG111">
        <v>3.1653382000000001E-2</v>
      </c>
      <c r="BH111" s="1" t="s">
        <v>814</v>
      </c>
      <c r="BI111">
        <v>6.7617429999999997E-3</v>
      </c>
      <c r="BJ111">
        <v>2.2684923999999999E-2</v>
      </c>
      <c r="BK111">
        <v>0.118067116</v>
      </c>
      <c r="BL111">
        <v>4.9590299999999997E-3</v>
      </c>
      <c r="BM111">
        <v>2.6346200000000001E-4</v>
      </c>
      <c r="BO111">
        <v>3.4291163999999999E-2</v>
      </c>
      <c r="BP111">
        <v>5.2755639999999999E-3</v>
      </c>
      <c r="BS111" t="s">
        <v>190</v>
      </c>
      <c r="BT111" t="s">
        <v>191</v>
      </c>
    </row>
    <row r="112" spans="1:72" x14ac:dyDescent="0.25">
      <c r="A112">
        <v>20200929</v>
      </c>
      <c r="B112" t="s">
        <v>815</v>
      </c>
      <c r="C112" t="s">
        <v>816</v>
      </c>
      <c r="D112" t="s">
        <v>183</v>
      </c>
      <c r="E112">
        <v>46.209716899999997</v>
      </c>
      <c r="F112">
        <v>-116.5874065</v>
      </c>
      <c r="G112" t="s">
        <v>184</v>
      </c>
      <c r="H112">
        <v>36</v>
      </c>
      <c r="I112">
        <v>16061</v>
      </c>
      <c r="J112" t="s">
        <v>76</v>
      </c>
      <c r="K112" t="s">
        <v>185</v>
      </c>
      <c r="L112" t="s">
        <v>78</v>
      </c>
      <c r="M112">
        <v>2811015002</v>
      </c>
      <c r="N112">
        <v>43.169792399999999</v>
      </c>
      <c r="O112">
        <v>4.7966436000000003</v>
      </c>
      <c r="P112">
        <v>0</v>
      </c>
      <c r="Q112">
        <v>767462976</v>
      </c>
      <c r="R112" t="s">
        <v>817</v>
      </c>
      <c r="S112">
        <v>0.394053865</v>
      </c>
      <c r="T112">
        <v>0.46498356099999999</v>
      </c>
      <c r="U112">
        <v>4.1074618479999998</v>
      </c>
      <c r="V112">
        <v>77.899314790000005</v>
      </c>
      <c r="W112">
        <v>0.21224188599999999</v>
      </c>
      <c r="X112">
        <v>0.10882625</v>
      </c>
      <c r="Y112">
        <v>6.8439278000000006E-2</v>
      </c>
      <c r="Z112">
        <v>4.7007106999999999E-2</v>
      </c>
      <c r="AA112">
        <v>0.98381462600000003</v>
      </c>
      <c r="AC112">
        <v>3.31366E-3</v>
      </c>
      <c r="AD112">
        <v>8.692356E-3</v>
      </c>
      <c r="AF112">
        <v>1.6424230000000001E-2</v>
      </c>
      <c r="AH112">
        <v>1.0997511E-2</v>
      </c>
      <c r="AI112">
        <v>1.53677E-3</v>
      </c>
      <c r="AJ112">
        <v>1.19916E-4</v>
      </c>
      <c r="AK112">
        <v>2.22804E-4</v>
      </c>
      <c r="AL112">
        <v>6.915465E-3</v>
      </c>
      <c r="AN112">
        <v>1.21835E-4</v>
      </c>
      <c r="AO112" s="1" t="s">
        <v>818</v>
      </c>
      <c r="AP112" s="1" t="s">
        <v>819</v>
      </c>
      <c r="AQ112" s="1" t="s">
        <v>766</v>
      </c>
      <c r="AR112" s="1" t="s">
        <v>514</v>
      </c>
      <c r="AS112">
        <v>1.6140699999999999E-4</v>
      </c>
      <c r="AT112" s="1" t="s">
        <v>514</v>
      </c>
      <c r="AV112">
        <v>1.48696E-4</v>
      </c>
      <c r="AW112">
        <v>1.9738199999999999E-4</v>
      </c>
      <c r="AX112">
        <v>1.8946699999999999E-4</v>
      </c>
      <c r="AY112" s="1" t="s">
        <v>820</v>
      </c>
      <c r="AZ112">
        <v>0.107333785</v>
      </c>
      <c r="BA112" s="1" t="s">
        <v>254</v>
      </c>
      <c r="BB112">
        <v>1.48696E-4</v>
      </c>
      <c r="BC112">
        <v>1.2327400000000001E-4</v>
      </c>
      <c r="BE112" s="1" t="s">
        <v>776</v>
      </c>
      <c r="BF112">
        <v>0.120780523</v>
      </c>
      <c r="BG112">
        <v>1.4407219000000001E-2</v>
      </c>
      <c r="BH112" s="1" t="s">
        <v>821</v>
      </c>
      <c r="BI112">
        <v>3.0776459999999999E-3</v>
      </c>
      <c r="BJ112">
        <v>1.0325173999999999E-2</v>
      </c>
      <c r="BK112">
        <v>5.3738928999999998E-2</v>
      </c>
      <c r="BL112">
        <v>2.2571309999999999E-3</v>
      </c>
      <c r="BM112">
        <v>1.19916E-4</v>
      </c>
      <c r="BO112">
        <v>1.5607820999999999E-2</v>
      </c>
      <c r="BP112">
        <v>2.4012030000000002E-3</v>
      </c>
      <c r="BS112" t="s">
        <v>190</v>
      </c>
      <c r="BT112" t="s">
        <v>191</v>
      </c>
    </row>
    <row r="113" spans="1:72" x14ac:dyDescent="0.25">
      <c r="A113">
        <v>20200929</v>
      </c>
      <c r="B113" t="s">
        <v>822</v>
      </c>
      <c r="C113" t="s">
        <v>823</v>
      </c>
      <c r="D113" t="s">
        <v>183</v>
      </c>
      <c r="E113">
        <v>46.233000250000003</v>
      </c>
      <c r="F113">
        <v>-116.514</v>
      </c>
      <c r="G113" t="s">
        <v>184</v>
      </c>
      <c r="H113">
        <v>39</v>
      </c>
      <c r="I113">
        <v>16061</v>
      </c>
      <c r="J113" t="s">
        <v>76</v>
      </c>
      <c r="K113" t="s">
        <v>185</v>
      </c>
      <c r="L113" t="s">
        <v>78</v>
      </c>
      <c r="M113">
        <v>2811015002</v>
      </c>
      <c r="N113">
        <v>88.428548269999993</v>
      </c>
      <c r="O113">
        <v>9.8253942520000006</v>
      </c>
      <c r="P113">
        <v>0</v>
      </c>
      <c r="Q113">
        <v>1572063080</v>
      </c>
      <c r="R113" t="s">
        <v>824</v>
      </c>
      <c r="S113">
        <v>0.80717578899999998</v>
      </c>
      <c r="T113">
        <v>0.95246743099999998</v>
      </c>
      <c r="U113">
        <v>8.4136816060000008</v>
      </c>
      <c r="V113">
        <v>159.56813629999999</v>
      </c>
      <c r="W113">
        <v>0.43475404499999998</v>
      </c>
      <c r="X113">
        <v>0.222918545</v>
      </c>
      <c r="Y113">
        <v>0.14019029699999999</v>
      </c>
      <c r="Z113">
        <v>9.6288864000000002E-2</v>
      </c>
      <c r="AA113">
        <v>2.0152355229999999</v>
      </c>
      <c r="AC113">
        <v>6.7876669999999998E-3</v>
      </c>
      <c r="AD113">
        <v>1.7805330000000001E-2</v>
      </c>
      <c r="AF113">
        <v>3.3643220000000001E-2</v>
      </c>
      <c r="AH113">
        <v>2.2527185000000002E-2</v>
      </c>
      <c r="AI113">
        <v>3.147904E-3</v>
      </c>
      <c r="AJ113">
        <v>2.4563500000000002E-4</v>
      </c>
      <c r="AK113">
        <v>4.5638999999999999E-4</v>
      </c>
      <c r="AL113">
        <v>1.4165565999999999E-2</v>
      </c>
      <c r="AN113">
        <v>2.4956499999999999E-4</v>
      </c>
      <c r="AO113">
        <v>1.3067800000000001E-4</v>
      </c>
      <c r="AP113">
        <v>1.6752299999999999E-4</v>
      </c>
      <c r="AQ113">
        <v>1.91595E-4</v>
      </c>
      <c r="AR113">
        <v>1.2773E-4</v>
      </c>
      <c r="AS113">
        <v>3.3062500000000003E-4</v>
      </c>
      <c r="AT113">
        <v>1.2773E-4</v>
      </c>
      <c r="AV113">
        <v>3.0458699999999999E-4</v>
      </c>
      <c r="AW113">
        <v>4.0431499999999998E-4</v>
      </c>
      <c r="AX113">
        <v>3.8810299999999999E-4</v>
      </c>
      <c r="AY113" s="1" t="s">
        <v>781</v>
      </c>
      <c r="AZ113">
        <v>0.21986139499999999</v>
      </c>
      <c r="BA113" s="1" t="s">
        <v>364</v>
      </c>
      <c r="BB113">
        <v>3.0458699999999999E-4</v>
      </c>
      <c r="BC113">
        <v>2.52513E-4</v>
      </c>
      <c r="BE113">
        <v>1.4541599999999999E-4</v>
      </c>
      <c r="BF113">
        <v>0.247405552</v>
      </c>
      <c r="BG113">
        <v>2.9511597000000001E-2</v>
      </c>
      <c r="BH113" s="1" t="s">
        <v>825</v>
      </c>
      <c r="BI113">
        <v>6.3042189999999998E-3</v>
      </c>
      <c r="BJ113">
        <v>2.1149978E-2</v>
      </c>
      <c r="BK113">
        <v>0.110078256</v>
      </c>
      <c r="BL113">
        <v>4.6234839999999998E-3</v>
      </c>
      <c r="BM113">
        <v>2.4563500000000002E-4</v>
      </c>
      <c r="BO113">
        <v>3.1970895999999999E-2</v>
      </c>
      <c r="BP113">
        <v>4.9185990000000001E-3</v>
      </c>
      <c r="BS113" t="s">
        <v>190</v>
      </c>
      <c r="BT113" t="s">
        <v>191</v>
      </c>
    </row>
    <row r="114" spans="1:72" x14ac:dyDescent="0.25">
      <c r="A114">
        <v>20200929</v>
      </c>
      <c r="B114" t="s">
        <v>826</v>
      </c>
      <c r="C114" t="s">
        <v>827</v>
      </c>
      <c r="D114" t="s">
        <v>183</v>
      </c>
      <c r="E114">
        <v>46.07900025</v>
      </c>
      <c r="F114">
        <v>-116.26600000000001</v>
      </c>
      <c r="G114" t="s">
        <v>184</v>
      </c>
      <c r="H114">
        <v>39</v>
      </c>
      <c r="I114">
        <v>16049</v>
      </c>
      <c r="J114" t="s">
        <v>76</v>
      </c>
      <c r="K114" t="s">
        <v>77</v>
      </c>
      <c r="L114" t="s">
        <v>78</v>
      </c>
      <c r="M114">
        <v>2811015002</v>
      </c>
      <c r="N114">
        <v>19.912089600000002</v>
      </c>
      <c r="O114">
        <v>2.2124543999999999</v>
      </c>
      <c r="P114">
        <v>0</v>
      </c>
      <c r="Q114">
        <v>353992704</v>
      </c>
      <c r="R114" t="s">
        <v>374</v>
      </c>
      <c r="S114">
        <v>0.18175755399999999</v>
      </c>
      <c r="T114">
        <v>0.21447391399999999</v>
      </c>
      <c r="U114">
        <v>1.894568952</v>
      </c>
      <c r="V114">
        <v>35.931100190000002</v>
      </c>
      <c r="W114">
        <v>9.7896681999999999E-2</v>
      </c>
      <c r="X114">
        <v>5.0196165000000001E-2</v>
      </c>
      <c r="Y114">
        <v>3.1567653000000001E-2</v>
      </c>
      <c r="Z114">
        <v>2.1682053E-2</v>
      </c>
      <c r="AA114">
        <v>0.45378501700000001</v>
      </c>
      <c r="AC114">
        <v>1.5284280000000001E-3</v>
      </c>
      <c r="AD114">
        <v>4.0093539999999997E-3</v>
      </c>
      <c r="AF114">
        <v>7.5756850000000004E-3</v>
      </c>
      <c r="AH114">
        <v>5.0726080000000002E-3</v>
      </c>
      <c r="AI114">
        <v>7.0883600000000001E-4</v>
      </c>
      <c r="AJ114" s="1" t="s">
        <v>828</v>
      </c>
      <c r="AK114">
        <v>1.02769E-4</v>
      </c>
      <c r="AL114">
        <v>3.1897620000000001E-3</v>
      </c>
      <c r="AN114" s="1" t="s">
        <v>829</v>
      </c>
      <c r="AO114" s="1" t="s">
        <v>830</v>
      </c>
      <c r="AP114" s="1" t="s">
        <v>831</v>
      </c>
      <c r="AQ114" s="1" t="s">
        <v>832</v>
      </c>
      <c r="AR114" s="1" t="s">
        <v>682</v>
      </c>
      <c r="AS114" s="1" t="s">
        <v>484</v>
      </c>
      <c r="AT114" s="1" t="s">
        <v>682</v>
      </c>
      <c r="AV114" s="1" t="s">
        <v>833</v>
      </c>
      <c r="AW114" s="1" t="s">
        <v>554</v>
      </c>
      <c r="AX114" s="1" t="s">
        <v>834</v>
      </c>
      <c r="AY114" s="1" t="s">
        <v>835</v>
      </c>
      <c r="AZ114">
        <v>4.9507765000000002E-2</v>
      </c>
      <c r="BA114" s="1" t="s">
        <v>836</v>
      </c>
      <c r="BB114" s="1" t="s">
        <v>833</v>
      </c>
      <c r="BC114" s="1" t="s">
        <v>837</v>
      </c>
      <c r="BE114" s="1" t="s">
        <v>838</v>
      </c>
      <c r="BF114">
        <v>5.5710080000000002E-2</v>
      </c>
      <c r="BG114">
        <v>6.6453379999999998E-3</v>
      </c>
      <c r="BH114" s="1" t="s">
        <v>839</v>
      </c>
      <c r="BI114">
        <v>1.4195659999999999E-3</v>
      </c>
      <c r="BJ114">
        <v>4.7624920000000001E-3</v>
      </c>
      <c r="BK114">
        <v>2.4787109000000002E-2</v>
      </c>
      <c r="BL114">
        <v>1.041103E-3</v>
      </c>
      <c r="BM114" s="1" t="s">
        <v>828</v>
      </c>
      <c r="BO114">
        <v>7.1991160000000002E-3</v>
      </c>
      <c r="BP114">
        <v>1.107556E-3</v>
      </c>
      <c r="BS114" t="s">
        <v>190</v>
      </c>
      <c r="BT114" t="s">
        <v>191</v>
      </c>
    </row>
    <row r="115" spans="1:72" x14ac:dyDescent="0.25">
      <c r="A115">
        <v>20200929</v>
      </c>
      <c r="B115" t="s">
        <v>840</v>
      </c>
      <c r="C115" t="s">
        <v>647</v>
      </c>
      <c r="D115" t="s">
        <v>183</v>
      </c>
      <c r="E115">
        <v>46.181424970000002</v>
      </c>
      <c r="F115">
        <v>-116.0856509</v>
      </c>
      <c r="G115" t="s">
        <v>184</v>
      </c>
      <c r="H115">
        <v>117</v>
      </c>
      <c r="I115">
        <v>16049</v>
      </c>
      <c r="J115" t="s">
        <v>76</v>
      </c>
      <c r="K115" t="s">
        <v>77</v>
      </c>
      <c r="L115" t="s">
        <v>78</v>
      </c>
      <c r="M115">
        <v>2811015002</v>
      </c>
      <c r="N115">
        <v>37.275568200000002</v>
      </c>
      <c r="O115">
        <v>4.1417298000000002</v>
      </c>
      <c r="P115">
        <v>0</v>
      </c>
      <c r="Q115">
        <v>662676768</v>
      </c>
      <c r="R115" t="s">
        <v>772</v>
      </c>
      <c r="S115">
        <v>0.34025138700000002</v>
      </c>
      <c r="T115">
        <v>0.40149663600000002</v>
      </c>
      <c r="U115">
        <v>3.5466460620000002</v>
      </c>
      <c r="V115">
        <v>67.263265809999993</v>
      </c>
      <c r="W115">
        <v>0.18326326000000001</v>
      </c>
      <c r="X115">
        <v>9.3967566000000002E-2</v>
      </c>
      <c r="Y115">
        <v>5.9094862999999997E-2</v>
      </c>
      <c r="Z115">
        <v>4.0588951999999998E-2</v>
      </c>
      <c r="AA115">
        <v>0.84948866199999995</v>
      </c>
      <c r="AC115">
        <v>2.861227E-3</v>
      </c>
      <c r="AD115">
        <v>7.505538E-3</v>
      </c>
      <c r="AF115">
        <v>1.4181734E-2</v>
      </c>
      <c r="AH115">
        <v>9.4959559999999998E-3</v>
      </c>
      <c r="AI115">
        <v>1.3269460000000001E-3</v>
      </c>
      <c r="AJ115">
        <v>1.0354299999999999E-4</v>
      </c>
      <c r="AK115">
        <v>1.9238299999999999E-4</v>
      </c>
      <c r="AL115">
        <v>5.9712560000000003E-3</v>
      </c>
      <c r="AN115">
        <v>1.052E-4</v>
      </c>
      <c r="AO115" s="1" t="s">
        <v>841</v>
      </c>
      <c r="AP115" s="1" t="s">
        <v>763</v>
      </c>
      <c r="AQ115" s="1" t="s">
        <v>413</v>
      </c>
      <c r="AR115" s="1" t="s">
        <v>774</v>
      </c>
      <c r="AS115">
        <v>1.39369E-4</v>
      </c>
      <c r="AT115" s="1" t="s">
        <v>774</v>
      </c>
      <c r="AV115">
        <v>1.2839399999999999E-4</v>
      </c>
      <c r="AW115">
        <v>1.7043200000000001E-4</v>
      </c>
      <c r="AX115">
        <v>1.6359799999999999E-4</v>
      </c>
      <c r="AY115" s="1" t="s">
        <v>141</v>
      </c>
      <c r="AZ115">
        <v>9.2678875999999993E-2</v>
      </c>
      <c r="BA115" s="1" t="s">
        <v>842</v>
      </c>
      <c r="BB115">
        <v>1.2839399999999999E-4</v>
      </c>
      <c r="BC115">
        <v>1.0644199999999999E-4</v>
      </c>
      <c r="BE115" s="1" t="s">
        <v>808</v>
      </c>
      <c r="BF115">
        <v>0.104289652</v>
      </c>
      <c r="BG115">
        <v>1.2440118E-2</v>
      </c>
      <c r="BH115" s="1" t="s">
        <v>843</v>
      </c>
      <c r="BI115">
        <v>2.6574369999999999E-3</v>
      </c>
      <c r="BJ115">
        <v>8.9154179999999996E-3</v>
      </c>
      <c r="BK115">
        <v>4.6401638000000002E-2</v>
      </c>
      <c r="BL115">
        <v>1.9489520000000001E-3</v>
      </c>
      <c r="BM115">
        <v>1.0354299999999999E-4</v>
      </c>
      <c r="BO115">
        <v>1.3476794E-2</v>
      </c>
      <c r="BP115">
        <v>2.073353E-3</v>
      </c>
      <c r="BS115" t="s">
        <v>190</v>
      </c>
      <c r="BT115" t="s">
        <v>191</v>
      </c>
    </row>
    <row r="116" spans="1:72" x14ac:dyDescent="0.25">
      <c r="A116">
        <v>20200929</v>
      </c>
      <c r="B116" t="s">
        <v>844</v>
      </c>
      <c r="C116" t="s">
        <v>783</v>
      </c>
      <c r="D116" t="s">
        <v>183</v>
      </c>
      <c r="E116">
        <v>46.380000260000003</v>
      </c>
      <c r="F116">
        <v>-116.32599999999999</v>
      </c>
      <c r="G116" t="s">
        <v>184</v>
      </c>
      <c r="H116">
        <v>39</v>
      </c>
      <c r="I116">
        <v>16061</v>
      </c>
      <c r="J116" t="s">
        <v>76</v>
      </c>
      <c r="K116" t="s">
        <v>185</v>
      </c>
      <c r="L116" t="s">
        <v>78</v>
      </c>
      <c r="M116">
        <v>2811015002</v>
      </c>
      <c r="N116">
        <v>32.932785600000003</v>
      </c>
      <c r="O116">
        <v>3.6591984000000002</v>
      </c>
      <c r="P116">
        <v>0</v>
      </c>
      <c r="Q116">
        <v>585471744</v>
      </c>
      <c r="R116" t="s">
        <v>351</v>
      </c>
      <c r="S116">
        <v>0.30061046699999999</v>
      </c>
      <c r="T116">
        <v>0.35472035099999999</v>
      </c>
      <c r="U116">
        <v>3.133444774</v>
      </c>
      <c r="V116">
        <v>59.426772509999999</v>
      </c>
      <c r="W116">
        <v>0.161912211</v>
      </c>
      <c r="X116">
        <v>8.3019892999999997E-2</v>
      </c>
      <c r="Y116">
        <v>5.2210027999999999E-2</v>
      </c>
      <c r="Z116">
        <v>3.5860143999999997E-2</v>
      </c>
      <c r="AA116">
        <v>0.75051915599999997</v>
      </c>
      <c r="AC116">
        <v>2.5278800000000001E-3</v>
      </c>
      <c r="AD116">
        <v>6.6311060000000003E-3</v>
      </c>
      <c r="AF116">
        <v>1.2529494E-2</v>
      </c>
      <c r="AH116">
        <v>8.3896319999999993E-3</v>
      </c>
      <c r="AI116">
        <v>1.17235E-3</v>
      </c>
      <c r="AJ116" s="1" t="s">
        <v>512</v>
      </c>
      <c r="AK116">
        <v>1.6997E-4</v>
      </c>
      <c r="AL116">
        <v>5.2755759999999997E-3</v>
      </c>
      <c r="AN116" s="1" t="s">
        <v>513</v>
      </c>
      <c r="AO116" s="1" t="s">
        <v>83</v>
      </c>
      <c r="AP116" s="1" t="s">
        <v>514</v>
      </c>
      <c r="AQ116" s="1" t="s">
        <v>80</v>
      </c>
      <c r="AR116" s="1" t="s">
        <v>179</v>
      </c>
      <c r="AS116">
        <v>1.23132E-4</v>
      </c>
      <c r="AT116" s="1" t="s">
        <v>179</v>
      </c>
      <c r="AV116">
        <v>1.13435E-4</v>
      </c>
      <c r="AW116">
        <v>1.50576E-4</v>
      </c>
      <c r="AX116">
        <v>1.4453799999999999E-4</v>
      </c>
      <c r="AY116" s="1" t="s">
        <v>515</v>
      </c>
      <c r="AZ116">
        <v>8.1881341999999996E-2</v>
      </c>
      <c r="BA116" s="1" t="s">
        <v>393</v>
      </c>
      <c r="BB116">
        <v>1.13435E-4</v>
      </c>
      <c r="BC116" s="1" t="s">
        <v>516</v>
      </c>
      <c r="BE116" s="1" t="s">
        <v>517</v>
      </c>
      <c r="BF116">
        <v>9.2139407000000006E-2</v>
      </c>
      <c r="BG116">
        <v>1.0990784E-2</v>
      </c>
      <c r="BH116" s="1" t="s">
        <v>518</v>
      </c>
      <c r="BI116">
        <v>2.3478330000000001E-3</v>
      </c>
      <c r="BJ116">
        <v>7.8767290000000007E-3</v>
      </c>
      <c r="BK116">
        <v>4.0995625000000001E-2</v>
      </c>
      <c r="BL116">
        <v>1.72189E-3</v>
      </c>
      <c r="BM116" s="1" t="s">
        <v>512</v>
      </c>
      <c r="BO116">
        <v>1.1906683E-2</v>
      </c>
      <c r="BP116">
        <v>1.831797E-3</v>
      </c>
      <c r="BS116" t="s">
        <v>190</v>
      </c>
      <c r="BT116" t="s">
        <v>191</v>
      </c>
    </row>
    <row r="117" spans="1:72" x14ac:dyDescent="0.25">
      <c r="A117">
        <v>20200930</v>
      </c>
      <c r="B117" t="s">
        <v>845</v>
      </c>
      <c r="C117" t="s">
        <v>846</v>
      </c>
      <c r="D117" t="s">
        <v>183</v>
      </c>
      <c r="E117">
        <v>46.186000249999999</v>
      </c>
      <c r="F117">
        <v>-116.402</v>
      </c>
      <c r="G117" t="s">
        <v>184</v>
      </c>
      <c r="H117">
        <v>39</v>
      </c>
      <c r="I117">
        <v>16049</v>
      </c>
      <c r="J117" t="s">
        <v>76</v>
      </c>
      <c r="K117" t="s">
        <v>77</v>
      </c>
      <c r="L117" t="s">
        <v>78</v>
      </c>
      <c r="M117">
        <v>2811015001</v>
      </c>
      <c r="N117">
        <v>0</v>
      </c>
      <c r="O117">
        <v>0</v>
      </c>
      <c r="P117">
        <v>32.74336461</v>
      </c>
      <c r="Q117">
        <v>3928792409</v>
      </c>
      <c r="R117" t="s">
        <v>847</v>
      </c>
      <c r="S117">
        <v>0.54458764000000004</v>
      </c>
      <c r="T117">
        <v>0.64261341500000002</v>
      </c>
      <c r="U117">
        <v>6.8800357720000003</v>
      </c>
      <c r="V117">
        <v>45.614126370000001</v>
      </c>
      <c r="W117">
        <v>0.32311152199999998</v>
      </c>
      <c r="X117">
        <v>2.9730975E-2</v>
      </c>
      <c r="Y117">
        <v>0.11167320999999999</v>
      </c>
      <c r="Z117">
        <v>3.2088497000000001E-2</v>
      </c>
      <c r="AA117">
        <v>1.6053023879999999</v>
      </c>
      <c r="AC117">
        <v>2.2620069999999999E-3</v>
      </c>
      <c r="AD117">
        <v>5.9336689999999999E-3</v>
      </c>
      <c r="AF117">
        <v>1.1211685000000001E-2</v>
      </c>
      <c r="AH117">
        <v>7.5072389999999998E-3</v>
      </c>
      <c r="AI117">
        <v>1.049047E-3</v>
      </c>
      <c r="AJ117" s="1" t="s">
        <v>848</v>
      </c>
      <c r="AK117">
        <v>1.5209300000000001E-4</v>
      </c>
      <c r="AL117">
        <v>4.720709E-3</v>
      </c>
      <c r="AN117" s="1" t="s">
        <v>849</v>
      </c>
      <c r="AO117" s="1" t="s">
        <v>128</v>
      </c>
      <c r="AP117" s="1" t="s">
        <v>850</v>
      </c>
      <c r="AQ117" s="1" t="s">
        <v>818</v>
      </c>
      <c r="AR117" s="1" t="s">
        <v>736</v>
      </c>
      <c r="AS117">
        <v>1.1018099999999999E-4</v>
      </c>
      <c r="AT117" s="1" t="s">
        <v>736</v>
      </c>
      <c r="AV117">
        <v>1.01504E-4</v>
      </c>
      <c r="AW117">
        <v>1.3473900000000001E-4</v>
      </c>
      <c r="AX117">
        <v>1.29336E-4</v>
      </c>
      <c r="AY117" s="1" t="s">
        <v>851</v>
      </c>
      <c r="AZ117">
        <v>7.3269343000000001E-2</v>
      </c>
      <c r="BA117" s="1" t="s">
        <v>257</v>
      </c>
      <c r="BB117">
        <v>1.01504E-4</v>
      </c>
      <c r="BC117" s="1" t="s">
        <v>852</v>
      </c>
      <c r="BE117" s="1" t="s">
        <v>853</v>
      </c>
      <c r="BF117">
        <v>8.2448499999999994E-2</v>
      </c>
      <c r="BG117">
        <v>9.8348110000000006E-3</v>
      </c>
      <c r="BH117" s="1" t="s">
        <v>854</v>
      </c>
      <c r="BI117">
        <v>2.1008960000000001E-3</v>
      </c>
      <c r="BJ117">
        <v>7.048281E-3</v>
      </c>
      <c r="BK117">
        <v>3.6683845999999999E-2</v>
      </c>
      <c r="BL117">
        <v>1.5407870000000001E-3</v>
      </c>
      <c r="BM117" s="1" t="s">
        <v>848</v>
      </c>
      <c r="BO117">
        <v>1.0654379E-2</v>
      </c>
      <c r="BP117">
        <v>1.6391349999999999E-3</v>
      </c>
      <c r="BS117" t="s">
        <v>190</v>
      </c>
      <c r="BT117" t="s">
        <v>222</v>
      </c>
    </row>
    <row r="118" spans="1:72" x14ac:dyDescent="0.25">
      <c r="A118">
        <v>20200930</v>
      </c>
      <c r="B118" t="s">
        <v>845</v>
      </c>
      <c r="C118" t="s">
        <v>846</v>
      </c>
      <c r="D118" t="s">
        <v>183</v>
      </c>
      <c r="E118">
        <v>46.186000249999999</v>
      </c>
      <c r="F118">
        <v>-116.402</v>
      </c>
      <c r="G118" t="s">
        <v>184</v>
      </c>
      <c r="H118">
        <v>39</v>
      </c>
      <c r="I118">
        <v>16049</v>
      </c>
      <c r="J118" t="s">
        <v>76</v>
      </c>
      <c r="K118" t="s">
        <v>77</v>
      </c>
      <c r="L118" t="s">
        <v>78</v>
      </c>
      <c r="M118">
        <v>2811015002</v>
      </c>
      <c r="N118">
        <v>149.87096690000001</v>
      </c>
      <c r="O118">
        <v>62.93519405</v>
      </c>
      <c r="P118">
        <v>0</v>
      </c>
      <c r="Q118">
        <v>3928792409</v>
      </c>
      <c r="R118" t="s">
        <v>847</v>
      </c>
      <c r="S118">
        <v>2.1377987869999999</v>
      </c>
      <c r="T118">
        <v>2.5226025679999999</v>
      </c>
      <c r="U118">
        <v>23.9846784</v>
      </c>
      <c r="V118">
        <v>334.91589420000003</v>
      </c>
      <c r="W118">
        <v>1.1935515880000001</v>
      </c>
      <c r="X118">
        <v>0.41983289600000001</v>
      </c>
      <c r="Y118">
        <v>0.39544858999999999</v>
      </c>
      <c r="Z118">
        <v>0.20855003799999999</v>
      </c>
      <c r="AA118">
        <v>5.6845734800000001</v>
      </c>
      <c r="AC118">
        <v>1.4701267000000001E-2</v>
      </c>
      <c r="AD118">
        <v>3.8564191999999997E-2</v>
      </c>
      <c r="AF118">
        <v>7.2867148000000007E-2</v>
      </c>
      <c r="AH118">
        <v>4.879116E-2</v>
      </c>
      <c r="AI118">
        <v>6.8179790000000001E-3</v>
      </c>
      <c r="AJ118">
        <v>5.3201500000000005E-4</v>
      </c>
      <c r="AK118">
        <v>9.884850000000001E-4</v>
      </c>
      <c r="AL118">
        <v>3.0680903999999998E-2</v>
      </c>
      <c r="AN118">
        <v>5.4052799999999997E-4</v>
      </c>
      <c r="AO118">
        <v>2.8303200000000001E-4</v>
      </c>
      <c r="AP118">
        <v>3.6283499999999999E-4</v>
      </c>
      <c r="AQ118">
        <v>4.14972E-4</v>
      </c>
      <c r="AR118">
        <v>2.76648E-4</v>
      </c>
      <c r="AS118">
        <v>7.16093E-4</v>
      </c>
      <c r="AT118">
        <v>2.76648E-4</v>
      </c>
      <c r="AV118">
        <v>6.5969900000000003E-4</v>
      </c>
      <c r="AW118">
        <v>8.7569700000000004E-4</v>
      </c>
      <c r="AX118">
        <v>8.4058400000000001E-4</v>
      </c>
      <c r="AY118" s="1" t="s">
        <v>291</v>
      </c>
      <c r="AZ118">
        <v>0.47619320199999998</v>
      </c>
      <c r="BA118">
        <v>1.57477E-4</v>
      </c>
      <c r="BB118">
        <v>6.5969900000000003E-4</v>
      </c>
      <c r="BC118">
        <v>5.4691199999999998E-4</v>
      </c>
      <c r="BE118">
        <v>3.1495299999999998E-4</v>
      </c>
      <c r="BF118">
        <v>0.53585051500000003</v>
      </c>
      <c r="BG118">
        <v>6.3918551000000004E-2</v>
      </c>
      <c r="BH118" s="1" t="s">
        <v>855</v>
      </c>
      <c r="BI118">
        <v>1.3654174999999999E-2</v>
      </c>
      <c r="BJ118">
        <v>4.5808294999999999E-2</v>
      </c>
      <c r="BK118">
        <v>0.238416194</v>
      </c>
      <c r="BL118">
        <v>1.0013906E-2</v>
      </c>
      <c r="BM118">
        <v>5.3201500000000005E-4</v>
      </c>
      <c r="BO118">
        <v>6.9245096000000006E-2</v>
      </c>
      <c r="BP118">
        <v>1.0653091999999999E-2</v>
      </c>
      <c r="BS118" t="s">
        <v>190</v>
      </c>
      <c r="BT118" t="s">
        <v>191</v>
      </c>
    </row>
    <row r="119" spans="1:72" x14ac:dyDescent="0.25">
      <c r="A119">
        <v>20200930</v>
      </c>
      <c r="B119" t="s">
        <v>856</v>
      </c>
      <c r="C119" t="s">
        <v>857</v>
      </c>
      <c r="D119" t="s">
        <v>183</v>
      </c>
      <c r="E119">
        <v>46.346000250000003</v>
      </c>
      <c r="F119">
        <v>-116.431</v>
      </c>
      <c r="G119" t="s">
        <v>184</v>
      </c>
      <c r="H119">
        <v>39</v>
      </c>
      <c r="I119">
        <v>16069</v>
      </c>
      <c r="J119" t="s">
        <v>76</v>
      </c>
      <c r="K119" t="s">
        <v>225</v>
      </c>
      <c r="L119" t="s">
        <v>78</v>
      </c>
      <c r="M119">
        <v>2811015001</v>
      </c>
      <c r="N119">
        <v>0</v>
      </c>
      <c r="O119">
        <v>0</v>
      </c>
      <c r="P119">
        <v>41.677800879999999</v>
      </c>
      <c r="Q119">
        <v>3255522095</v>
      </c>
      <c r="R119" t="s">
        <v>858</v>
      </c>
      <c r="S119">
        <v>0.69318518399999995</v>
      </c>
      <c r="T119">
        <v>0.817958517</v>
      </c>
      <c r="U119">
        <v>8.7573395210000005</v>
      </c>
      <c r="V119">
        <v>58.06051085</v>
      </c>
      <c r="W119">
        <v>0.411276539</v>
      </c>
      <c r="X119">
        <v>3.7843442999999997E-2</v>
      </c>
      <c r="Y119">
        <v>0.14214464099999999</v>
      </c>
      <c r="Z119">
        <v>4.0844245000000001E-2</v>
      </c>
      <c r="AA119">
        <v>2.0433292079999998</v>
      </c>
      <c r="AC119">
        <v>2.8792230000000002E-3</v>
      </c>
      <c r="AD119">
        <v>7.5527449999999996E-3</v>
      </c>
      <c r="AF119">
        <v>1.4270933E-2</v>
      </c>
      <c r="AH119">
        <v>9.5556830000000006E-3</v>
      </c>
      <c r="AI119">
        <v>1.3352920000000001E-3</v>
      </c>
      <c r="AJ119">
        <v>1.04195E-4</v>
      </c>
      <c r="AK119">
        <v>1.9359299999999999E-4</v>
      </c>
      <c r="AL119">
        <v>6.0088140000000003E-3</v>
      </c>
      <c r="AN119">
        <v>1.05862E-4</v>
      </c>
      <c r="AO119" s="1" t="s">
        <v>859</v>
      </c>
      <c r="AP119" s="1" t="s">
        <v>451</v>
      </c>
      <c r="AQ119" s="1" t="s">
        <v>860</v>
      </c>
      <c r="AR119" s="1" t="s">
        <v>517</v>
      </c>
      <c r="AS119">
        <v>1.4024600000000001E-4</v>
      </c>
      <c r="AT119" s="1" t="s">
        <v>517</v>
      </c>
      <c r="AV119">
        <v>1.2920100000000001E-4</v>
      </c>
      <c r="AW119">
        <v>1.71504E-4</v>
      </c>
      <c r="AX119">
        <v>1.6462700000000001E-4</v>
      </c>
      <c r="AY119" s="1" t="s">
        <v>141</v>
      </c>
      <c r="AZ119">
        <v>9.3261799000000006E-2</v>
      </c>
      <c r="BA119" s="1" t="s">
        <v>861</v>
      </c>
      <c r="BB119">
        <v>1.2920100000000001E-4</v>
      </c>
      <c r="BC119">
        <v>1.07112E-4</v>
      </c>
      <c r="BE119" s="1" t="s">
        <v>862</v>
      </c>
      <c r="BF119">
        <v>0.104945604</v>
      </c>
      <c r="BG119">
        <v>1.2518362E-2</v>
      </c>
      <c r="BH119" s="1" t="s">
        <v>863</v>
      </c>
      <c r="BI119">
        <v>2.674152E-3</v>
      </c>
      <c r="BJ119">
        <v>8.9714930000000005E-3</v>
      </c>
      <c r="BK119">
        <v>4.6693490999999997E-2</v>
      </c>
      <c r="BL119">
        <v>1.9612100000000001E-3</v>
      </c>
      <c r="BM119">
        <v>1.04195E-4</v>
      </c>
      <c r="BO119">
        <v>1.3561559000000001E-2</v>
      </c>
      <c r="BP119">
        <v>2.0863940000000001E-3</v>
      </c>
      <c r="BS119" t="s">
        <v>190</v>
      </c>
      <c r="BT119" t="s">
        <v>222</v>
      </c>
    </row>
    <row r="120" spans="1:72" x14ac:dyDescent="0.25">
      <c r="A120">
        <v>20200930</v>
      </c>
      <c r="B120" t="s">
        <v>856</v>
      </c>
      <c r="C120" t="s">
        <v>857</v>
      </c>
      <c r="D120" t="s">
        <v>183</v>
      </c>
      <c r="E120">
        <v>46.346000250000003</v>
      </c>
      <c r="F120">
        <v>-116.431</v>
      </c>
      <c r="G120" t="s">
        <v>184</v>
      </c>
      <c r="H120">
        <v>39</v>
      </c>
      <c r="I120">
        <v>16069</v>
      </c>
      <c r="J120" t="s">
        <v>76</v>
      </c>
      <c r="K120" t="s">
        <v>225</v>
      </c>
      <c r="L120" t="s">
        <v>78</v>
      </c>
      <c r="M120">
        <v>2811015002</v>
      </c>
      <c r="N120">
        <v>112.6921165</v>
      </c>
      <c r="O120">
        <v>49.100213549999999</v>
      </c>
      <c r="P120">
        <v>0</v>
      </c>
      <c r="Q120">
        <v>3255522095</v>
      </c>
      <c r="R120" t="s">
        <v>858</v>
      </c>
      <c r="S120">
        <v>1.63703336</v>
      </c>
      <c r="T120">
        <v>1.9316993650000001</v>
      </c>
      <c r="U120">
        <v>18.408230840000002</v>
      </c>
      <c r="V120">
        <v>254.30871010000001</v>
      </c>
      <c r="W120">
        <v>0.91500479199999996</v>
      </c>
      <c r="X120">
        <v>0.31729791600000001</v>
      </c>
      <c r="Y120">
        <v>0.30341099399999999</v>
      </c>
      <c r="Z120">
        <v>0.158556483</v>
      </c>
      <c r="AA120">
        <v>4.3615330349999999</v>
      </c>
      <c r="AC120">
        <v>1.1177083000000001E-2</v>
      </c>
      <c r="AD120">
        <v>2.9319595E-2</v>
      </c>
      <c r="AF120">
        <v>5.5399456E-2</v>
      </c>
      <c r="AH120">
        <v>3.7094957999999997E-2</v>
      </c>
      <c r="AI120">
        <v>5.1835750000000002E-3</v>
      </c>
      <c r="AJ120">
        <v>4.0448099999999999E-4</v>
      </c>
      <c r="AK120">
        <v>7.5152499999999996E-4</v>
      </c>
      <c r="AL120">
        <v>2.3326086999999999E-2</v>
      </c>
      <c r="AN120">
        <v>4.1095299999999998E-4</v>
      </c>
      <c r="AO120">
        <v>2.1518399999999999E-4</v>
      </c>
      <c r="AP120">
        <v>2.75856E-4</v>
      </c>
      <c r="AQ120">
        <v>3.15495E-4</v>
      </c>
      <c r="AR120">
        <v>2.1033E-4</v>
      </c>
      <c r="AS120">
        <v>5.4443099999999995E-4</v>
      </c>
      <c r="AT120">
        <v>2.1033E-4</v>
      </c>
      <c r="AV120">
        <v>5.0155600000000001E-4</v>
      </c>
      <c r="AW120">
        <v>6.6577499999999996E-4</v>
      </c>
      <c r="AX120">
        <v>6.3907999999999999E-4</v>
      </c>
      <c r="AY120" s="1" t="s">
        <v>864</v>
      </c>
      <c r="AZ120">
        <v>0.36204030599999998</v>
      </c>
      <c r="BA120">
        <v>1.19726E-4</v>
      </c>
      <c r="BB120">
        <v>5.0155600000000001E-4</v>
      </c>
      <c r="BC120">
        <v>4.1580600000000001E-4</v>
      </c>
      <c r="BE120">
        <v>2.3945300000000001E-4</v>
      </c>
      <c r="BF120">
        <v>0.407396586</v>
      </c>
      <c r="BG120">
        <v>4.8596014E-2</v>
      </c>
      <c r="BH120" s="1" t="s">
        <v>694</v>
      </c>
      <c r="BI120">
        <v>1.0381E-2</v>
      </c>
      <c r="BJ120">
        <v>3.4827143999999997E-2</v>
      </c>
      <c r="BK120">
        <v>0.18126313299999999</v>
      </c>
      <c r="BL120">
        <v>7.6133759999999998E-3</v>
      </c>
      <c r="BM120">
        <v>4.0448099999999999E-4</v>
      </c>
      <c r="BO120">
        <v>5.2645681999999999E-2</v>
      </c>
      <c r="BP120">
        <v>8.0993360000000004E-3</v>
      </c>
      <c r="BS120" t="s">
        <v>190</v>
      </c>
      <c r="BT120" t="s">
        <v>191</v>
      </c>
    </row>
    <row r="121" spans="1:72" x14ac:dyDescent="0.25">
      <c r="A121">
        <v>20200930</v>
      </c>
      <c r="B121" t="s">
        <v>865</v>
      </c>
      <c r="C121" t="s">
        <v>866</v>
      </c>
      <c r="D121" t="s">
        <v>183</v>
      </c>
      <c r="E121">
        <v>46.311000249999999</v>
      </c>
      <c r="F121">
        <v>-116.393</v>
      </c>
      <c r="G121" t="s">
        <v>184</v>
      </c>
      <c r="H121">
        <v>39</v>
      </c>
      <c r="I121">
        <v>16061</v>
      </c>
      <c r="J121" t="s">
        <v>76</v>
      </c>
      <c r="K121" t="s">
        <v>185</v>
      </c>
      <c r="L121" t="s">
        <v>78</v>
      </c>
      <c r="M121">
        <v>2811015002</v>
      </c>
      <c r="N121">
        <v>81.109360800000005</v>
      </c>
      <c r="O121">
        <v>9.0121511999999999</v>
      </c>
      <c r="P121">
        <v>0</v>
      </c>
      <c r="Q121">
        <v>1441944192</v>
      </c>
      <c r="R121" t="s">
        <v>662</v>
      </c>
      <c r="S121">
        <v>0.74036624500000003</v>
      </c>
      <c r="T121">
        <v>0.87363217000000004</v>
      </c>
      <c r="U121">
        <v>7.7172853159999999</v>
      </c>
      <c r="V121">
        <v>146.36076009999999</v>
      </c>
      <c r="W121">
        <v>0.39876966600000002</v>
      </c>
      <c r="X121">
        <v>0.20446768600000001</v>
      </c>
      <c r="Y121">
        <v>0.12858681499999999</v>
      </c>
      <c r="Z121">
        <v>8.8319081999999993E-2</v>
      </c>
      <c r="AA121">
        <v>1.848435469</v>
      </c>
      <c r="AC121">
        <v>6.2258549999999998E-3</v>
      </c>
      <c r="AD121">
        <v>1.6331591999999999E-2</v>
      </c>
      <c r="AF121">
        <v>3.0858587E-2</v>
      </c>
      <c r="AH121">
        <v>2.0662620999999999E-2</v>
      </c>
      <c r="AI121">
        <v>2.8873530000000001E-3</v>
      </c>
      <c r="AJ121">
        <v>2.2530400000000001E-4</v>
      </c>
      <c r="AK121">
        <v>4.1861399999999999E-4</v>
      </c>
      <c r="AL121">
        <v>1.2993088999999999E-2</v>
      </c>
      <c r="AN121">
        <v>2.2890900000000001E-4</v>
      </c>
      <c r="AO121">
        <v>1.19862E-4</v>
      </c>
      <c r="AP121">
        <v>1.53657E-4</v>
      </c>
      <c r="AQ121">
        <v>1.75737E-4</v>
      </c>
      <c r="AR121">
        <v>1.1715800000000001E-4</v>
      </c>
      <c r="AS121">
        <v>3.03259E-4</v>
      </c>
      <c r="AT121">
        <v>1.1715800000000001E-4</v>
      </c>
      <c r="AV121">
        <v>2.7937699999999998E-4</v>
      </c>
      <c r="AW121">
        <v>3.7084999999999999E-4</v>
      </c>
      <c r="AX121">
        <v>3.5597999999999999E-4</v>
      </c>
      <c r="AY121" s="1" t="s">
        <v>663</v>
      </c>
      <c r="AZ121">
        <v>0.20166357600000001</v>
      </c>
      <c r="BA121" s="1" t="s">
        <v>664</v>
      </c>
      <c r="BB121">
        <v>2.7937699999999998E-4</v>
      </c>
      <c r="BC121">
        <v>2.3161199999999999E-4</v>
      </c>
      <c r="BE121">
        <v>1.3338E-4</v>
      </c>
      <c r="BF121">
        <v>0.22692791600000001</v>
      </c>
      <c r="BG121">
        <v>2.7068935999999998E-2</v>
      </c>
      <c r="BH121" s="1" t="s">
        <v>665</v>
      </c>
      <c r="BI121">
        <v>5.7824219999999997E-3</v>
      </c>
      <c r="BJ121">
        <v>1.9399403999999999E-2</v>
      </c>
      <c r="BK121">
        <v>0.100967133</v>
      </c>
      <c r="BL121">
        <v>4.2408000000000003E-3</v>
      </c>
      <c r="BM121">
        <v>2.2530400000000001E-4</v>
      </c>
      <c r="BO121">
        <v>2.9324680999999998E-2</v>
      </c>
      <c r="BP121">
        <v>4.5114889999999996E-3</v>
      </c>
      <c r="BS121" t="s">
        <v>190</v>
      </c>
      <c r="BT121" t="s">
        <v>191</v>
      </c>
    </row>
    <row r="122" spans="1:72" x14ac:dyDescent="0.25">
      <c r="A122">
        <v>20200930</v>
      </c>
      <c r="B122" t="s">
        <v>867</v>
      </c>
      <c r="C122" t="s">
        <v>866</v>
      </c>
      <c r="D122" t="s">
        <v>183</v>
      </c>
      <c r="E122">
        <v>46.308000249999999</v>
      </c>
      <c r="F122">
        <v>-116.348</v>
      </c>
      <c r="G122" t="s">
        <v>184</v>
      </c>
      <c r="H122">
        <v>39</v>
      </c>
      <c r="I122">
        <v>16061</v>
      </c>
      <c r="J122" t="s">
        <v>76</v>
      </c>
      <c r="K122" t="s">
        <v>185</v>
      </c>
      <c r="L122" t="s">
        <v>78</v>
      </c>
      <c r="M122">
        <v>2811015002</v>
      </c>
      <c r="N122">
        <v>67.372526519999994</v>
      </c>
      <c r="O122">
        <v>7.48583628</v>
      </c>
      <c r="P122">
        <v>0</v>
      </c>
      <c r="Q122">
        <v>1197733805</v>
      </c>
      <c r="R122" t="s">
        <v>868</v>
      </c>
      <c r="S122">
        <v>0.61497642200000002</v>
      </c>
      <c r="T122">
        <v>0.72567217799999995</v>
      </c>
      <c r="U122">
        <v>6.4102713229999999</v>
      </c>
      <c r="V122">
        <v>121.5728258</v>
      </c>
      <c r="W122">
        <v>0.33123328400000002</v>
      </c>
      <c r="X122">
        <v>0.16983865400000001</v>
      </c>
      <c r="Y122">
        <v>0.10680911</v>
      </c>
      <c r="Z122">
        <v>7.3361196000000004E-2</v>
      </c>
      <c r="AA122">
        <v>1.535380953</v>
      </c>
      <c r="AC122">
        <v>5.1714329999999996E-3</v>
      </c>
      <c r="AD122">
        <v>1.3565641999999999E-2</v>
      </c>
      <c r="AF122">
        <v>2.5632319000000001E-2</v>
      </c>
      <c r="AH122">
        <v>1.7163161E-2</v>
      </c>
      <c r="AI122">
        <v>2.398346E-3</v>
      </c>
      <c r="AJ122">
        <v>1.8714599999999999E-4</v>
      </c>
      <c r="AK122">
        <v>3.4771699999999999E-4</v>
      </c>
      <c r="AL122">
        <v>1.0792555000000001E-2</v>
      </c>
      <c r="AN122">
        <v>1.9013999999999999E-4</v>
      </c>
      <c r="AO122" s="1" t="s">
        <v>869</v>
      </c>
      <c r="AP122">
        <v>1.27634E-4</v>
      </c>
      <c r="AQ122">
        <v>1.45974E-4</v>
      </c>
      <c r="AR122" s="1" t="s">
        <v>569</v>
      </c>
      <c r="AS122">
        <v>2.5189800000000002E-4</v>
      </c>
      <c r="AT122" s="1" t="s">
        <v>569</v>
      </c>
      <c r="AV122">
        <v>2.3206100000000001E-4</v>
      </c>
      <c r="AW122">
        <v>3.0804200000000002E-4</v>
      </c>
      <c r="AX122">
        <v>2.95691E-4</v>
      </c>
      <c r="AY122" s="1" t="s">
        <v>197</v>
      </c>
      <c r="AZ122">
        <v>0.167509452</v>
      </c>
      <c r="BA122" s="1" t="s">
        <v>859</v>
      </c>
      <c r="BB122">
        <v>2.3206100000000001E-4</v>
      </c>
      <c r="BC122">
        <v>1.9238600000000001E-4</v>
      </c>
      <c r="BE122">
        <v>1.1079E-4</v>
      </c>
      <c r="BF122">
        <v>0.18849497600000001</v>
      </c>
      <c r="BG122">
        <v>2.2484489999999999E-2</v>
      </c>
      <c r="BH122" s="1" t="s">
        <v>870</v>
      </c>
      <c r="BI122">
        <v>4.8031000000000003E-3</v>
      </c>
      <c r="BJ122">
        <v>1.6113885000000001E-2</v>
      </c>
      <c r="BK122">
        <v>8.3867149000000002E-2</v>
      </c>
      <c r="BL122">
        <v>3.52257E-3</v>
      </c>
      <c r="BM122">
        <v>1.8714599999999999E-4</v>
      </c>
      <c r="BO122">
        <v>2.4358198000000001E-2</v>
      </c>
      <c r="BP122">
        <v>3.747415E-3</v>
      </c>
      <c r="BS122" t="s">
        <v>190</v>
      </c>
      <c r="BT122" t="s">
        <v>191</v>
      </c>
    </row>
    <row r="123" spans="1:72" x14ac:dyDescent="0.25">
      <c r="A123">
        <v>20201001</v>
      </c>
      <c r="B123" t="s">
        <v>871</v>
      </c>
      <c r="C123" t="s">
        <v>872</v>
      </c>
      <c r="D123" t="s">
        <v>183</v>
      </c>
      <c r="E123">
        <v>46.141000249999998</v>
      </c>
      <c r="F123">
        <v>-116.251</v>
      </c>
      <c r="G123" t="s">
        <v>184</v>
      </c>
      <c r="H123">
        <v>39</v>
      </c>
      <c r="I123">
        <v>16049</v>
      </c>
      <c r="J123" t="s">
        <v>76</v>
      </c>
      <c r="K123" t="s">
        <v>77</v>
      </c>
      <c r="L123" t="s">
        <v>78</v>
      </c>
      <c r="M123">
        <v>2811015002</v>
      </c>
      <c r="N123">
        <v>115.4514465</v>
      </c>
      <c r="O123">
        <v>12.8279385</v>
      </c>
      <c r="P123">
        <v>0</v>
      </c>
      <c r="Q123">
        <v>2052470160</v>
      </c>
      <c r="R123" t="s">
        <v>668</v>
      </c>
      <c r="S123">
        <v>1.053840804</v>
      </c>
      <c r="T123">
        <v>1.2435321479999999</v>
      </c>
      <c r="U123">
        <v>10.984820300000001</v>
      </c>
      <c r="V123">
        <v>208.33059589999999</v>
      </c>
      <c r="W123">
        <v>0.56761062299999998</v>
      </c>
      <c r="X123">
        <v>0.29104026900000002</v>
      </c>
      <c r="Y123">
        <v>0.18303107900000001</v>
      </c>
      <c r="Z123">
        <v>0.12571379699999999</v>
      </c>
      <c r="AA123">
        <v>2.6310717600000002</v>
      </c>
      <c r="AC123">
        <v>8.8619119999999996E-3</v>
      </c>
      <c r="AD123">
        <v>2.3246464000000001E-2</v>
      </c>
      <c r="AF123">
        <v>4.3924259E-2</v>
      </c>
      <c r="AH123">
        <v>2.9411273000000002E-2</v>
      </c>
      <c r="AI123">
        <v>4.1098719999999997E-3</v>
      </c>
      <c r="AJ123">
        <v>3.2069800000000001E-4</v>
      </c>
      <c r="AK123">
        <v>5.95858E-4</v>
      </c>
      <c r="AL123">
        <v>1.8494424999999998E-2</v>
      </c>
      <c r="AN123">
        <v>3.2582999999999999E-4</v>
      </c>
      <c r="AO123">
        <v>1.70612E-4</v>
      </c>
      <c r="AP123">
        <v>2.1871600000000001E-4</v>
      </c>
      <c r="AQ123">
        <v>2.5014500000000001E-4</v>
      </c>
      <c r="AR123">
        <v>1.66763E-4</v>
      </c>
      <c r="AS123">
        <v>4.3166E-4</v>
      </c>
      <c r="AT123">
        <v>1.66763E-4</v>
      </c>
      <c r="AV123">
        <v>3.9766600000000002E-4</v>
      </c>
      <c r="AW123">
        <v>5.2787000000000005E-4</v>
      </c>
      <c r="AX123">
        <v>5.0670399999999997E-4</v>
      </c>
      <c r="AY123" s="1" t="s">
        <v>311</v>
      </c>
      <c r="AZ123">
        <v>0.287048884</v>
      </c>
      <c r="BA123" s="1" t="s">
        <v>873</v>
      </c>
      <c r="BB123">
        <v>3.9766600000000002E-4</v>
      </c>
      <c r="BC123">
        <v>3.2967800000000002E-4</v>
      </c>
      <c r="BE123">
        <v>1.89853E-4</v>
      </c>
      <c r="BF123">
        <v>0.32301026599999999</v>
      </c>
      <c r="BG123">
        <v>3.8530052000000002E-2</v>
      </c>
      <c r="BH123" s="1" t="s">
        <v>874</v>
      </c>
      <c r="BI123">
        <v>8.2307260000000007E-3</v>
      </c>
      <c r="BJ123">
        <v>2.7613203999999999E-2</v>
      </c>
      <c r="BK123">
        <v>0.14371709199999999</v>
      </c>
      <c r="BL123">
        <v>6.0363750000000001E-3</v>
      </c>
      <c r="BM123">
        <v>3.2069800000000001E-4</v>
      </c>
      <c r="BO123">
        <v>4.1740889000000003E-2</v>
      </c>
      <c r="BP123">
        <v>6.421675E-3</v>
      </c>
      <c r="BS123" t="s">
        <v>190</v>
      </c>
      <c r="BT123" t="s">
        <v>191</v>
      </c>
    </row>
    <row r="124" spans="1:72" x14ac:dyDescent="0.25">
      <c r="A124">
        <v>20201001</v>
      </c>
      <c r="B124" t="s">
        <v>875</v>
      </c>
      <c r="C124" t="s">
        <v>866</v>
      </c>
      <c r="D124" t="s">
        <v>183</v>
      </c>
      <c r="E124">
        <v>46.288000250000003</v>
      </c>
      <c r="F124">
        <v>-116.38</v>
      </c>
      <c r="G124" t="s">
        <v>184</v>
      </c>
      <c r="H124">
        <v>39</v>
      </c>
      <c r="I124">
        <v>16061</v>
      </c>
      <c r="J124" t="s">
        <v>76</v>
      </c>
      <c r="K124" t="s">
        <v>185</v>
      </c>
      <c r="L124" t="s">
        <v>78</v>
      </c>
      <c r="M124">
        <v>2811015002</v>
      </c>
      <c r="N124">
        <v>62.147972250000002</v>
      </c>
      <c r="O124">
        <v>6.9053302499999996</v>
      </c>
      <c r="P124">
        <v>0</v>
      </c>
      <c r="Q124">
        <v>1104852840</v>
      </c>
      <c r="R124" t="s">
        <v>496</v>
      </c>
      <c r="S124">
        <v>0.56728669099999995</v>
      </c>
      <c r="T124">
        <v>0.66939829500000003</v>
      </c>
      <c r="U124">
        <v>5.9131723999999997</v>
      </c>
      <c r="V124">
        <v>112.1451873</v>
      </c>
      <c r="W124">
        <v>0.30554705300000001</v>
      </c>
      <c r="X124">
        <v>0.15666813299999999</v>
      </c>
      <c r="Y124">
        <v>9.8526356999999995E-2</v>
      </c>
      <c r="Z124">
        <v>6.7672235999999997E-2</v>
      </c>
      <c r="AA124">
        <v>1.41631638</v>
      </c>
      <c r="AC124">
        <v>4.770402E-3</v>
      </c>
      <c r="AD124">
        <v>1.2513664000000001E-2</v>
      </c>
      <c r="AF124">
        <v>2.3644603E-2</v>
      </c>
      <c r="AH124">
        <v>1.5832204999999999E-2</v>
      </c>
      <c r="AI124">
        <v>2.2123609999999999E-3</v>
      </c>
      <c r="AJ124">
        <v>1.72633E-4</v>
      </c>
      <c r="AK124">
        <v>3.2075300000000001E-4</v>
      </c>
      <c r="AL124">
        <v>9.9556220000000008E-3</v>
      </c>
      <c r="AN124">
        <v>1.7539500000000001E-4</v>
      </c>
      <c r="AO124" s="1" t="s">
        <v>876</v>
      </c>
      <c r="AP124">
        <v>1.17736E-4</v>
      </c>
      <c r="AQ124">
        <v>1.34654E-4</v>
      </c>
      <c r="AR124" s="1" t="s">
        <v>740</v>
      </c>
      <c r="AS124">
        <v>2.3236400000000001E-4</v>
      </c>
      <c r="AT124" s="1" t="s">
        <v>740</v>
      </c>
      <c r="AV124">
        <v>2.1406499999999999E-4</v>
      </c>
      <c r="AW124">
        <v>2.84154E-4</v>
      </c>
      <c r="AX124">
        <v>2.72761E-4</v>
      </c>
      <c r="AY124" s="1" t="s">
        <v>877</v>
      </c>
      <c r="AZ124">
        <v>0.154519555</v>
      </c>
      <c r="BA124" s="1" t="s">
        <v>878</v>
      </c>
      <c r="BB124">
        <v>2.1406499999999999E-4</v>
      </c>
      <c r="BC124">
        <v>1.77467E-4</v>
      </c>
      <c r="BE124">
        <v>1.02199E-4</v>
      </c>
      <c r="BF124">
        <v>0.17387770899999999</v>
      </c>
      <c r="BG124">
        <v>2.074088E-2</v>
      </c>
      <c r="BH124" s="1" t="s">
        <v>879</v>
      </c>
      <c r="BI124">
        <v>4.4306329999999998E-3</v>
      </c>
      <c r="BJ124">
        <v>1.4864297E-2</v>
      </c>
      <c r="BK124">
        <v>7.7363481999999997E-2</v>
      </c>
      <c r="BL124">
        <v>3.2494049999999999E-3</v>
      </c>
      <c r="BM124">
        <v>1.72633E-4</v>
      </c>
      <c r="BO124">
        <v>2.2469286000000002E-2</v>
      </c>
      <c r="BP124">
        <v>3.456813E-3</v>
      </c>
      <c r="BS124" t="s">
        <v>190</v>
      </c>
      <c r="BT124" t="s">
        <v>191</v>
      </c>
    </row>
    <row r="125" spans="1:72" x14ac:dyDescent="0.25">
      <c r="A125">
        <v>20201001</v>
      </c>
      <c r="B125" t="s">
        <v>880</v>
      </c>
      <c r="C125" t="s">
        <v>881</v>
      </c>
      <c r="D125" t="s">
        <v>183</v>
      </c>
      <c r="E125">
        <v>46.127633779999996</v>
      </c>
      <c r="F125">
        <v>-116.1544341</v>
      </c>
      <c r="G125" t="s">
        <v>184</v>
      </c>
      <c r="H125">
        <v>117</v>
      </c>
      <c r="I125">
        <v>16049</v>
      </c>
      <c r="J125" t="s">
        <v>76</v>
      </c>
      <c r="K125" t="s">
        <v>77</v>
      </c>
      <c r="L125" t="s">
        <v>78</v>
      </c>
      <c r="M125">
        <v>2811015002</v>
      </c>
      <c r="N125">
        <v>98.798356799999993</v>
      </c>
      <c r="O125">
        <v>10.9775952</v>
      </c>
      <c r="P125">
        <v>0</v>
      </c>
      <c r="Q125">
        <v>1756415232</v>
      </c>
      <c r="R125" t="s">
        <v>351</v>
      </c>
      <c r="S125">
        <v>0.90183140100000003</v>
      </c>
      <c r="T125">
        <v>1.0641610530000001</v>
      </c>
      <c r="U125">
        <v>9.4003343220000009</v>
      </c>
      <c r="V125">
        <v>178.2803175</v>
      </c>
      <c r="W125">
        <v>0.485736632</v>
      </c>
      <c r="X125">
        <v>0.24905968000000001</v>
      </c>
      <c r="Y125">
        <v>0.156630085</v>
      </c>
      <c r="Z125">
        <v>0.107580433</v>
      </c>
      <c r="AA125">
        <v>2.2515574680000001</v>
      </c>
      <c r="AC125">
        <v>7.5836410000000003E-3</v>
      </c>
      <c r="AD125">
        <v>1.9893319E-2</v>
      </c>
      <c r="AF125">
        <v>3.7588481999999999E-2</v>
      </c>
      <c r="AH125">
        <v>2.5168896E-2</v>
      </c>
      <c r="AI125">
        <v>3.5170510000000002E-3</v>
      </c>
      <c r="AJ125">
        <v>2.7443999999999998E-4</v>
      </c>
      <c r="AK125">
        <v>5.0990900000000001E-4</v>
      </c>
      <c r="AL125">
        <v>1.5826729000000001E-2</v>
      </c>
      <c r="AN125">
        <v>2.78831E-4</v>
      </c>
      <c r="AO125">
        <v>1.46002E-4</v>
      </c>
      <c r="AP125">
        <v>1.8716800000000001E-4</v>
      </c>
      <c r="AQ125">
        <v>2.1406299999999999E-4</v>
      </c>
      <c r="AR125">
        <v>1.4270900000000001E-4</v>
      </c>
      <c r="AS125">
        <v>3.6939600000000003E-4</v>
      </c>
      <c r="AT125">
        <v>1.4270900000000001E-4</v>
      </c>
      <c r="AV125">
        <v>3.40305E-4</v>
      </c>
      <c r="AW125">
        <v>4.5172799999999998E-4</v>
      </c>
      <c r="AX125">
        <v>4.3361499999999999E-4</v>
      </c>
      <c r="AY125" s="1" t="s">
        <v>533</v>
      </c>
      <c r="AZ125">
        <v>0.24564402599999999</v>
      </c>
      <c r="BA125" s="1" t="s">
        <v>882</v>
      </c>
      <c r="BB125">
        <v>3.40305E-4</v>
      </c>
      <c r="BC125">
        <v>2.8212400000000002E-4</v>
      </c>
      <c r="BE125">
        <v>1.62468E-4</v>
      </c>
      <c r="BF125">
        <v>0.27641822100000002</v>
      </c>
      <c r="BG125">
        <v>3.2972352000000003E-2</v>
      </c>
      <c r="BH125" s="1" t="s">
        <v>271</v>
      </c>
      <c r="BI125">
        <v>7.0435000000000003E-3</v>
      </c>
      <c r="BJ125">
        <v>2.3630186000000001E-2</v>
      </c>
      <c r="BK125">
        <v>0.122986875</v>
      </c>
      <c r="BL125">
        <v>5.1656690000000003E-3</v>
      </c>
      <c r="BM125">
        <v>2.7443999999999998E-4</v>
      </c>
      <c r="BO125">
        <v>3.5720047999999997E-2</v>
      </c>
      <c r="BP125">
        <v>5.495392E-3</v>
      </c>
      <c r="BS125" t="s">
        <v>190</v>
      </c>
      <c r="BT125" t="s">
        <v>191</v>
      </c>
    </row>
    <row r="126" spans="1:72" x14ac:dyDescent="0.25">
      <c r="A126">
        <v>20201002</v>
      </c>
      <c r="B126" t="s">
        <v>883</v>
      </c>
      <c r="C126" t="s">
        <v>884</v>
      </c>
      <c r="D126" t="s">
        <v>183</v>
      </c>
      <c r="E126">
        <v>46.555105259999998</v>
      </c>
      <c r="F126">
        <v>-116.4295118</v>
      </c>
      <c r="G126" t="s">
        <v>184</v>
      </c>
      <c r="H126">
        <v>195</v>
      </c>
      <c r="I126">
        <v>16035</v>
      </c>
      <c r="J126" t="s">
        <v>76</v>
      </c>
      <c r="K126" t="s">
        <v>115</v>
      </c>
      <c r="L126" t="s">
        <v>78</v>
      </c>
      <c r="M126">
        <v>2811015001</v>
      </c>
      <c r="N126">
        <v>0</v>
      </c>
      <c r="O126">
        <v>0</v>
      </c>
      <c r="P126">
        <v>208.3890044</v>
      </c>
      <c r="Q126">
        <v>15759512636</v>
      </c>
      <c r="R126" t="s">
        <v>885</v>
      </c>
      <c r="S126">
        <v>3.4659259210000002</v>
      </c>
      <c r="T126">
        <v>4.0897925869999998</v>
      </c>
      <c r="U126">
        <v>43.786697609999997</v>
      </c>
      <c r="V126">
        <v>290.3025543</v>
      </c>
      <c r="W126">
        <v>2.056382696</v>
      </c>
      <c r="X126">
        <v>0.18921721599999999</v>
      </c>
      <c r="Y126">
        <v>0.71072320300000003</v>
      </c>
      <c r="Z126">
        <v>0.20422122400000001</v>
      </c>
      <c r="AA126">
        <v>10.216646040000001</v>
      </c>
      <c r="AC126">
        <v>1.4396117E-2</v>
      </c>
      <c r="AD126">
        <v>3.7763725999999997E-2</v>
      </c>
      <c r="AF126">
        <v>7.1354664999999998E-2</v>
      </c>
      <c r="AH126">
        <v>4.7778415999999997E-2</v>
      </c>
      <c r="AI126">
        <v>6.6764600000000004E-3</v>
      </c>
      <c r="AJ126">
        <v>5.2097299999999999E-4</v>
      </c>
      <c r="AK126">
        <v>9.6796700000000002E-4</v>
      </c>
      <c r="AL126">
        <v>3.0044069E-2</v>
      </c>
      <c r="AN126">
        <v>5.2930800000000004E-4</v>
      </c>
      <c r="AO126">
        <v>2.7715699999999999E-4</v>
      </c>
      <c r="AP126">
        <v>3.5530300000000001E-4</v>
      </c>
      <c r="AQ126">
        <v>4.0635900000000002E-4</v>
      </c>
      <c r="AR126">
        <v>2.7090600000000001E-4</v>
      </c>
      <c r="AS126">
        <v>7.0122900000000004E-4</v>
      </c>
      <c r="AT126">
        <v>2.7090600000000001E-4</v>
      </c>
      <c r="AV126">
        <v>6.4600599999999997E-4</v>
      </c>
      <c r="AW126">
        <v>8.5752099999999998E-4</v>
      </c>
      <c r="AX126">
        <v>8.2313700000000004E-4</v>
      </c>
      <c r="AY126" s="1" t="s">
        <v>886</v>
      </c>
      <c r="AZ126">
        <v>0.46630899599999998</v>
      </c>
      <c r="BA126">
        <v>1.54208E-4</v>
      </c>
      <c r="BB126">
        <v>6.4600599999999997E-4</v>
      </c>
      <c r="BC126">
        <v>5.3556000000000003E-4</v>
      </c>
      <c r="BE126">
        <v>3.08416E-4</v>
      </c>
      <c r="BF126">
        <v>0.52472801999999996</v>
      </c>
      <c r="BG126">
        <v>6.2591810999999997E-2</v>
      </c>
      <c r="BH126" s="1" t="s">
        <v>887</v>
      </c>
      <c r="BI126">
        <v>1.3370758999999999E-2</v>
      </c>
      <c r="BJ126">
        <v>4.4857464999999999E-2</v>
      </c>
      <c r="BK126">
        <v>0.23346745699999999</v>
      </c>
      <c r="BL126">
        <v>9.8060509999999997E-3</v>
      </c>
      <c r="BM126">
        <v>5.2097299999999999E-4</v>
      </c>
      <c r="BO126">
        <v>6.7807796000000004E-2</v>
      </c>
      <c r="BP126">
        <v>1.0431968999999999E-2</v>
      </c>
      <c r="BS126" t="s">
        <v>190</v>
      </c>
      <c r="BT126" t="s">
        <v>222</v>
      </c>
    </row>
    <row r="127" spans="1:72" x14ac:dyDescent="0.25">
      <c r="A127">
        <v>20201002</v>
      </c>
      <c r="B127" t="s">
        <v>883</v>
      </c>
      <c r="C127" t="s">
        <v>884</v>
      </c>
      <c r="D127" t="s">
        <v>183</v>
      </c>
      <c r="E127">
        <v>46.555105259999998</v>
      </c>
      <c r="F127">
        <v>-116.4295118</v>
      </c>
      <c r="G127" t="s">
        <v>184</v>
      </c>
      <c r="H127">
        <v>195</v>
      </c>
      <c r="I127">
        <v>16035</v>
      </c>
      <c r="J127" t="s">
        <v>76</v>
      </c>
      <c r="K127" t="s">
        <v>115</v>
      </c>
      <c r="L127" t="s">
        <v>78</v>
      </c>
      <c r="M127">
        <v>2811015002</v>
      </c>
      <c r="N127">
        <v>534.31757909999999</v>
      </c>
      <c r="O127">
        <v>242.26295630000001</v>
      </c>
      <c r="P127">
        <v>0</v>
      </c>
      <c r="Q127">
        <v>15759512636</v>
      </c>
      <c r="R127" t="s">
        <v>885</v>
      </c>
      <c r="S127">
        <v>7.9191494640000002</v>
      </c>
      <c r="T127">
        <v>9.3445963679999995</v>
      </c>
      <c r="U127">
        <v>89.268294549999993</v>
      </c>
      <c r="V127">
        <v>1218.955389</v>
      </c>
      <c r="W127">
        <v>4.4317440049999997</v>
      </c>
      <c r="X127">
        <v>1.513023306</v>
      </c>
      <c r="Y127">
        <v>1.470853076</v>
      </c>
      <c r="Z127">
        <v>0.76104892499999999</v>
      </c>
      <c r="AA127">
        <v>21.143512959999999</v>
      </c>
      <c r="AC127">
        <v>5.3648435000000001E-2</v>
      </c>
      <c r="AD127">
        <v>0.14072995299999999</v>
      </c>
      <c r="AF127">
        <v>0.26590963499999998</v>
      </c>
      <c r="AH127">
        <v>0.178050603</v>
      </c>
      <c r="AI127">
        <v>2.4880434E-2</v>
      </c>
      <c r="AJ127">
        <v>1.9414510000000001E-3</v>
      </c>
      <c r="AK127">
        <v>3.6072169999999998E-3</v>
      </c>
      <c r="AL127">
        <v>0.111961951</v>
      </c>
      <c r="AN127">
        <v>1.9725150000000002E-3</v>
      </c>
      <c r="AO127">
        <v>1.0328519999999999E-3</v>
      </c>
      <c r="AP127">
        <v>1.3240700000000001E-3</v>
      </c>
      <c r="AQ127">
        <v>1.514332E-3</v>
      </c>
      <c r="AR127">
        <v>1.0095550000000001E-3</v>
      </c>
      <c r="AS127">
        <v>2.6131940000000001E-3</v>
      </c>
      <c r="AT127">
        <v>1.0095550000000001E-3</v>
      </c>
      <c r="AV127">
        <v>2.4074000000000001E-3</v>
      </c>
      <c r="AW127">
        <v>3.1956290000000002E-3</v>
      </c>
      <c r="AX127">
        <v>3.0674930000000001E-3</v>
      </c>
      <c r="AY127">
        <v>2.0734700000000001E-4</v>
      </c>
      <c r="AZ127">
        <v>1.737742788</v>
      </c>
      <c r="BA127">
        <v>5.7467E-4</v>
      </c>
      <c r="BB127">
        <v>2.4074000000000001E-3</v>
      </c>
      <c r="BC127">
        <v>1.995812E-3</v>
      </c>
      <c r="BE127">
        <v>1.1493390000000001E-3</v>
      </c>
      <c r="BF127">
        <v>1.955446582</v>
      </c>
      <c r="BG127">
        <v>0.23325406500000001</v>
      </c>
      <c r="BH127" s="1" t="s">
        <v>888</v>
      </c>
      <c r="BI127">
        <v>4.9827349E-2</v>
      </c>
      <c r="BJ127">
        <v>0.16716541400000001</v>
      </c>
      <c r="BK127">
        <v>0.87003766400000004</v>
      </c>
      <c r="BL127">
        <v>3.6543137000000003E-2</v>
      </c>
      <c r="BM127">
        <v>1.9414510000000001E-3</v>
      </c>
      <c r="BO127">
        <v>0.25269190400000002</v>
      </c>
      <c r="BP127">
        <v>3.8875677999999997E-2</v>
      </c>
      <c r="BS127" t="s">
        <v>190</v>
      </c>
      <c r="BT127" t="s">
        <v>191</v>
      </c>
    </row>
    <row r="128" spans="1:72" x14ac:dyDescent="0.25">
      <c r="A128">
        <v>20201005</v>
      </c>
      <c r="B128" t="s">
        <v>889</v>
      </c>
      <c r="C128" t="s">
        <v>884</v>
      </c>
      <c r="D128" t="s">
        <v>183</v>
      </c>
      <c r="E128">
        <v>46.55800026</v>
      </c>
      <c r="F128">
        <v>-116.395</v>
      </c>
      <c r="G128" t="s">
        <v>184</v>
      </c>
      <c r="H128">
        <v>39</v>
      </c>
      <c r="I128">
        <v>16035</v>
      </c>
      <c r="J128" t="s">
        <v>76</v>
      </c>
      <c r="K128" t="s">
        <v>115</v>
      </c>
      <c r="L128" t="s">
        <v>78</v>
      </c>
      <c r="M128">
        <v>2811015002</v>
      </c>
      <c r="N128">
        <v>34.595472600000001</v>
      </c>
      <c r="O128">
        <v>3.8439413999999998</v>
      </c>
      <c r="P128">
        <v>0</v>
      </c>
      <c r="Q128">
        <v>615030624</v>
      </c>
      <c r="R128" t="s">
        <v>890</v>
      </c>
      <c r="S128">
        <v>0.31578747400000001</v>
      </c>
      <c r="T128">
        <v>0.37262921900000001</v>
      </c>
      <c r="U128">
        <v>3.2916439</v>
      </c>
      <c r="V128">
        <v>62.427069029999998</v>
      </c>
      <c r="W128">
        <v>0.170086719</v>
      </c>
      <c r="X128">
        <v>8.7211341999999997E-2</v>
      </c>
      <c r="Y128">
        <v>5.4845971E-2</v>
      </c>
      <c r="Z128">
        <v>3.7670625999999999E-2</v>
      </c>
      <c r="AA128">
        <v>0.78841083199999995</v>
      </c>
      <c r="AC128">
        <v>2.6555060000000002E-3</v>
      </c>
      <c r="AD128">
        <v>6.9658929999999999E-3</v>
      </c>
      <c r="AF128">
        <v>1.3162073999999999E-2</v>
      </c>
      <c r="AH128">
        <v>8.8132019999999991E-3</v>
      </c>
      <c r="AI128">
        <v>1.231539E-3</v>
      </c>
      <c r="AJ128" s="1" t="s">
        <v>86</v>
      </c>
      <c r="AK128">
        <v>1.7855099999999999E-4</v>
      </c>
      <c r="AL128">
        <v>5.541926E-3</v>
      </c>
      <c r="AN128" s="1" t="s">
        <v>196</v>
      </c>
      <c r="AO128" s="1" t="s">
        <v>878</v>
      </c>
      <c r="AP128" s="1" t="s">
        <v>678</v>
      </c>
      <c r="AQ128" s="1" t="s">
        <v>700</v>
      </c>
      <c r="AR128" s="1" t="s">
        <v>486</v>
      </c>
      <c r="AS128">
        <v>1.2934900000000001E-4</v>
      </c>
      <c r="AT128" s="1" t="s">
        <v>486</v>
      </c>
      <c r="AV128">
        <v>1.19162E-4</v>
      </c>
      <c r="AW128">
        <v>1.58178E-4</v>
      </c>
      <c r="AX128">
        <v>1.51836E-4</v>
      </c>
      <c r="AY128" s="1" t="s">
        <v>891</v>
      </c>
      <c r="AZ128">
        <v>8.6015308999999998E-2</v>
      </c>
      <c r="BA128" s="1" t="s">
        <v>737</v>
      </c>
      <c r="BB128">
        <v>1.19162E-4</v>
      </c>
      <c r="BC128" s="1" t="s">
        <v>553</v>
      </c>
      <c r="BE128" s="1" t="s">
        <v>837</v>
      </c>
      <c r="BF128">
        <v>9.6791275999999996E-2</v>
      </c>
      <c r="BG128">
        <v>1.1545679E-2</v>
      </c>
      <c r="BH128" s="1" t="s">
        <v>892</v>
      </c>
      <c r="BI128">
        <v>2.4663689999999999E-3</v>
      </c>
      <c r="BJ128">
        <v>8.2744029999999996E-3</v>
      </c>
      <c r="BK128">
        <v>4.3065382999999999E-2</v>
      </c>
      <c r="BL128">
        <v>1.808823E-3</v>
      </c>
      <c r="BM128" s="1" t="s">
        <v>86</v>
      </c>
      <c r="BO128">
        <v>1.2507819E-2</v>
      </c>
      <c r="BP128">
        <v>1.92428E-3</v>
      </c>
      <c r="BS128" t="s">
        <v>190</v>
      </c>
      <c r="BT128" t="s">
        <v>191</v>
      </c>
    </row>
    <row r="129" spans="1:72" x14ac:dyDescent="0.25">
      <c r="A129">
        <v>20201005</v>
      </c>
      <c r="B129" t="s">
        <v>893</v>
      </c>
      <c r="C129" t="s">
        <v>894</v>
      </c>
      <c r="D129" t="s">
        <v>183</v>
      </c>
      <c r="E129">
        <v>46.228000250000001</v>
      </c>
      <c r="F129">
        <v>-116.098</v>
      </c>
      <c r="G129" t="s">
        <v>184</v>
      </c>
      <c r="H129">
        <v>39</v>
      </c>
      <c r="I129">
        <v>16061</v>
      </c>
      <c r="J129" t="s">
        <v>76</v>
      </c>
      <c r="K129" t="s">
        <v>185</v>
      </c>
      <c r="L129" t="s">
        <v>78</v>
      </c>
      <c r="M129">
        <v>2811015002</v>
      </c>
      <c r="N129">
        <v>95.667576870000005</v>
      </c>
      <c r="O129">
        <v>22.822686520000001</v>
      </c>
      <c r="P129">
        <v>0</v>
      </c>
      <c r="Q129">
        <v>2118125819</v>
      </c>
      <c r="R129" t="s">
        <v>895</v>
      </c>
      <c r="S129">
        <v>1.076046882</v>
      </c>
      <c r="T129">
        <v>1.269735321</v>
      </c>
      <c r="U129">
        <v>11.664434910000001</v>
      </c>
      <c r="V129">
        <v>189.6166297</v>
      </c>
      <c r="W129">
        <v>0.59066441400000003</v>
      </c>
      <c r="X129">
        <v>0.25223853499999999</v>
      </c>
      <c r="Y129">
        <v>0.19325150599999999</v>
      </c>
      <c r="Z129">
        <v>0.116120458</v>
      </c>
      <c r="AA129">
        <v>2.7779904059999998</v>
      </c>
      <c r="AC129">
        <v>8.1856510000000004E-3</v>
      </c>
      <c r="AD129">
        <v>2.1472504999999999E-2</v>
      </c>
      <c r="AF129">
        <v>4.0572357000000003E-2</v>
      </c>
      <c r="AH129">
        <v>2.7166870999999999E-2</v>
      </c>
      <c r="AI129">
        <v>3.7962439999999998E-3</v>
      </c>
      <c r="AJ129">
        <v>2.9622600000000002E-4</v>
      </c>
      <c r="AK129">
        <v>5.5038699999999995E-4</v>
      </c>
      <c r="AL129">
        <v>1.7083098000000001E-2</v>
      </c>
      <c r="AN129">
        <v>3.0096499999999999E-4</v>
      </c>
      <c r="AO129">
        <v>1.5759199999999999E-4</v>
      </c>
      <c r="AP129">
        <v>2.0202600000000001E-4</v>
      </c>
      <c r="AQ129">
        <v>2.3105599999999999E-4</v>
      </c>
      <c r="AR129">
        <v>1.5403699999999999E-4</v>
      </c>
      <c r="AS129">
        <v>3.9871999999999998E-4</v>
      </c>
      <c r="AT129">
        <v>1.5403699999999999E-4</v>
      </c>
      <c r="AV129">
        <v>3.6731999999999997E-4</v>
      </c>
      <c r="AW129">
        <v>4.8758699999999999E-4</v>
      </c>
      <c r="AX129">
        <v>4.6803699999999998E-4</v>
      </c>
      <c r="AY129" s="1" t="s">
        <v>896</v>
      </c>
      <c r="AZ129">
        <v>0.26514391100000001</v>
      </c>
      <c r="BA129" s="1" t="s">
        <v>412</v>
      </c>
      <c r="BB129">
        <v>3.6731999999999997E-4</v>
      </c>
      <c r="BC129">
        <v>3.0452000000000002E-4</v>
      </c>
      <c r="BE129">
        <v>1.7536599999999999E-4</v>
      </c>
      <c r="BF129">
        <v>0.29836104600000002</v>
      </c>
      <c r="BG129">
        <v>3.5589786999999998E-2</v>
      </c>
      <c r="BH129" s="1" t="s">
        <v>271</v>
      </c>
      <c r="BI129">
        <v>7.6026319999999998E-3</v>
      </c>
      <c r="BJ129">
        <v>2.5506014E-2</v>
      </c>
      <c r="BK129">
        <v>0.132749905</v>
      </c>
      <c r="BL129">
        <v>5.5757330000000003E-3</v>
      </c>
      <c r="BM129">
        <v>2.9622600000000002E-4</v>
      </c>
      <c r="BO129">
        <v>3.8555602000000001E-2</v>
      </c>
      <c r="BP129">
        <v>5.9316309999999997E-3</v>
      </c>
      <c r="BS129" t="s">
        <v>190</v>
      </c>
      <c r="BT129" t="s">
        <v>191</v>
      </c>
    </row>
    <row r="130" spans="1:72" x14ac:dyDescent="0.25">
      <c r="A130">
        <v>20201005</v>
      </c>
      <c r="B130" t="s">
        <v>893</v>
      </c>
      <c r="C130" t="s">
        <v>894</v>
      </c>
      <c r="D130" t="s">
        <v>183</v>
      </c>
      <c r="E130">
        <v>46.228000250000001</v>
      </c>
      <c r="F130">
        <v>-116.098</v>
      </c>
      <c r="G130" t="s">
        <v>184</v>
      </c>
      <c r="H130">
        <v>39</v>
      </c>
      <c r="I130">
        <v>16061</v>
      </c>
      <c r="J130" t="s">
        <v>76</v>
      </c>
      <c r="K130" t="s">
        <v>185</v>
      </c>
      <c r="L130" t="s">
        <v>78</v>
      </c>
      <c r="M130">
        <v>2811015001</v>
      </c>
      <c r="N130">
        <v>0</v>
      </c>
      <c r="O130">
        <v>0</v>
      </c>
      <c r="P130">
        <v>13.892600290000001</v>
      </c>
      <c r="Q130">
        <v>2118125819</v>
      </c>
      <c r="R130" t="s">
        <v>895</v>
      </c>
      <c r="S130">
        <v>0.23106172799999999</v>
      </c>
      <c r="T130">
        <v>0.27265283899999998</v>
      </c>
      <c r="U130">
        <v>2.919113174</v>
      </c>
      <c r="V130">
        <v>19.353503620000001</v>
      </c>
      <c r="W130">
        <v>0.13709218000000001</v>
      </c>
      <c r="X130">
        <v>1.2614481E-2</v>
      </c>
      <c r="Y130">
        <v>4.7381547000000003E-2</v>
      </c>
      <c r="Z130">
        <v>1.3614747999999999E-2</v>
      </c>
      <c r="AA130">
        <v>0.68110973600000002</v>
      </c>
      <c r="AC130">
        <v>9.5974099999999996E-4</v>
      </c>
      <c r="AD130">
        <v>2.517582E-3</v>
      </c>
      <c r="AF130">
        <v>4.7569780000000002E-3</v>
      </c>
      <c r="AH130">
        <v>3.185228E-3</v>
      </c>
      <c r="AI130">
        <v>4.4509699999999998E-4</v>
      </c>
      <c r="AJ130" s="1" t="s">
        <v>370</v>
      </c>
      <c r="AK130" s="1" t="s">
        <v>750</v>
      </c>
      <c r="AL130">
        <v>2.0029380000000001E-3</v>
      </c>
      <c r="AN130" s="1" t="s">
        <v>637</v>
      </c>
      <c r="AO130" s="1" t="s">
        <v>259</v>
      </c>
      <c r="AP130" s="1" t="s">
        <v>897</v>
      </c>
      <c r="AQ130" s="1" t="s">
        <v>393</v>
      </c>
      <c r="AR130" s="1" t="s">
        <v>898</v>
      </c>
      <c r="AS130" s="1" t="s">
        <v>899</v>
      </c>
      <c r="AT130" s="1" t="s">
        <v>898</v>
      </c>
      <c r="AV130" s="1" t="s">
        <v>832</v>
      </c>
      <c r="AW130" s="1" t="s">
        <v>551</v>
      </c>
      <c r="AX130" s="1" t="s">
        <v>900</v>
      </c>
      <c r="AY130" s="1" t="s">
        <v>901</v>
      </c>
      <c r="AZ130">
        <v>3.1087265999999999E-2</v>
      </c>
      <c r="BA130" s="1" t="s">
        <v>891</v>
      </c>
      <c r="BB130" s="1" t="s">
        <v>832</v>
      </c>
      <c r="BC130" s="1" t="s">
        <v>122</v>
      </c>
      <c r="BE130" s="1" t="s">
        <v>769</v>
      </c>
      <c r="BF130">
        <v>3.4981867999999999E-2</v>
      </c>
      <c r="BG130">
        <v>4.1727869999999999E-3</v>
      </c>
      <c r="BH130" s="1" t="s">
        <v>902</v>
      </c>
      <c r="BI130">
        <v>8.9138399999999995E-4</v>
      </c>
      <c r="BJ130">
        <v>2.9904979999999999E-3</v>
      </c>
      <c r="BK130">
        <v>1.5564497E-2</v>
      </c>
      <c r="BL130">
        <v>6.5373700000000005E-4</v>
      </c>
      <c r="BM130" s="1" t="s">
        <v>370</v>
      </c>
      <c r="BO130">
        <v>4.5205200000000001E-3</v>
      </c>
      <c r="BP130">
        <v>6.9546500000000004E-4</v>
      </c>
      <c r="BS130" t="s">
        <v>190</v>
      </c>
      <c r="BT130" t="s">
        <v>222</v>
      </c>
    </row>
    <row r="131" spans="1:72" x14ac:dyDescent="0.25">
      <c r="A131">
        <v>20201005</v>
      </c>
      <c r="B131" t="s">
        <v>903</v>
      </c>
      <c r="C131" t="s">
        <v>792</v>
      </c>
      <c r="D131" t="s">
        <v>183</v>
      </c>
      <c r="E131">
        <v>46.368000209999998</v>
      </c>
      <c r="F131">
        <v>-116.104</v>
      </c>
      <c r="G131" t="s">
        <v>184</v>
      </c>
      <c r="H131">
        <v>12</v>
      </c>
      <c r="I131">
        <v>16035</v>
      </c>
      <c r="J131" t="s">
        <v>76</v>
      </c>
      <c r="K131" t="s">
        <v>115</v>
      </c>
      <c r="L131" t="s">
        <v>78</v>
      </c>
      <c r="M131">
        <v>2811015002</v>
      </c>
      <c r="N131">
        <v>42.567063990000001</v>
      </c>
      <c r="O131">
        <v>19.736388560000002</v>
      </c>
      <c r="P131">
        <v>0</v>
      </c>
      <c r="Q131">
        <v>1270432600</v>
      </c>
      <c r="R131" t="s">
        <v>357</v>
      </c>
      <c r="S131">
        <v>0.63814384000000002</v>
      </c>
      <c r="T131">
        <v>0.75300973199999999</v>
      </c>
      <c r="U131">
        <v>7.2033251570000001</v>
      </c>
      <c r="V131">
        <v>97.717253630000002</v>
      </c>
      <c r="W131">
        <v>0.35736486699999997</v>
      </c>
      <c r="X131">
        <v>0.120932936</v>
      </c>
      <c r="Y131">
        <v>0.118665043</v>
      </c>
      <c r="Z131">
        <v>6.1057383E-2</v>
      </c>
      <c r="AA131">
        <v>1.7058099980000001</v>
      </c>
      <c r="AC131">
        <v>4.3041030000000001E-3</v>
      </c>
      <c r="AD131">
        <v>1.1290473000000001E-2</v>
      </c>
      <c r="AF131">
        <v>2.1333380999999998E-2</v>
      </c>
      <c r="AH131">
        <v>1.4284632E-2</v>
      </c>
      <c r="AI131">
        <v>1.9961060000000001E-3</v>
      </c>
      <c r="AJ131">
        <v>1.55759E-4</v>
      </c>
      <c r="AK131">
        <v>2.8939999999999999E-4</v>
      </c>
      <c r="AL131">
        <v>8.9824759999999997E-3</v>
      </c>
      <c r="AN131">
        <v>1.5825100000000001E-4</v>
      </c>
      <c r="AO131" s="1" t="s">
        <v>904</v>
      </c>
      <c r="AP131">
        <v>1.06227E-4</v>
      </c>
      <c r="AQ131">
        <v>1.2149199999999999E-4</v>
      </c>
      <c r="AR131" s="1" t="s">
        <v>453</v>
      </c>
      <c r="AS131">
        <v>2.0965099999999999E-4</v>
      </c>
      <c r="AT131" s="1" t="s">
        <v>453</v>
      </c>
      <c r="AV131">
        <v>1.93141E-4</v>
      </c>
      <c r="AW131">
        <v>2.5637899999999999E-4</v>
      </c>
      <c r="AX131">
        <v>2.46099E-4</v>
      </c>
      <c r="AY131" s="1" t="s">
        <v>566</v>
      </c>
      <c r="AZ131">
        <v>0.13941551499999999</v>
      </c>
      <c r="BA131" s="1" t="s">
        <v>905</v>
      </c>
      <c r="BB131">
        <v>1.93141E-4</v>
      </c>
      <c r="BC131">
        <v>1.6012000000000001E-4</v>
      </c>
      <c r="BE131" s="1" t="s">
        <v>685</v>
      </c>
      <c r="BF131">
        <v>0.15688144100000001</v>
      </c>
      <c r="BG131">
        <v>1.8713492000000002E-2</v>
      </c>
      <c r="BH131" s="1" t="s">
        <v>906</v>
      </c>
      <c r="BI131">
        <v>3.9975449999999999E-3</v>
      </c>
      <c r="BJ131">
        <v>1.3411335999999999E-2</v>
      </c>
      <c r="BK131">
        <v>6.9801324999999997E-2</v>
      </c>
      <c r="BL131">
        <v>2.9317800000000001E-3</v>
      </c>
      <c r="BM131">
        <v>1.55759E-4</v>
      </c>
      <c r="BO131">
        <v>2.0272950000000001E-2</v>
      </c>
      <c r="BP131">
        <v>3.1189149999999999E-3</v>
      </c>
      <c r="BS131" t="s">
        <v>190</v>
      </c>
      <c r="BT131" t="s">
        <v>191</v>
      </c>
    </row>
    <row r="132" spans="1:72" x14ac:dyDescent="0.25">
      <c r="A132">
        <v>20201005</v>
      </c>
      <c r="B132" t="s">
        <v>903</v>
      </c>
      <c r="C132" t="s">
        <v>792</v>
      </c>
      <c r="D132" t="s">
        <v>183</v>
      </c>
      <c r="E132">
        <v>46.368000209999998</v>
      </c>
      <c r="F132">
        <v>-116.104</v>
      </c>
      <c r="G132" t="s">
        <v>184</v>
      </c>
      <c r="H132">
        <v>12</v>
      </c>
      <c r="I132">
        <v>16035</v>
      </c>
      <c r="J132" t="s">
        <v>76</v>
      </c>
      <c r="K132" t="s">
        <v>115</v>
      </c>
      <c r="L132" t="s">
        <v>78</v>
      </c>
      <c r="M132">
        <v>2811015001</v>
      </c>
      <c r="N132">
        <v>0</v>
      </c>
      <c r="O132">
        <v>0</v>
      </c>
      <c r="P132">
        <v>17.098584979999998</v>
      </c>
      <c r="Q132">
        <v>1270432600</v>
      </c>
      <c r="R132" t="s">
        <v>357</v>
      </c>
      <c r="S132">
        <v>0.28438366500000001</v>
      </c>
      <c r="T132">
        <v>0.33557272500000002</v>
      </c>
      <c r="U132">
        <v>3.5927546750000001</v>
      </c>
      <c r="V132">
        <v>23.819696759999999</v>
      </c>
      <c r="W132">
        <v>0.16872883699999999</v>
      </c>
      <c r="X132">
        <v>1.5525515E-2</v>
      </c>
      <c r="Y132">
        <v>5.831575E-2</v>
      </c>
      <c r="Z132">
        <v>1.6756613E-2</v>
      </c>
      <c r="AA132">
        <v>0.83828890599999994</v>
      </c>
      <c r="AC132">
        <v>1.18122E-3</v>
      </c>
      <c r="AD132">
        <v>3.098562E-3</v>
      </c>
      <c r="AF132">
        <v>5.8547419999999996E-3</v>
      </c>
      <c r="AH132">
        <v>3.9202799999999999E-3</v>
      </c>
      <c r="AI132">
        <v>5.4781199999999995E-4</v>
      </c>
      <c r="AJ132" s="1" t="s">
        <v>702</v>
      </c>
      <c r="AK132" s="1" t="s">
        <v>210</v>
      </c>
      <c r="AL132">
        <v>2.4651540000000002E-3</v>
      </c>
      <c r="AN132" s="1" t="s">
        <v>493</v>
      </c>
      <c r="AO132" s="1" t="s">
        <v>907</v>
      </c>
      <c r="AP132" s="1" t="s">
        <v>308</v>
      </c>
      <c r="AQ132" s="1" t="s">
        <v>908</v>
      </c>
      <c r="AR132" s="1" t="s">
        <v>909</v>
      </c>
      <c r="AS132" s="1" t="s">
        <v>910</v>
      </c>
      <c r="AT132" s="1" t="s">
        <v>909</v>
      </c>
      <c r="AV132" s="1" t="s">
        <v>911</v>
      </c>
      <c r="AW132" s="1" t="s">
        <v>912</v>
      </c>
      <c r="AX132" s="1" t="s">
        <v>913</v>
      </c>
      <c r="AY132" s="1" t="s">
        <v>914</v>
      </c>
      <c r="AZ132">
        <v>3.8261251000000003E-2</v>
      </c>
      <c r="BA132" s="1" t="s">
        <v>319</v>
      </c>
      <c r="BB132" s="1" t="s">
        <v>911</v>
      </c>
      <c r="BC132" s="1" t="s">
        <v>915</v>
      </c>
      <c r="BE132" s="1" t="s">
        <v>248</v>
      </c>
      <c r="BF132">
        <v>4.3054607000000002E-2</v>
      </c>
      <c r="BG132">
        <v>5.1357379999999999E-3</v>
      </c>
      <c r="BH132" s="1" t="s">
        <v>916</v>
      </c>
      <c r="BI132">
        <v>1.097088E-3</v>
      </c>
      <c r="BJ132">
        <v>3.6806130000000001E-3</v>
      </c>
      <c r="BK132">
        <v>1.9156303999999999E-2</v>
      </c>
      <c r="BL132">
        <v>8.0459900000000003E-4</v>
      </c>
      <c r="BM132" s="1" t="s">
        <v>702</v>
      </c>
      <c r="BO132">
        <v>5.5637170000000001E-3</v>
      </c>
      <c r="BP132">
        <v>8.5595599999999995E-4</v>
      </c>
      <c r="BS132" t="s">
        <v>190</v>
      </c>
      <c r="BT132" t="s">
        <v>222</v>
      </c>
    </row>
    <row r="133" spans="1:72" x14ac:dyDescent="0.25">
      <c r="A133">
        <v>20201005</v>
      </c>
      <c r="B133" t="s">
        <v>917</v>
      </c>
      <c r="C133" t="s">
        <v>894</v>
      </c>
      <c r="D133" t="s">
        <v>183</v>
      </c>
      <c r="E133">
        <v>46.249598550000002</v>
      </c>
      <c r="F133">
        <v>-116.1422343</v>
      </c>
      <c r="G133" t="s">
        <v>184</v>
      </c>
      <c r="H133">
        <v>117</v>
      </c>
      <c r="I133">
        <v>16061</v>
      </c>
      <c r="J133" t="s">
        <v>76</v>
      </c>
      <c r="K133" t="s">
        <v>185</v>
      </c>
      <c r="L133" t="s">
        <v>78</v>
      </c>
      <c r="M133">
        <v>2811015002</v>
      </c>
      <c r="N133">
        <v>37.275568200000002</v>
      </c>
      <c r="O133">
        <v>4.1417298000000002</v>
      </c>
      <c r="P133">
        <v>0</v>
      </c>
      <c r="Q133">
        <v>662676768</v>
      </c>
      <c r="R133" t="s">
        <v>772</v>
      </c>
      <c r="S133">
        <v>0.34025138700000002</v>
      </c>
      <c r="T133">
        <v>0.40149663600000002</v>
      </c>
      <c r="U133">
        <v>3.5466460620000002</v>
      </c>
      <c r="V133">
        <v>67.263265809999993</v>
      </c>
      <c r="W133">
        <v>0.18326326000000001</v>
      </c>
      <c r="X133">
        <v>9.3967566000000002E-2</v>
      </c>
      <c r="Y133">
        <v>5.9094862999999997E-2</v>
      </c>
      <c r="Z133">
        <v>4.0588951999999998E-2</v>
      </c>
      <c r="AA133">
        <v>0.84948866199999995</v>
      </c>
      <c r="AC133">
        <v>2.861227E-3</v>
      </c>
      <c r="AD133">
        <v>7.505538E-3</v>
      </c>
      <c r="AF133">
        <v>1.4181734E-2</v>
      </c>
      <c r="AH133">
        <v>9.4959559999999998E-3</v>
      </c>
      <c r="AI133">
        <v>1.3269460000000001E-3</v>
      </c>
      <c r="AJ133">
        <v>1.0354299999999999E-4</v>
      </c>
      <c r="AK133">
        <v>1.9238299999999999E-4</v>
      </c>
      <c r="AL133">
        <v>5.9712560000000003E-3</v>
      </c>
      <c r="AN133">
        <v>1.052E-4</v>
      </c>
      <c r="AO133" s="1" t="s">
        <v>841</v>
      </c>
      <c r="AP133" s="1" t="s">
        <v>763</v>
      </c>
      <c r="AQ133" s="1" t="s">
        <v>413</v>
      </c>
      <c r="AR133" s="1" t="s">
        <v>774</v>
      </c>
      <c r="AS133">
        <v>1.39369E-4</v>
      </c>
      <c r="AT133" s="1" t="s">
        <v>774</v>
      </c>
      <c r="AV133">
        <v>1.2839399999999999E-4</v>
      </c>
      <c r="AW133">
        <v>1.7043200000000001E-4</v>
      </c>
      <c r="AX133">
        <v>1.6359799999999999E-4</v>
      </c>
      <c r="AY133" s="1" t="s">
        <v>141</v>
      </c>
      <c r="AZ133">
        <v>9.2678875999999993E-2</v>
      </c>
      <c r="BA133" s="1" t="s">
        <v>842</v>
      </c>
      <c r="BB133">
        <v>1.2839399999999999E-4</v>
      </c>
      <c r="BC133">
        <v>1.0644199999999999E-4</v>
      </c>
      <c r="BE133" s="1" t="s">
        <v>808</v>
      </c>
      <c r="BF133">
        <v>0.104289652</v>
      </c>
      <c r="BG133">
        <v>1.2440118E-2</v>
      </c>
      <c r="BH133" s="1" t="s">
        <v>843</v>
      </c>
      <c r="BI133">
        <v>2.6574369999999999E-3</v>
      </c>
      <c r="BJ133">
        <v>8.9154179999999996E-3</v>
      </c>
      <c r="BK133">
        <v>4.6401638000000002E-2</v>
      </c>
      <c r="BL133">
        <v>1.9489520000000001E-3</v>
      </c>
      <c r="BM133">
        <v>1.0354299999999999E-4</v>
      </c>
      <c r="BO133">
        <v>1.3476794E-2</v>
      </c>
      <c r="BP133">
        <v>2.073353E-3</v>
      </c>
      <c r="BS133" t="s">
        <v>190</v>
      </c>
      <c r="BT133" t="s">
        <v>191</v>
      </c>
    </row>
    <row r="134" spans="1:72" x14ac:dyDescent="0.25">
      <c r="A134">
        <v>20201005</v>
      </c>
      <c r="B134" t="s">
        <v>918</v>
      </c>
      <c r="C134" t="s">
        <v>919</v>
      </c>
      <c r="D134" t="s">
        <v>183</v>
      </c>
      <c r="E134">
        <v>46.490000260000002</v>
      </c>
      <c r="F134">
        <v>-116.414</v>
      </c>
      <c r="G134" t="s">
        <v>184</v>
      </c>
      <c r="H134">
        <v>39</v>
      </c>
      <c r="I134">
        <v>16069</v>
      </c>
      <c r="J134" t="s">
        <v>76</v>
      </c>
      <c r="K134" t="s">
        <v>225</v>
      </c>
      <c r="L134" t="s">
        <v>78</v>
      </c>
      <c r="M134">
        <v>2811015002</v>
      </c>
      <c r="N134">
        <v>144.06824510000001</v>
      </c>
      <c r="O134">
        <v>40.3934943</v>
      </c>
      <c r="P134">
        <v>0</v>
      </c>
      <c r="Q134">
        <v>3395951040</v>
      </c>
      <c r="R134" t="s">
        <v>920</v>
      </c>
      <c r="S134">
        <v>1.7206414210000001</v>
      </c>
      <c r="T134">
        <v>2.030356877</v>
      </c>
      <c r="U134">
        <v>18.831581020000002</v>
      </c>
      <c r="V134">
        <v>293.94075299999997</v>
      </c>
      <c r="W134">
        <v>0.948943698</v>
      </c>
      <c r="X134">
        <v>0.38532244599999999</v>
      </c>
      <c r="Y134">
        <v>0.31156836700000001</v>
      </c>
      <c r="Z134">
        <v>0.180772505</v>
      </c>
      <c r="AA134">
        <v>4.4787952730000002</v>
      </c>
      <c r="AC134">
        <v>1.2743152000000001E-2</v>
      </c>
      <c r="AD134">
        <v>3.3427687999999997E-2</v>
      </c>
      <c r="AF134">
        <v>6.3161708999999996E-2</v>
      </c>
      <c r="AH134">
        <v>4.2292489000000003E-2</v>
      </c>
      <c r="AI134">
        <v>5.9098670000000001E-3</v>
      </c>
      <c r="AJ134">
        <v>4.6115400000000002E-4</v>
      </c>
      <c r="AK134">
        <v>8.5682499999999997E-4</v>
      </c>
      <c r="AL134">
        <v>2.6594403999999999E-2</v>
      </c>
      <c r="AN134">
        <v>4.6853299999999998E-4</v>
      </c>
      <c r="AO134">
        <v>2.4533399999999999E-4</v>
      </c>
      <c r="AP134">
        <v>3.14507E-4</v>
      </c>
      <c r="AQ134">
        <v>3.5970000000000002E-4</v>
      </c>
      <c r="AR134">
        <v>2.398E-4</v>
      </c>
      <c r="AS134">
        <v>6.2071399999999997E-4</v>
      </c>
      <c r="AT134">
        <v>2.398E-4</v>
      </c>
      <c r="AV134">
        <v>5.7183099999999997E-4</v>
      </c>
      <c r="AW134">
        <v>7.5905999999999999E-4</v>
      </c>
      <c r="AX134">
        <v>7.2862399999999998E-4</v>
      </c>
      <c r="AY134" s="1" t="s">
        <v>297</v>
      </c>
      <c r="AZ134">
        <v>0.412767308</v>
      </c>
      <c r="BA134">
        <v>1.3650199999999999E-4</v>
      </c>
      <c r="BB134">
        <v>5.7183099999999997E-4</v>
      </c>
      <c r="BC134">
        <v>4.74067E-4</v>
      </c>
      <c r="BE134">
        <v>2.7300300000000002E-4</v>
      </c>
      <c r="BF134">
        <v>0.46447864900000002</v>
      </c>
      <c r="BG134">
        <v>5.5405007999999999E-2</v>
      </c>
      <c r="BH134" s="1" t="s">
        <v>790</v>
      </c>
      <c r="BI134">
        <v>1.1835526000000001E-2</v>
      </c>
      <c r="BJ134">
        <v>3.9706921999999999E-2</v>
      </c>
      <c r="BK134">
        <v>0.20666067900000001</v>
      </c>
      <c r="BL134">
        <v>8.6801180000000006E-3</v>
      </c>
      <c r="BM134">
        <v>4.6115400000000002E-4</v>
      </c>
      <c r="BO134">
        <v>6.0022091999999999E-2</v>
      </c>
      <c r="BP134">
        <v>9.2341679999999992E-3</v>
      </c>
      <c r="BS134" t="s">
        <v>190</v>
      </c>
      <c r="BT134" t="s">
        <v>191</v>
      </c>
    </row>
    <row r="135" spans="1:72" x14ac:dyDescent="0.25">
      <c r="A135">
        <v>20201005</v>
      </c>
      <c r="B135" t="s">
        <v>918</v>
      </c>
      <c r="C135" t="s">
        <v>919</v>
      </c>
      <c r="D135" t="s">
        <v>183</v>
      </c>
      <c r="E135">
        <v>46.490000260000002</v>
      </c>
      <c r="F135">
        <v>-116.414</v>
      </c>
      <c r="G135" t="s">
        <v>184</v>
      </c>
      <c r="H135">
        <v>39</v>
      </c>
      <c r="I135">
        <v>16069</v>
      </c>
      <c r="J135" t="s">
        <v>76</v>
      </c>
      <c r="K135" t="s">
        <v>225</v>
      </c>
      <c r="L135" t="s">
        <v>78</v>
      </c>
      <c r="M135">
        <v>2811015001</v>
      </c>
      <c r="N135">
        <v>0</v>
      </c>
      <c r="O135">
        <v>0</v>
      </c>
      <c r="P135">
        <v>27.785200589999999</v>
      </c>
      <c r="Q135">
        <v>3395951040</v>
      </c>
      <c r="R135" t="s">
        <v>920</v>
      </c>
      <c r="S135">
        <v>0.46212345599999999</v>
      </c>
      <c r="T135">
        <v>0.54530567799999996</v>
      </c>
      <c r="U135">
        <v>5.8382263480000001</v>
      </c>
      <c r="V135">
        <v>38.707007230000002</v>
      </c>
      <c r="W135">
        <v>0.27418435899999999</v>
      </c>
      <c r="X135">
        <v>2.5228962000000001E-2</v>
      </c>
      <c r="Y135">
        <v>9.4763094000000006E-2</v>
      </c>
      <c r="Z135">
        <v>2.7229496999999998E-2</v>
      </c>
      <c r="AA135">
        <v>1.362219472</v>
      </c>
      <c r="AC135">
        <v>1.9194819999999999E-3</v>
      </c>
      <c r="AD135">
        <v>5.035164E-3</v>
      </c>
      <c r="AF135">
        <v>9.5139549999999993E-3</v>
      </c>
      <c r="AH135">
        <v>6.3704549999999997E-3</v>
      </c>
      <c r="AI135">
        <v>8.9019499999999998E-4</v>
      </c>
      <c r="AJ135" s="1" t="s">
        <v>762</v>
      </c>
      <c r="AK135">
        <v>1.2906199999999999E-4</v>
      </c>
      <c r="AL135">
        <v>4.0058760000000002E-3</v>
      </c>
      <c r="AN135" s="1" t="s">
        <v>763</v>
      </c>
      <c r="AO135" s="1" t="s">
        <v>764</v>
      </c>
      <c r="AP135" s="1" t="s">
        <v>765</v>
      </c>
      <c r="AQ135" s="1" t="s">
        <v>517</v>
      </c>
      <c r="AR135" s="1" t="s">
        <v>133</v>
      </c>
      <c r="AS135" s="1" t="s">
        <v>766</v>
      </c>
      <c r="AT135" s="1" t="s">
        <v>133</v>
      </c>
      <c r="AV135" s="1" t="s">
        <v>767</v>
      </c>
      <c r="AW135">
        <v>1.14336E-4</v>
      </c>
      <c r="AX135">
        <v>1.09752E-4</v>
      </c>
      <c r="AY135" s="1" t="s">
        <v>768</v>
      </c>
      <c r="AZ135">
        <v>6.2174532999999997E-2</v>
      </c>
      <c r="BA135" s="1" t="s">
        <v>769</v>
      </c>
      <c r="BB135" s="1" t="s">
        <v>767</v>
      </c>
      <c r="BC135" s="1" t="s">
        <v>80</v>
      </c>
      <c r="BE135" s="1" t="s">
        <v>203</v>
      </c>
      <c r="BF135">
        <v>6.9963735999999999E-2</v>
      </c>
      <c r="BG135">
        <v>8.3455749999999992E-3</v>
      </c>
      <c r="BH135" s="1" t="s">
        <v>770</v>
      </c>
      <c r="BI135">
        <v>1.7827679999999999E-3</v>
      </c>
      <c r="BJ135">
        <v>5.9809950000000002E-3</v>
      </c>
      <c r="BK135">
        <v>3.1128994E-2</v>
      </c>
      <c r="BL135">
        <v>1.307473E-3</v>
      </c>
      <c r="BM135" s="1" t="s">
        <v>762</v>
      </c>
      <c r="BO135">
        <v>9.0410390000000007E-3</v>
      </c>
      <c r="BP135">
        <v>1.390929E-3</v>
      </c>
      <c r="BS135" t="s">
        <v>190</v>
      </c>
      <c r="BT135" t="s">
        <v>222</v>
      </c>
    </row>
    <row r="136" spans="1:72" x14ac:dyDescent="0.25">
      <c r="A136">
        <v>20201005</v>
      </c>
      <c r="B136" t="s">
        <v>921</v>
      </c>
      <c r="C136" t="s">
        <v>922</v>
      </c>
      <c r="D136" t="s">
        <v>183</v>
      </c>
      <c r="E136">
        <v>46.43600026</v>
      </c>
      <c r="F136">
        <v>-116.262</v>
      </c>
      <c r="G136" t="s">
        <v>184</v>
      </c>
      <c r="H136">
        <v>39</v>
      </c>
      <c r="I136">
        <v>16035</v>
      </c>
      <c r="J136" t="s">
        <v>76</v>
      </c>
      <c r="K136" t="s">
        <v>115</v>
      </c>
      <c r="L136" t="s">
        <v>78</v>
      </c>
      <c r="M136">
        <v>2811015002</v>
      </c>
      <c r="N136">
        <v>15.829240049999999</v>
      </c>
      <c r="O136">
        <v>1.75880445</v>
      </c>
      <c r="P136">
        <v>0</v>
      </c>
      <c r="Q136">
        <v>281408712</v>
      </c>
      <c r="R136" t="s">
        <v>923</v>
      </c>
      <c r="S136">
        <v>0.14448930300000001</v>
      </c>
      <c r="T136">
        <v>0.170497378</v>
      </c>
      <c r="U136">
        <v>1.5060994270000001</v>
      </c>
      <c r="V136">
        <v>28.563652609999998</v>
      </c>
      <c r="W136">
        <v>7.7823579000000004E-2</v>
      </c>
      <c r="X136">
        <v>3.9903754999999999E-2</v>
      </c>
      <c r="Y136">
        <v>2.5094902999999998E-2</v>
      </c>
      <c r="Z136">
        <v>1.7236284000000001E-2</v>
      </c>
      <c r="AA136">
        <v>0.36073923499999999</v>
      </c>
      <c r="AC136">
        <v>1.2150329999999999E-3</v>
      </c>
      <c r="AD136">
        <v>3.1872609999999998E-3</v>
      </c>
      <c r="AF136">
        <v>6.0223380000000003E-3</v>
      </c>
      <c r="AH136">
        <v>4.032501E-3</v>
      </c>
      <c r="AI136">
        <v>5.63494E-4</v>
      </c>
      <c r="AJ136" s="1" t="s">
        <v>261</v>
      </c>
      <c r="AK136" s="1" t="s">
        <v>924</v>
      </c>
      <c r="AL136">
        <v>2.5357209999999999E-3</v>
      </c>
      <c r="AN136" s="1" t="s">
        <v>343</v>
      </c>
      <c r="AO136" s="1" t="s">
        <v>925</v>
      </c>
      <c r="AP136" s="1" t="s">
        <v>643</v>
      </c>
      <c r="AQ136" s="1" t="s">
        <v>311</v>
      </c>
      <c r="AR136" s="1" t="s">
        <v>209</v>
      </c>
      <c r="AS136" s="1" t="s">
        <v>926</v>
      </c>
      <c r="AT136" s="1" t="s">
        <v>209</v>
      </c>
      <c r="AV136" s="1" t="s">
        <v>927</v>
      </c>
      <c r="AW136" s="1" t="s">
        <v>928</v>
      </c>
      <c r="AX136" s="1" t="s">
        <v>762</v>
      </c>
      <c r="AY136" s="1" t="s">
        <v>381</v>
      </c>
      <c r="AZ136">
        <v>3.9356506999999999E-2</v>
      </c>
      <c r="BA136" s="1" t="s">
        <v>639</v>
      </c>
      <c r="BB136" s="1" t="s">
        <v>927</v>
      </c>
      <c r="BC136" s="1" t="s">
        <v>929</v>
      </c>
      <c r="BE136" s="1" t="s">
        <v>930</v>
      </c>
      <c r="BF136">
        <v>4.4287076000000002E-2</v>
      </c>
      <c r="BG136">
        <v>5.2827530000000003E-3</v>
      </c>
      <c r="BH136" s="1" t="s">
        <v>931</v>
      </c>
      <c r="BI136">
        <v>1.1284929999999999E-3</v>
      </c>
      <c r="BJ136">
        <v>3.7859730000000002E-3</v>
      </c>
      <c r="BK136">
        <v>1.9704666999999999E-2</v>
      </c>
      <c r="BL136">
        <v>8.27631E-4</v>
      </c>
      <c r="BM136" s="1" t="s">
        <v>261</v>
      </c>
      <c r="BO136">
        <v>5.7229819999999997E-3</v>
      </c>
      <c r="BP136">
        <v>8.8045899999999999E-4</v>
      </c>
      <c r="BS136" t="s">
        <v>190</v>
      </c>
      <c r="BT136" t="s">
        <v>191</v>
      </c>
    </row>
    <row r="137" spans="1:72" x14ac:dyDescent="0.25">
      <c r="A137">
        <v>20201005</v>
      </c>
      <c r="B137" t="s">
        <v>932</v>
      </c>
      <c r="C137" t="s">
        <v>922</v>
      </c>
      <c r="D137" t="s">
        <v>183</v>
      </c>
      <c r="E137">
        <v>46.413530229999999</v>
      </c>
      <c r="F137">
        <v>-116.2464555</v>
      </c>
      <c r="G137" t="s">
        <v>184</v>
      </c>
      <c r="H137">
        <v>117</v>
      </c>
      <c r="I137">
        <v>16035</v>
      </c>
      <c r="J137" t="s">
        <v>76</v>
      </c>
      <c r="K137" t="s">
        <v>115</v>
      </c>
      <c r="L137" t="s">
        <v>78</v>
      </c>
      <c r="M137">
        <v>2811015002</v>
      </c>
      <c r="N137">
        <v>108.98273589999999</v>
      </c>
      <c r="O137">
        <v>12.10919288</v>
      </c>
      <c r="P137">
        <v>0</v>
      </c>
      <c r="Q137">
        <v>1937470860</v>
      </c>
      <c r="R137" t="s">
        <v>933</v>
      </c>
      <c r="S137">
        <v>0.99479441300000004</v>
      </c>
      <c r="T137">
        <v>1.1738574070000001</v>
      </c>
      <c r="U137">
        <v>10.36934404</v>
      </c>
      <c r="V137">
        <v>196.65789380000001</v>
      </c>
      <c r="W137">
        <v>0.53580756600000001</v>
      </c>
      <c r="X137">
        <v>0.27473336799999998</v>
      </c>
      <c r="Y137">
        <v>0.17277590100000001</v>
      </c>
      <c r="Z137">
        <v>0.11867009000000001</v>
      </c>
      <c r="AA137">
        <v>2.4836535830000002</v>
      </c>
      <c r="AC137">
        <v>8.3653819999999993E-3</v>
      </c>
      <c r="AD137">
        <v>2.1943971999999999E-2</v>
      </c>
      <c r="AF137">
        <v>4.1463195000000001E-2</v>
      </c>
      <c r="AH137">
        <v>2.7763368E-2</v>
      </c>
      <c r="AI137">
        <v>3.8795969999999998E-3</v>
      </c>
      <c r="AJ137">
        <v>3.0273000000000002E-4</v>
      </c>
      <c r="AK137">
        <v>5.6247199999999995E-4</v>
      </c>
      <c r="AL137">
        <v>1.7458187999999999E-2</v>
      </c>
      <c r="AN137">
        <v>3.07573E-4</v>
      </c>
      <c r="AO137">
        <v>1.6105199999999999E-4</v>
      </c>
      <c r="AP137">
        <v>2.06462E-4</v>
      </c>
      <c r="AQ137">
        <v>2.3612899999999999E-4</v>
      </c>
      <c r="AR137">
        <v>1.5741999999999999E-4</v>
      </c>
      <c r="AS137">
        <v>4.0747400000000001E-4</v>
      </c>
      <c r="AT137">
        <v>1.5741999999999999E-4</v>
      </c>
      <c r="AV137">
        <v>3.75385E-4</v>
      </c>
      <c r="AW137">
        <v>4.9829300000000002E-4</v>
      </c>
      <c r="AX137">
        <v>4.7831300000000001E-4</v>
      </c>
      <c r="AY137" s="1" t="s">
        <v>742</v>
      </c>
      <c r="AZ137">
        <v>0.27096562000000002</v>
      </c>
      <c r="BA137" s="1" t="s">
        <v>934</v>
      </c>
      <c r="BB137">
        <v>3.75385E-4</v>
      </c>
      <c r="BC137">
        <v>3.1120600000000002E-4</v>
      </c>
      <c r="BE137">
        <v>1.79216E-4</v>
      </c>
      <c r="BF137">
        <v>0.30491209499999999</v>
      </c>
      <c r="BG137">
        <v>3.6371224000000001E-2</v>
      </c>
      <c r="BH137" s="1" t="s">
        <v>152</v>
      </c>
      <c r="BI137">
        <v>7.7695610000000003E-3</v>
      </c>
      <c r="BJ137">
        <v>2.6066044E-2</v>
      </c>
      <c r="BK137">
        <v>0.13566466599999999</v>
      </c>
      <c r="BL137">
        <v>5.698158E-3</v>
      </c>
      <c r="BM137">
        <v>3.0273000000000002E-4</v>
      </c>
      <c r="BO137">
        <v>3.9402158999999999E-2</v>
      </c>
      <c r="BP137">
        <v>6.0618709999999999E-3</v>
      </c>
      <c r="BS137" t="s">
        <v>190</v>
      </c>
      <c r="BT137" t="s">
        <v>191</v>
      </c>
    </row>
    <row r="138" spans="1:72" x14ac:dyDescent="0.25">
      <c r="A138">
        <v>20201007</v>
      </c>
      <c r="B138" t="s">
        <v>935</v>
      </c>
      <c r="C138" t="s">
        <v>936</v>
      </c>
      <c r="D138" t="s">
        <v>183</v>
      </c>
      <c r="E138">
        <v>46.183000249999999</v>
      </c>
      <c r="F138">
        <v>-116.47499999999999</v>
      </c>
      <c r="G138" t="s">
        <v>184</v>
      </c>
      <c r="H138">
        <v>39</v>
      </c>
      <c r="I138">
        <v>16061</v>
      </c>
      <c r="J138" t="s">
        <v>76</v>
      </c>
      <c r="K138" t="s">
        <v>185</v>
      </c>
      <c r="L138" t="s">
        <v>78</v>
      </c>
      <c r="M138">
        <v>2811015002</v>
      </c>
      <c r="N138">
        <v>149.85160819999999</v>
      </c>
      <c r="O138">
        <v>51.36232699</v>
      </c>
      <c r="P138">
        <v>0</v>
      </c>
      <c r="Q138">
        <v>3612343339</v>
      </c>
      <c r="R138" t="s">
        <v>937</v>
      </c>
      <c r="S138">
        <v>1.9451779300000001</v>
      </c>
      <c r="T138">
        <v>2.2953099579999998</v>
      </c>
      <c r="U138">
        <v>21.551597619999999</v>
      </c>
      <c r="V138">
        <v>318.76202860000001</v>
      </c>
      <c r="W138">
        <v>1.079276586</v>
      </c>
      <c r="X138">
        <v>0.40927788500000001</v>
      </c>
      <c r="Y138">
        <v>0.35595527799999999</v>
      </c>
      <c r="Z138">
        <v>0.19718965699999999</v>
      </c>
      <c r="AA138">
        <v>5.116857123</v>
      </c>
      <c r="AC138">
        <v>1.3900442000000001E-2</v>
      </c>
      <c r="AD138">
        <v>3.6463478000000001E-2</v>
      </c>
      <c r="AF138">
        <v>6.8897843E-2</v>
      </c>
      <c r="AH138">
        <v>4.6133351000000003E-2</v>
      </c>
      <c r="AI138">
        <v>6.4465820000000002E-3</v>
      </c>
      <c r="AJ138">
        <v>5.0303499999999998E-4</v>
      </c>
      <c r="AK138">
        <v>9.3463900000000002E-4</v>
      </c>
      <c r="AL138">
        <v>2.9009618000000001E-2</v>
      </c>
      <c r="AN138">
        <v>5.1108299999999996E-4</v>
      </c>
      <c r="AO138">
        <v>2.6761500000000002E-4</v>
      </c>
      <c r="AP138">
        <v>3.4307000000000001E-4</v>
      </c>
      <c r="AQ138">
        <v>3.9236700000000002E-4</v>
      </c>
      <c r="AR138">
        <v>2.6157799999999999E-4</v>
      </c>
      <c r="AS138">
        <v>6.7708500000000001E-4</v>
      </c>
      <c r="AT138">
        <v>2.6157799999999999E-4</v>
      </c>
      <c r="AV138">
        <v>6.2376300000000005E-4</v>
      </c>
      <c r="AW138">
        <v>8.2799499999999999E-4</v>
      </c>
      <c r="AX138">
        <v>7.9479500000000005E-4</v>
      </c>
      <c r="AY138" s="1" t="s">
        <v>938</v>
      </c>
      <c r="AZ138">
        <v>0.45025344899999997</v>
      </c>
      <c r="BA138">
        <v>1.4889800000000001E-4</v>
      </c>
      <c r="BB138">
        <v>6.2376300000000005E-4</v>
      </c>
      <c r="BC138">
        <v>5.1712000000000004E-4</v>
      </c>
      <c r="BE138">
        <v>2.9779699999999998E-4</v>
      </c>
      <c r="BF138">
        <v>0.50666104000000001</v>
      </c>
      <c r="BG138">
        <v>6.0436705E-2</v>
      </c>
      <c r="BH138" s="1" t="s">
        <v>836</v>
      </c>
      <c r="BI138">
        <v>1.2910389E-2</v>
      </c>
      <c r="BJ138">
        <v>4.3312971999999998E-2</v>
      </c>
      <c r="BK138">
        <v>0.22542890800000001</v>
      </c>
      <c r="BL138">
        <v>9.4684169999999998E-3</v>
      </c>
      <c r="BM138">
        <v>5.0303499999999998E-4</v>
      </c>
      <c r="BO138">
        <v>6.5473096999999994E-2</v>
      </c>
      <c r="BP138">
        <v>1.0072784E-2</v>
      </c>
      <c r="BS138" t="s">
        <v>190</v>
      </c>
      <c r="BT138" t="s">
        <v>191</v>
      </c>
    </row>
    <row r="139" spans="1:72" x14ac:dyDescent="0.25">
      <c r="A139">
        <v>20201007</v>
      </c>
      <c r="B139" t="s">
        <v>935</v>
      </c>
      <c r="C139" t="s">
        <v>936</v>
      </c>
      <c r="D139" t="s">
        <v>183</v>
      </c>
      <c r="E139">
        <v>46.183000249999999</v>
      </c>
      <c r="F139">
        <v>-116.47499999999999</v>
      </c>
      <c r="G139" t="s">
        <v>184</v>
      </c>
      <c r="H139">
        <v>39</v>
      </c>
      <c r="I139">
        <v>16061</v>
      </c>
      <c r="J139" t="s">
        <v>76</v>
      </c>
      <c r="K139" t="s">
        <v>185</v>
      </c>
      <c r="L139" t="s">
        <v>78</v>
      </c>
      <c r="M139">
        <v>2811015001</v>
      </c>
      <c r="N139">
        <v>0</v>
      </c>
      <c r="O139">
        <v>0</v>
      </c>
      <c r="P139">
        <v>24.557523459999999</v>
      </c>
      <c r="Q139">
        <v>3612343339</v>
      </c>
      <c r="R139" t="s">
        <v>937</v>
      </c>
      <c r="S139">
        <v>0.40844072999999997</v>
      </c>
      <c r="T139">
        <v>0.48196006200000002</v>
      </c>
      <c r="U139">
        <v>5.1600268290000004</v>
      </c>
      <c r="V139">
        <v>34.210594780000001</v>
      </c>
      <c r="W139">
        <v>0.24233364099999999</v>
      </c>
      <c r="X139">
        <v>2.2298231000000002E-2</v>
      </c>
      <c r="Y139">
        <v>8.3754907000000003E-2</v>
      </c>
      <c r="Z139">
        <v>2.4066372999999999E-2</v>
      </c>
      <c r="AA139">
        <v>1.2039767910000001</v>
      </c>
      <c r="AC139">
        <v>1.6965050000000001E-3</v>
      </c>
      <c r="AD139">
        <v>4.450252E-3</v>
      </c>
      <c r="AF139">
        <v>8.4087640000000009E-3</v>
      </c>
      <c r="AH139">
        <v>5.6304290000000002E-3</v>
      </c>
      <c r="AI139">
        <v>7.8678500000000002E-4</v>
      </c>
      <c r="AJ139" s="1" t="s">
        <v>939</v>
      </c>
      <c r="AK139">
        <v>1.1407E-4</v>
      </c>
      <c r="AL139">
        <v>3.5405319999999999E-3</v>
      </c>
      <c r="AN139" s="1" t="s">
        <v>514</v>
      </c>
      <c r="AO139" s="1" t="s">
        <v>838</v>
      </c>
      <c r="AP139" s="1" t="s">
        <v>940</v>
      </c>
      <c r="AQ139" s="1" t="s">
        <v>941</v>
      </c>
      <c r="AR139" s="1" t="s">
        <v>162</v>
      </c>
      <c r="AS139" s="1" t="s">
        <v>942</v>
      </c>
      <c r="AT139" s="1" t="s">
        <v>162</v>
      </c>
      <c r="AV139" s="1" t="s">
        <v>943</v>
      </c>
      <c r="AW139">
        <v>1.01054E-4</v>
      </c>
      <c r="AX139" s="1" t="s">
        <v>944</v>
      </c>
      <c r="AY139" s="1" t="s">
        <v>945</v>
      </c>
      <c r="AZ139">
        <v>5.4952006999999997E-2</v>
      </c>
      <c r="BA139" s="1" t="s">
        <v>946</v>
      </c>
      <c r="BB139" s="1" t="s">
        <v>943</v>
      </c>
      <c r="BC139" s="1" t="s">
        <v>947</v>
      </c>
      <c r="BE139" s="1" t="s">
        <v>288</v>
      </c>
      <c r="BF139">
        <v>6.1836374999999999E-2</v>
      </c>
      <c r="BG139">
        <v>7.3761080000000001E-3</v>
      </c>
      <c r="BH139" s="1" t="s">
        <v>948</v>
      </c>
      <c r="BI139">
        <v>1.575672E-3</v>
      </c>
      <c r="BJ139">
        <v>5.2862109999999999E-3</v>
      </c>
      <c r="BK139">
        <v>2.7512884000000001E-2</v>
      </c>
      <c r="BL139">
        <v>1.15559E-3</v>
      </c>
      <c r="BM139" s="1" t="s">
        <v>939</v>
      </c>
      <c r="BO139">
        <v>7.9907840000000008E-3</v>
      </c>
      <c r="BP139">
        <v>1.2293510000000001E-3</v>
      </c>
      <c r="BS139" t="s">
        <v>190</v>
      </c>
      <c r="BT139" t="s">
        <v>222</v>
      </c>
    </row>
    <row r="140" spans="1:72" x14ac:dyDescent="0.25">
      <c r="A140">
        <v>20201007</v>
      </c>
      <c r="B140" t="s">
        <v>949</v>
      </c>
      <c r="C140" t="s">
        <v>950</v>
      </c>
      <c r="D140" t="s">
        <v>183</v>
      </c>
      <c r="E140">
        <v>46.427878120000003</v>
      </c>
      <c r="F140">
        <v>-116.3236769</v>
      </c>
      <c r="G140" t="s">
        <v>184</v>
      </c>
      <c r="H140">
        <v>90</v>
      </c>
      <c r="I140">
        <v>16061</v>
      </c>
      <c r="J140" t="s">
        <v>76</v>
      </c>
      <c r="K140" t="s">
        <v>185</v>
      </c>
      <c r="L140" t="s">
        <v>78</v>
      </c>
      <c r="M140">
        <v>2811015001</v>
      </c>
      <c r="N140">
        <v>0</v>
      </c>
      <c r="O140">
        <v>0</v>
      </c>
      <c r="P140">
        <v>155.91643550000001</v>
      </c>
      <c r="Q140">
        <v>12219432500</v>
      </c>
      <c r="R140" t="s">
        <v>951</v>
      </c>
      <c r="S140">
        <v>2.5932021559999998</v>
      </c>
      <c r="T140">
        <v>3.0599785439999998</v>
      </c>
      <c r="U140">
        <v>32.761161430000001</v>
      </c>
      <c r="V140">
        <v>217.20406800000001</v>
      </c>
      <c r="W140">
        <v>1.538583386</v>
      </c>
      <c r="X140">
        <v>0.14157212299999999</v>
      </c>
      <c r="Y140">
        <v>0.53176235800000005</v>
      </c>
      <c r="Z140">
        <v>0.15279810699999999</v>
      </c>
      <c r="AA140">
        <v>7.6440839010000001</v>
      </c>
      <c r="AC140">
        <v>1.0771159000000001E-2</v>
      </c>
      <c r="AD140">
        <v>2.8254781E-2</v>
      </c>
      <c r="AF140">
        <v>5.3387485999999998E-2</v>
      </c>
      <c r="AH140">
        <v>3.5747761000000003E-2</v>
      </c>
      <c r="AI140">
        <v>4.9953200000000001E-3</v>
      </c>
      <c r="AJ140">
        <v>3.8979100000000001E-4</v>
      </c>
      <c r="AK140">
        <v>7.24232E-4</v>
      </c>
      <c r="AL140">
        <v>2.2478940999999999E-2</v>
      </c>
      <c r="AN140">
        <v>3.9602799999999998E-4</v>
      </c>
      <c r="AO140">
        <v>2.07369E-4</v>
      </c>
      <c r="AP140">
        <v>2.6583800000000001E-4</v>
      </c>
      <c r="AQ140">
        <v>3.04037E-4</v>
      </c>
      <c r="AR140">
        <v>2.0269099999999999E-4</v>
      </c>
      <c r="AS140">
        <v>5.2465900000000002E-4</v>
      </c>
      <c r="AT140">
        <v>2.0269099999999999E-4</v>
      </c>
      <c r="AV140">
        <v>4.8334099999999998E-4</v>
      </c>
      <c r="AW140">
        <v>6.4159600000000003E-4</v>
      </c>
      <c r="AX140">
        <v>6.1587000000000002E-4</v>
      </c>
      <c r="AY140" s="1" t="s">
        <v>952</v>
      </c>
      <c r="AZ140">
        <v>0.34889190399999997</v>
      </c>
      <c r="BA140">
        <v>1.1537800000000001E-4</v>
      </c>
      <c r="BB140">
        <v>4.8334099999999998E-4</v>
      </c>
      <c r="BC140">
        <v>4.0070500000000001E-4</v>
      </c>
      <c r="BE140">
        <v>2.3075600000000001E-4</v>
      </c>
      <c r="BF140">
        <v>0.39260095699999997</v>
      </c>
      <c r="BG140">
        <v>4.6831128E-2</v>
      </c>
      <c r="BH140" s="1" t="s">
        <v>131</v>
      </c>
      <c r="BI140">
        <v>1.0003988E-2</v>
      </c>
      <c r="BJ140">
        <v>3.3562307999999999E-2</v>
      </c>
      <c r="BK140">
        <v>0.174680108</v>
      </c>
      <c r="BL140">
        <v>7.3368770000000003E-3</v>
      </c>
      <c r="BM140">
        <v>3.8979100000000001E-4</v>
      </c>
      <c r="BO140">
        <v>5.0733722000000002E-2</v>
      </c>
      <c r="BP140">
        <v>7.8051880000000002E-3</v>
      </c>
      <c r="BS140" t="s">
        <v>190</v>
      </c>
      <c r="BT140" t="s">
        <v>222</v>
      </c>
    </row>
    <row r="141" spans="1:72" x14ac:dyDescent="0.25">
      <c r="A141">
        <v>20201007</v>
      </c>
      <c r="B141" t="s">
        <v>949</v>
      </c>
      <c r="C141" t="s">
        <v>950</v>
      </c>
      <c r="D141" t="s">
        <v>183</v>
      </c>
      <c r="E141">
        <v>46.427878120000003</v>
      </c>
      <c r="F141">
        <v>-116.3236769</v>
      </c>
      <c r="G141" t="s">
        <v>184</v>
      </c>
      <c r="H141">
        <v>90</v>
      </c>
      <c r="I141">
        <v>16061</v>
      </c>
      <c r="J141" t="s">
        <v>76</v>
      </c>
      <c r="K141" t="s">
        <v>185</v>
      </c>
      <c r="L141" t="s">
        <v>78</v>
      </c>
      <c r="M141">
        <v>2811015002</v>
      </c>
      <c r="N141">
        <v>389.36779050000001</v>
      </c>
      <c r="O141">
        <v>218.43030519999999</v>
      </c>
      <c r="P141">
        <v>0</v>
      </c>
      <c r="Q141">
        <v>12219432500</v>
      </c>
      <c r="R141" t="s">
        <v>951</v>
      </c>
      <c r="S141">
        <v>6.4675303509999997</v>
      </c>
      <c r="T141">
        <v>7.6316858139999999</v>
      </c>
      <c r="U141">
        <v>73.853183090000002</v>
      </c>
      <c r="V141">
        <v>946.63093360000005</v>
      </c>
      <c r="W141">
        <v>3.6428552110000001</v>
      </c>
      <c r="X141">
        <v>1.1406047699999999</v>
      </c>
      <c r="Y141">
        <v>1.214702964</v>
      </c>
      <c r="Z141">
        <v>0.59564213399999999</v>
      </c>
      <c r="AA141">
        <v>17.46135511</v>
      </c>
      <c r="AC141">
        <v>4.1988455000000001E-2</v>
      </c>
      <c r="AD141">
        <v>0.11014362799999999</v>
      </c>
      <c r="AF141">
        <v>0.20811668899999999</v>
      </c>
      <c r="AH141">
        <v>0.13935298700000001</v>
      </c>
      <c r="AI141">
        <v>1.9472906000000002E-2</v>
      </c>
      <c r="AJ141">
        <v>1.519495E-3</v>
      </c>
      <c r="AK141">
        <v>2.8232219999999998E-3</v>
      </c>
      <c r="AL141">
        <v>8.7628078999999998E-2</v>
      </c>
      <c r="AN141">
        <v>1.5438069999999999E-3</v>
      </c>
      <c r="AO141">
        <v>8.08371E-4</v>
      </c>
      <c r="AP141">
        <v>1.0362959999999999E-3</v>
      </c>
      <c r="AQ141">
        <v>1.1852060000000001E-3</v>
      </c>
      <c r="AR141">
        <v>7.9013800000000002E-4</v>
      </c>
      <c r="AS141">
        <v>2.0452410000000002E-3</v>
      </c>
      <c r="AT141">
        <v>7.9013800000000002E-4</v>
      </c>
      <c r="AV141">
        <v>1.884174E-3</v>
      </c>
      <c r="AW141">
        <v>2.5010890000000002E-3</v>
      </c>
      <c r="AX141">
        <v>2.4008020000000001E-3</v>
      </c>
      <c r="AY141">
        <v>1.62282E-4</v>
      </c>
      <c r="AZ141">
        <v>1.3600608169999999</v>
      </c>
      <c r="BA141">
        <v>4.4977100000000001E-4</v>
      </c>
      <c r="BB141">
        <v>1.884174E-3</v>
      </c>
      <c r="BC141">
        <v>1.5620409999999999E-3</v>
      </c>
      <c r="BE141">
        <v>8.9954100000000001E-4</v>
      </c>
      <c r="BF141">
        <v>1.5304487490000001</v>
      </c>
      <c r="BG141">
        <v>0.18255849900000001</v>
      </c>
      <c r="BH141" s="1" t="s">
        <v>953</v>
      </c>
      <c r="BI141">
        <v>3.8997845000000003E-2</v>
      </c>
      <c r="BJ141">
        <v>0.130833591</v>
      </c>
      <c r="BK141">
        <v>0.68094320100000005</v>
      </c>
      <c r="BL141">
        <v>2.8600832E-2</v>
      </c>
      <c r="BM141">
        <v>1.519495E-3</v>
      </c>
      <c r="BO141">
        <v>0.19777170699999999</v>
      </c>
      <c r="BP141">
        <v>3.0426416000000001E-2</v>
      </c>
      <c r="BS141" t="s">
        <v>190</v>
      </c>
      <c r="BT141" t="s">
        <v>191</v>
      </c>
    </row>
    <row r="142" spans="1:72" x14ac:dyDescent="0.25">
      <c r="A142">
        <v>20201007</v>
      </c>
      <c r="B142" t="s">
        <v>954</v>
      </c>
      <c r="C142" t="s">
        <v>884</v>
      </c>
      <c r="D142" t="s">
        <v>183</v>
      </c>
      <c r="E142">
        <v>46.551204540000001</v>
      </c>
      <c r="F142">
        <v>-116.3774781</v>
      </c>
      <c r="G142" t="s">
        <v>184</v>
      </c>
      <c r="H142">
        <v>129</v>
      </c>
      <c r="I142">
        <v>16035</v>
      </c>
      <c r="J142" t="s">
        <v>76</v>
      </c>
      <c r="K142" t="s">
        <v>115</v>
      </c>
      <c r="L142" t="s">
        <v>78</v>
      </c>
      <c r="M142">
        <v>2811015002</v>
      </c>
      <c r="N142">
        <v>205.56636979999999</v>
      </c>
      <c r="O142">
        <v>22.84070775</v>
      </c>
      <c r="P142">
        <v>0</v>
      </c>
      <c r="Q142">
        <v>3654513240</v>
      </c>
      <c r="R142" t="s">
        <v>496</v>
      </c>
      <c r="S142">
        <v>1.8764098229999999</v>
      </c>
      <c r="T142">
        <v>2.2141635910000002</v>
      </c>
      <c r="U142">
        <v>19.55895486</v>
      </c>
      <c r="V142">
        <v>370.94177330000002</v>
      </c>
      <c r="W142">
        <v>1.0106556369999999</v>
      </c>
      <c r="X142">
        <v>0.51820997700000004</v>
      </c>
      <c r="Y142">
        <v>0.32589487299999997</v>
      </c>
      <c r="Z142">
        <v>0.22383893599999999</v>
      </c>
      <c r="AA142">
        <v>4.6847387950000003</v>
      </c>
      <c r="AC142">
        <v>1.5779023E-2</v>
      </c>
      <c r="AD142">
        <v>4.1391351E-2</v>
      </c>
      <c r="AF142">
        <v>7.8209071000000005E-2</v>
      </c>
      <c r="AH142">
        <v>5.2368062E-2</v>
      </c>
      <c r="AI142">
        <v>7.3178080000000003E-3</v>
      </c>
      <c r="AJ142">
        <v>5.7101799999999996E-4</v>
      </c>
      <c r="AK142">
        <v>1.0609510000000001E-3</v>
      </c>
      <c r="AL142">
        <v>3.2930134999999999E-2</v>
      </c>
      <c r="AN142">
        <v>5.8015400000000004E-4</v>
      </c>
      <c r="AO142">
        <v>3.0378099999999998E-4</v>
      </c>
      <c r="AP142">
        <v>3.8943400000000003E-4</v>
      </c>
      <c r="AQ142">
        <v>4.45394E-4</v>
      </c>
      <c r="AR142">
        <v>2.9692899999999998E-4</v>
      </c>
      <c r="AS142">
        <v>7.6858999999999999E-4</v>
      </c>
      <c r="AT142">
        <v>2.9692899999999998E-4</v>
      </c>
      <c r="AV142">
        <v>7.0806199999999997E-4</v>
      </c>
      <c r="AW142">
        <v>9.3989500000000005E-4</v>
      </c>
      <c r="AX142">
        <v>9.0220800000000005E-4</v>
      </c>
      <c r="AY142" s="1" t="s">
        <v>955</v>
      </c>
      <c r="AZ142">
        <v>0.51110314199999995</v>
      </c>
      <c r="BA142">
        <v>1.6902099999999999E-4</v>
      </c>
      <c r="BB142">
        <v>7.0806199999999997E-4</v>
      </c>
      <c r="BC142">
        <v>5.8700600000000005E-4</v>
      </c>
      <c r="BE142">
        <v>3.3804199999999999E-4</v>
      </c>
      <c r="BF142">
        <v>0.57513396100000003</v>
      </c>
      <c r="BG142">
        <v>6.8604448999999998E-2</v>
      </c>
      <c r="BH142" s="1" t="s">
        <v>956</v>
      </c>
      <c r="BI142">
        <v>1.4655168999999999E-2</v>
      </c>
      <c r="BJ142">
        <v>4.9166520999999998E-2</v>
      </c>
      <c r="BK142">
        <v>0.255894593</v>
      </c>
      <c r="BL142">
        <v>1.074803E-2</v>
      </c>
      <c r="BM142">
        <v>5.7101799999999996E-4</v>
      </c>
      <c r="BO142">
        <v>7.4321486000000006E-2</v>
      </c>
      <c r="BP142">
        <v>1.1434075E-2</v>
      </c>
      <c r="BS142" t="s">
        <v>190</v>
      </c>
      <c r="BT142" t="s">
        <v>191</v>
      </c>
    </row>
    <row r="143" spans="1:72" x14ac:dyDescent="0.25">
      <c r="A143">
        <v>20201007</v>
      </c>
      <c r="B143" t="s">
        <v>957</v>
      </c>
      <c r="C143" t="s">
        <v>881</v>
      </c>
      <c r="D143" t="s">
        <v>183</v>
      </c>
      <c r="E143">
        <v>46.121000250000002</v>
      </c>
      <c r="F143">
        <v>-116.18</v>
      </c>
      <c r="G143" t="s">
        <v>184</v>
      </c>
      <c r="H143">
        <v>39</v>
      </c>
      <c r="I143">
        <v>16049</v>
      </c>
      <c r="J143" t="s">
        <v>76</v>
      </c>
      <c r="K143" t="s">
        <v>77</v>
      </c>
      <c r="L143" t="s">
        <v>78</v>
      </c>
      <c r="M143">
        <v>2811015002</v>
      </c>
      <c r="N143">
        <v>24.690331579999999</v>
      </c>
      <c r="O143">
        <v>2.7433701749999999</v>
      </c>
      <c r="P143">
        <v>0</v>
      </c>
      <c r="Q143">
        <v>438939228</v>
      </c>
      <c r="R143" t="s">
        <v>958</v>
      </c>
      <c r="S143">
        <v>0.225373347</v>
      </c>
      <c r="T143">
        <v>0.26594054900000003</v>
      </c>
      <c r="U143">
        <v>2.3492027480000002</v>
      </c>
      <c r="V143">
        <v>44.553374120000001</v>
      </c>
      <c r="W143">
        <v>0.121388644</v>
      </c>
      <c r="X143">
        <v>6.2241583000000003E-2</v>
      </c>
      <c r="Y143">
        <v>3.9142845000000002E-2</v>
      </c>
      <c r="Z143">
        <v>2.6885027999999998E-2</v>
      </c>
      <c r="AA143">
        <v>0.56267839099999994</v>
      </c>
      <c r="AC143">
        <v>1.8952000000000001E-3</v>
      </c>
      <c r="AD143">
        <v>4.9714659999999999E-3</v>
      </c>
      <c r="AF143">
        <v>9.3935979999999995E-3</v>
      </c>
      <c r="AH143">
        <v>6.2898659999999999E-3</v>
      </c>
      <c r="AI143">
        <v>8.7893300000000004E-4</v>
      </c>
      <c r="AJ143" s="1" t="s">
        <v>833</v>
      </c>
      <c r="AK143">
        <v>1.2742999999999999E-4</v>
      </c>
      <c r="AL143">
        <v>3.9551990000000004E-3</v>
      </c>
      <c r="AN143" s="1" t="s">
        <v>959</v>
      </c>
      <c r="AO143" s="1" t="s">
        <v>266</v>
      </c>
      <c r="AP143" s="1" t="s">
        <v>960</v>
      </c>
      <c r="AQ143" s="1" t="s">
        <v>961</v>
      </c>
      <c r="AR143" s="1" t="s">
        <v>122</v>
      </c>
      <c r="AS143" s="1" t="s">
        <v>962</v>
      </c>
      <c r="AT143" s="1" t="s">
        <v>122</v>
      </c>
      <c r="AV143" s="1" t="s">
        <v>963</v>
      </c>
      <c r="AW143">
        <v>1.1289E-4</v>
      </c>
      <c r="AX143">
        <v>1.0836300000000001E-4</v>
      </c>
      <c r="AY143" s="1" t="s">
        <v>964</v>
      </c>
      <c r="AZ143">
        <v>6.1387988999999997E-2</v>
      </c>
      <c r="BA143" s="1" t="s">
        <v>219</v>
      </c>
      <c r="BB143" s="1" t="s">
        <v>963</v>
      </c>
      <c r="BC143" s="1" t="s">
        <v>965</v>
      </c>
      <c r="BE143" s="1" t="s">
        <v>966</v>
      </c>
      <c r="BF143">
        <v>6.9078654000000003E-2</v>
      </c>
      <c r="BG143">
        <v>8.2399989999999996E-3</v>
      </c>
      <c r="BH143" s="1" t="s">
        <v>757</v>
      </c>
      <c r="BI143">
        <v>1.7602150000000001E-3</v>
      </c>
      <c r="BJ143">
        <v>5.9053320000000001E-3</v>
      </c>
      <c r="BK143">
        <v>3.0735194E-2</v>
      </c>
      <c r="BL143">
        <v>1.290933E-3</v>
      </c>
      <c r="BM143" s="1" t="s">
        <v>833</v>
      </c>
      <c r="BO143">
        <v>8.9266650000000003E-3</v>
      </c>
      <c r="BP143">
        <v>1.373333E-3</v>
      </c>
      <c r="BS143" t="s">
        <v>190</v>
      </c>
      <c r="BT143" t="s">
        <v>191</v>
      </c>
    </row>
    <row r="144" spans="1:72" x14ac:dyDescent="0.25">
      <c r="A144">
        <v>20201007</v>
      </c>
      <c r="B144" t="s">
        <v>967</v>
      </c>
      <c r="C144" t="s">
        <v>968</v>
      </c>
      <c r="D144" t="s">
        <v>183</v>
      </c>
      <c r="E144">
        <v>46.07900025</v>
      </c>
      <c r="F144">
        <v>-116.26600000000001</v>
      </c>
      <c r="G144" t="s">
        <v>184</v>
      </c>
      <c r="H144">
        <v>39</v>
      </c>
      <c r="I144">
        <v>16049</v>
      </c>
      <c r="J144" t="s">
        <v>76</v>
      </c>
      <c r="K144" t="s">
        <v>77</v>
      </c>
      <c r="L144" t="s">
        <v>78</v>
      </c>
      <c r="M144">
        <v>2811015002</v>
      </c>
      <c r="N144">
        <v>19.912089600000002</v>
      </c>
      <c r="O144">
        <v>2.2124543999999999</v>
      </c>
      <c r="P144">
        <v>0</v>
      </c>
      <c r="Q144">
        <v>353992704</v>
      </c>
      <c r="R144" t="s">
        <v>374</v>
      </c>
      <c r="S144">
        <v>0.18175755399999999</v>
      </c>
      <c r="T144">
        <v>0.21447391399999999</v>
      </c>
      <c r="U144">
        <v>1.894568952</v>
      </c>
      <c r="V144">
        <v>35.931100190000002</v>
      </c>
      <c r="W144">
        <v>9.7896681999999999E-2</v>
      </c>
      <c r="X144">
        <v>5.0196165000000001E-2</v>
      </c>
      <c r="Y144">
        <v>3.1567653000000001E-2</v>
      </c>
      <c r="Z144">
        <v>2.1682053E-2</v>
      </c>
      <c r="AA144">
        <v>0.45378501700000001</v>
      </c>
      <c r="AC144">
        <v>1.5284280000000001E-3</v>
      </c>
      <c r="AD144">
        <v>4.0093539999999997E-3</v>
      </c>
      <c r="AF144">
        <v>7.5756850000000004E-3</v>
      </c>
      <c r="AH144">
        <v>5.0726080000000002E-3</v>
      </c>
      <c r="AI144">
        <v>7.0883600000000001E-4</v>
      </c>
      <c r="AJ144" s="1" t="s">
        <v>828</v>
      </c>
      <c r="AK144">
        <v>1.02769E-4</v>
      </c>
      <c r="AL144">
        <v>3.1897620000000001E-3</v>
      </c>
      <c r="AN144" s="1" t="s">
        <v>829</v>
      </c>
      <c r="AO144" s="1" t="s">
        <v>830</v>
      </c>
      <c r="AP144" s="1" t="s">
        <v>831</v>
      </c>
      <c r="AQ144" s="1" t="s">
        <v>832</v>
      </c>
      <c r="AR144" s="1" t="s">
        <v>682</v>
      </c>
      <c r="AS144" s="1" t="s">
        <v>484</v>
      </c>
      <c r="AT144" s="1" t="s">
        <v>682</v>
      </c>
      <c r="AV144" s="1" t="s">
        <v>833</v>
      </c>
      <c r="AW144" s="1" t="s">
        <v>554</v>
      </c>
      <c r="AX144" s="1" t="s">
        <v>834</v>
      </c>
      <c r="AY144" s="1" t="s">
        <v>835</v>
      </c>
      <c r="AZ144">
        <v>4.9507765000000002E-2</v>
      </c>
      <c r="BA144" s="1" t="s">
        <v>836</v>
      </c>
      <c r="BB144" s="1" t="s">
        <v>833</v>
      </c>
      <c r="BC144" s="1" t="s">
        <v>837</v>
      </c>
      <c r="BE144" s="1" t="s">
        <v>838</v>
      </c>
      <c r="BF144">
        <v>5.5710080000000002E-2</v>
      </c>
      <c r="BG144">
        <v>6.6453379999999998E-3</v>
      </c>
      <c r="BH144" s="1" t="s">
        <v>839</v>
      </c>
      <c r="BI144">
        <v>1.4195659999999999E-3</v>
      </c>
      <c r="BJ144">
        <v>4.7624920000000001E-3</v>
      </c>
      <c r="BK144">
        <v>2.4787109000000002E-2</v>
      </c>
      <c r="BL144">
        <v>1.041103E-3</v>
      </c>
      <c r="BM144" s="1" t="s">
        <v>828</v>
      </c>
      <c r="BO144">
        <v>7.1991160000000002E-3</v>
      </c>
      <c r="BP144">
        <v>1.107556E-3</v>
      </c>
      <c r="BS144" t="s">
        <v>190</v>
      </c>
      <c r="BT144" t="s">
        <v>191</v>
      </c>
    </row>
    <row r="145" spans="1:72" x14ac:dyDescent="0.25">
      <c r="A145">
        <v>20201007</v>
      </c>
      <c r="B145" t="s">
        <v>969</v>
      </c>
      <c r="C145" t="s">
        <v>970</v>
      </c>
      <c r="D145" t="s">
        <v>183</v>
      </c>
      <c r="E145">
        <v>46.355000259999997</v>
      </c>
      <c r="F145">
        <v>-116.535</v>
      </c>
      <c r="G145" t="s">
        <v>184</v>
      </c>
      <c r="H145">
        <v>39</v>
      </c>
      <c r="I145">
        <v>16069</v>
      </c>
      <c r="J145" t="s">
        <v>76</v>
      </c>
      <c r="K145" t="s">
        <v>225</v>
      </c>
      <c r="L145" t="s">
        <v>78</v>
      </c>
      <c r="M145">
        <v>2811015002</v>
      </c>
      <c r="N145">
        <v>32.932785600000003</v>
      </c>
      <c r="O145">
        <v>3.6591984000000002</v>
      </c>
      <c r="P145">
        <v>0</v>
      </c>
      <c r="Q145">
        <v>585471744</v>
      </c>
      <c r="R145" t="s">
        <v>351</v>
      </c>
      <c r="S145">
        <v>0.30061046699999999</v>
      </c>
      <c r="T145">
        <v>0.35472035099999999</v>
      </c>
      <c r="U145">
        <v>3.133444774</v>
      </c>
      <c r="V145">
        <v>59.426772509999999</v>
      </c>
      <c r="W145">
        <v>0.161912211</v>
      </c>
      <c r="X145">
        <v>8.3019892999999997E-2</v>
      </c>
      <c r="Y145">
        <v>5.2210027999999999E-2</v>
      </c>
      <c r="Z145">
        <v>3.5860143999999997E-2</v>
      </c>
      <c r="AA145">
        <v>0.75051915599999997</v>
      </c>
      <c r="AC145">
        <v>2.5278800000000001E-3</v>
      </c>
      <c r="AD145">
        <v>6.6311060000000003E-3</v>
      </c>
      <c r="AF145">
        <v>1.2529494E-2</v>
      </c>
      <c r="AH145">
        <v>8.3896319999999993E-3</v>
      </c>
      <c r="AI145">
        <v>1.17235E-3</v>
      </c>
      <c r="AJ145" s="1" t="s">
        <v>512</v>
      </c>
      <c r="AK145">
        <v>1.6997E-4</v>
      </c>
      <c r="AL145">
        <v>5.2755759999999997E-3</v>
      </c>
      <c r="AN145" s="1" t="s">
        <v>513</v>
      </c>
      <c r="AO145" s="1" t="s">
        <v>83</v>
      </c>
      <c r="AP145" s="1" t="s">
        <v>514</v>
      </c>
      <c r="AQ145" s="1" t="s">
        <v>80</v>
      </c>
      <c r="AR145" s="1" t="s">
        <v>179</v>
      </c>
      <c r="AS145">
        <v>1.23132E-4</v>
      </c>
      <c r="AT145" s="1" t="s">
        <v>179</v>
      </c>
      <c r="AV145">
        <v>1.13435E-4</v>
      </c>
      <c r="AW145">
        <v>1.50576E-4</v>
      </c>
      <c r="AX145">
        <v>1.4453799999999999E-4</v>
      </c>
      <c r="AY145" s="1" t="s">
        <v>515</v>
      </c>
      <c r="AZ145">
        <v>8.1881341999999996E-2</v>
      </c>
      <c r="BA145" s="1" t="s">
        <v>393</v>
      </c>
      <c r="BB145">
        <v>1.13435E-4</v>
      </c>
      <c r="BC145" s="1" t="s">
        <v>516</v>
      </c>
      <c r="BE145" s="1" t="s">
        <v>517</v>
      </c>
      <c r="BF145">
        <v>9.2139407000000006E-2</v>
      </c>
      <c r="BG145">
        <v>1.0990784E-2</v>
      </c>
      <c r="BH145" s="1" t="s">
        <v>518</v>
      </c>
      <c r="BI145">
        <v>2.3478330000000001E-3</v>
      </c>
      <c r="BJ145">
        <v>7.8767290000000007E-3</v>
      </c>
      <c r="BK145">
        <v>4.0995625000000001E-2</v>
      </c>
      <c r="BL145">
        <v>1.72189E-3</v>
      </c>
      <c r="BM145" s="1" t="s">
        <v>512</v>
      </c>
      <c r="BO145">
        <v>1.1906683E-2</v>
      </c>
      <c r="BP145">
        <v>1.831797E-3</v>
      </c>
      <c r="BS145" t="s">
        <v>190</v>
      </c>
      <c r="BT145" t="s">
        <v>191</v>
      </c>
    </row>
    <row r="146" spans="1:72" x14ac:dyDescent="0.25">
      <c r="A146">
        <v>20201007</v>
      </c>
      <c r="B146" t="s">
        <v>971</v>
      </c>
      <c r="C146" t="s">
        <v>970</v>
      </c>
      <c r="D146" t="s">
        <v>183</v>
      </c>
      <c r="E146">
        <v>46.369664929999999</v>
      </c>
      <c r="F146">
        <v>-116.5047591</v>
      </c>
      <c r="G146" t="s">
        <v>184</v>
      </c>
      <c r="H146">
        <v>117</v>
      </c>
      <c r="I146">
        <v>16069</v>
      </c>
      <c r="J146" t="s">
        <v>76</v>
      </c>
      <c r="K146" t="s">
        <v>225</v>
      </c>
      <c r="L146" t="s">
        <v>78</v>
      </c>
      <c r="M146">
        <v>2811015002</v>
      </c>
      <c r="N146">
        <v>98.798356799999993</v>
      </c>
      <c r="O146">
        <v>10.9775952</v>
      </c>
      <c r="P146">
        <v>0</v>
      </c>
      <c r="Q146">
        <v>1756415232</v>
      </c>
      <c r="R146" t="s">
        <v>351</v>
      </c>
      <c r="S146">
        <v>0.90183140100000003</v>
      </c>
      <c r="T146">
        <v>1.0641610530000001</v>
      </c>
      <c r="U146">
        <v>9.4003343220000009</v>
      </c>
      <c r="V146">
        <v>178.2803175</v>
      </c>
      <c r="W146">
        <v>0.485736632</v>
      </c>
      <c r="X146">
        <v>0.24905968000000001</v>
      </c>
      <c r="Y146">
        <v>0.156630085</v>
      </c>
      <c r="Z146">
        <v>0.107580433</v>
      </c>
      <c r="AA146">
        <v>2.2515574680000001</v>
      </c>
      <c r="AC146">
        <v>7.5836410000000003E-3</v>
      </c>
      <c r="AD146">
        <v>1.9893319E-2</v>
      </c>
      <c r="AF146">
        <v>3.7588481999999999E-2</v>
      </c>
      <c r="AH146">
        <v>2.5168896E-2</v>
      </c>
      <c r="AI146">
        <v>3.5170510000000002E-3</v>
      </c>
      <c r="AJ146">
        <v>2.7443999999999998E-4</v>
      </c>
      <c r="AK146">
        <v>5.0990900000000001E-4</v>
      </c>
      <c r="AL146">
        <v>1.5826729000000001E-2</v>
      </c>
      <c r="AN146">
        <v>2.78831E-4</v>
      </c>
      <c r="AO146">
        <v>1.46002E-4</v>
      </c>
      <c r="AP146">
        <v>1.8716800000000001E-4</v>
      </c>
      <c r="AQ146">
        <v>2.1406299999999999E-4</v>
      </c>
      <c r="AR146">
        <v>1.4270900000000001E-4</v>
      </c>
      <c r="AS146">
        <v>3.6939600000000003E-4</v>
      </c>
      <c r="AT146">
        <v>1.4270900000000001E-4</v>
      </c>
      <c r="AV146">
        <v>3.40305E-4</v>
      </c>
      <c r="AW146">
        <v>4.5172799999999998E-4</v>
      </c>
      <c r="AX146">
        <v>4.3361499999999999E-4</v>
      </c>
      <c r="AY146" s="1" t="s">
        <v>533</v>
      </c>
      <c r="AZ146">
        <v>0.24564402599999999</v>
      </c>
      <c r="BA146" s="1" t="s">
        <v>882</v>
      </c>
      <c r="BB146">
        <v>3.40305E-4</v>
      </c>
      <c r="BC146">
        <v>2.8212400000000002E-4</v>
      </c>
      <c r="BE146">
        <v>1.62468E-4</v>
      </c>
      <c r="BF146">
        <v>0.27641822100000002</v>
      </c>
      <c r="BG146">
        <v>3.2972352000000003E-2</v>
      </c>
      <c r="BH146" s="1" t="s">
        <v>271</v>
      </c>
      <c r="BI146">
        <v>7.0435000000000003E-3</v>
      </c>
      <c r="BJ146">
        <v>2.3630186000000001E-2</v>
      </c>
      <c r="BK146">
        <v>0.122986875</v>
      </c>
      <c r="BL146">
        <v>5.1656690000000003E-3</v>
      </c>
      <c r="BM146">
        <v>2.7443999999999998E-4</v>
      </c>
      <c r="BO146">
        <v>3.5720047999999997E-2</v>
      </c>
      <c r="BP146">
        <v>5.495392E-3</v>
      </c>
      <c r="BS146" t="s">
        <v>190</v>
      </c>
      <c r="BT146" t="s">
        <v>191</v>
      </c>
    </row>
    <row r="147" spans="1:72" x14ac:dyDescent="0.25">
      <c r="A147">
        <v>20201008</v>
      </c>
      <c r="B147" t="s">
        <v>972</v>
      </c>
      <c r="C147" t="s">
        <v>973</v>
      </c>
      <c r="D147" t="s">
        <v>183</v>
      </c>
      <c r="E147">
        <v>46.417000260000002</v>
      </c>
      <c r="F147">
        <v>-116.58799999999999</v>
      </c>
      <c r="G147" t="s">
        <v>184</v>
      </c>
      <c r="H147">
        <v>39</v>
      </c>
      <c r="I147">
        <v>16069</v>
      </c>
      <c r="J147" t="s">
        <v>76</v>
      </c>
      <c r="K147" t="s">
        <v>225</v>
      </c>
      <c r="L147" t="s">
        <v>78</v>
      </c>
      <c r="M147">
        <v>2811015002</v>
      </c>
      <c r="N147">
        <v>86.236259849999996</v>
      </c>
      <c r="O147">
        <v>9.5818066500000008</v>
      </c>
      <c r="P147">
        <v>0</v>
      </c>
      <c r="Q147">
        <v>1533089064</v>
      </c>
      <c r="R147" t="s">
        <v>974</v>
      </c>
      <c r="S147">
        <v>0.78716458</v>
      </c>
      <c r="T147">
        <v>0.92885420399999996</v>
      </c>
      <c r="U147">
        <v>8.2050926709999992</v>
      </c>
      <c r="V147">
        <v>155.61218109999999</v>
      </c>
      <c r="W147">
        <v>0.423975781</v>
      </c>
      <c r="X147">
        <v>0.21739202899999999</v>
      </c>
      <c r="Y147">
        <v>0.13671475</v>
      </c>
      <c r="Z147">
        <v>9.3901705000000002E-2</v>
      </c>
      <c r="AA147">
        <v>1.965274537</v>
      </c>
      <c r="AC147">
        <v>6.6193900000000002E-3</v>
      </c>
      <c r="AD147">
        <v>1.7363907000000001E-2</v>
      </c>
      <c r="AF147">
        <v>3.2809150000000002E-2</v>
      </c>
      <c r="AH147">
        <v>2.1968700000000001E-2</v>
      </c>
      <c r="AI147">
        <v>3.069862E-3</v>
      </c>
      <c r="AJ147">
        <v>2.39545E-4</v>
      </c>
      <c r="AK147">
        <v>4.4507500000000002E-4</v>
      </c>
      <c r="AL147">
        <v>1.3814379E-2</v>
      </c>
      <c r="AN147">
        <v>2.4337800000000001E-4</v>
      </c>
      <c r="AO147">
        <v>1.2743800000000001E-4</v>
      </c>
      <c r="AP147">
        <v>1.6337E-4</v>
      </c>
      <c r="AQ147">
        <v>1.8684499999999999E-4</v>
      </c>
      <c r="AR147">
        <v>1.2456300000000001E-4</v>
      </c>
      <c r="AS147">
        <v>3.2242799999999998E-4</v>
      </c>
      <c r="AT147">
        <v>1.2456300000000001E-4</v>
      </c>
      <c r="AV147">
        <v>2.9703599999999998E-4</v>
      </c>
      <c r="AW147">
        <v>3.9429100000000001E-4</v>
      </c>
      <c r="AX147">
        <v>3.7848100000000001E-4</v>
      </c>
      <c r="AY147" s="1" t="s">
        <v>641</v>
      </c>
      <c r="AZ147">
        <v>0.214410671</v>
      </c>
      <c r="BA147" s="1" t="s">
        <v>975</v>
      </c>
      <c r="BB147">
        <v>2.9703599999999998E-4</v>
      </c>
      <c r="BC147">
        <v>2.4625200000000003E-4</v>
      </c>
      <c r="BE147">
        <v>1.4181099999999999E-4</v>
      </c>
      <c r="BF147">
        <v>0.24127196400000001</v>
      </c>
      <c r="BG147">
        <v>2.8779955999999999E-2</v>
      </c>
      <c r="BH147" s="1" t="s">
        <v>976</v>
      </c>
      <c r="BI147">
        <v>6.1479270000000001E-3</v>
      </c>
      <c r="BJ147">
        <v>2.0625635E-2</v>
      </c>
      <c r="BK147">
        <v>0.107349236</v>
      </c>
      <c r="BL147">
        <v>4.50886E-3</v>
      </c>
      <c r="BM147">
        <v>2.39545E-4</v>
      </c>
      <c r="BO147">
        <v>3.1178286E-2</v>
      </c>
      <c r="BP147">
        <v>4.796659E-3</v>
      </c>
      <c r="BS147" t="s">
        <v>190</v>
      </c>
      <c r="BT147" t="s">
        <v>191</v>
      </c>
    </row>
    <row r="148" spans="1:72" x14ac:dyDescent="0.25">
      <c r="A148">
        <v>20201008</v>
      </c>
      <c r="B148" t="s">
        <v>977</v>
      </c>
      <c r="C148" t="s">
        <v>978</v>
      </c>
      <c r="D148" t="s">
        <v>183</v>
      </c>
      <c r="E148">
        <v>46.495000259999998</v>
      </c>
      <c r="F148">
        <v>-116.57299999999999</v>
      </c>
      <c r="G148" t="s">
        <v>184</v>
      </c>
      <c r="H148">
        <v>39</v>
      </c>
      <c r="I148">
        <v>16069</v>
      </c>
      <c r="J148" t="s">
        <v>76</v>
      </c>
      <c r="K148" t="s">
        <v>225</v>
      </c>
      <c r="L148" t="s">
        <v>78</v>
      </c>
      <c r="M148">
        <v>2811015002</v>
      </c>
      <c r="N148">
        <v>229.49221180000001</v>
      </c>
      <c r="O148">
        <v>155.67287110000001</v>
      </c>
      <c r="P148">
        <v>0</v>
      </c>
      <c r="Q148">
        <v>7627450348</v>
      </c>
      <c r="R148" t="s">
        <v>592</v>
      </c>
      <c r="S148">
        <v>4.2598544949999999</v>
      </c>
      <c r="T148">
        <v>5.0266283039999999</v>
      </c>
      <c r="U148">
        <v>49.187524490000001</v>
      </c>
      <c r="V148">
        <v>595.4580651</v>
      </c>
      <c r="W148">
        <v>2.4128401410000002</v>
      </c>
      <c r="X148">
        <v>0.69672211900000003</v>
      </c>
      <c r="Y148">
        <v>0.807791072</v>
      </c>
      <c r="Z148">
        <v>0.377461781</v>
      </c>
      <c r="AA148">
        <v>11.611996660000001</v>
      </c>
      <c r="AC148">
        <v>2.6608321000000001E-2</v>
      </c>
      <c r="AD148">
        <v>6.9798637999999996E-2</v>
      </c>
      <c r="AF148">
        <v>0.13188472000000001</v>
      </c>
      <c r="AH148">
        <v>8.8308774000000007E-2</v>
      </c>
      <c r="AI148">
        <v>1.2340090999999999E-2</v>
      </c>
      <c r="AJ148">
        <v>9.6291300000000003E-4</v>
      </c>
      <c r="AK148">
        <v>1.7890919999999999E-3</v>
      </c>
      <c r="AL148">
        <v>5.5530408000000003E-2</v>
      </c>
      <c r="AN148">
        <v>9.7831900000000006E-4</v>
      </c>
      <c r="AO148">
        <v>5.1227E-4</v>
      </c>
      <c r="AP148">
        <v>6.5670599999999996E-4</v>
      </c>
      <c r="AQ148">
        <v>7.5107199999999998E-4</v>
      </c>
      <c r="AR148">
        <v>5.0071499999999999E-4</v>
      </c>
      <c r="AS148">
        <v>1.2960809999999999E-3</v>
      </c>
      <c r="AT148">
        <v>5.0071499999999999E-4</v>
      </c>
      <c r="AV148">
        <v>1.1940119999999999E-3</v>
      </c>
      <c r="AW148">
        <v>1.584954E-3</v>
      </c>
      <c r="AX148">
        <v>1.521402E-3</v>
      </c>
      <c r="AY148">
        <v>1.02839E-4</v>
      </c>
      <c r="AZ148">
        <v>0.86187821399999998</v>
      </c>
      <c r="BA148">
        <v>2.8502200000000001E-4</v>
      </c>
      <c r="BB148">
        <v>1.1940119999999999E-3</v>
      </c>
      <c r="BC148">
        <v>9.8987399999999996E-4</v>
      </c>
      <c r="BE148">
        <v>5.7004400000000002E-4</v>
      </c>
      <c r="BF148">
        <v>0.96985400799999999</v>
      </c>
      <c r="BG148">
        <v>0.11568835099999999</v>
      </c>
      <c r="BH148" s="1" t="s">
        <v>309</v>
      </c>
      <c r="BI148">
        <v>2.4713155000000001E-2</v>
      </c>
      <c r="BJ148">
        <v>8.2909985000000005E-2</v>
      </c>
      <c r="BK148">
        <v>0.431517549</v>
      </c>
      <c r="BL148">
        <v>1.8124508000000001E-2</v>
      </c>
      <c r="BM148">
        <v>9.6291300000000003E-4</v>
      </c>
      <c r="BO148">
        <v>0.125329047</v>
      </c>
      <c r="BP148">
        <v>1.9281392000000001E-2</v>
      </c>
      <c r="BS148" t="s">
        <v>190</v>
      </c>
      <c r="BT148" t="s">
        <v>191</v>
      </c>
    </row>
    <row r="149" spans="1:72" x14ac:dyDescent="0.25">
      <c r="A149">
        <v>20201008</v>
      </c>
      <c r="B149" t="s">
        <v>977</v>
      </c>
      <c r="C149" t="s">
        <v>978</v>
      </c>
      <c r="D149" t="s">
        <v>183</v>
      </c>
      <c r="E149">
        <v>46.495000259999998</v>
      </c>
      <c r="F149">
        <v>-116.57299999999999</v>
      </c>
      <c r="G149" t="s">
        <v>184</v>
      </c>
      <c r="H149">
        <v>39</v>
      </c>
      <c r="I149">
        <v>16069</v>
      </c>
      <c r="J149" t="s">
        <v>76</v>
      </c>
      <c r="K149" t="s">
        <v>225</v>
      </c>
      <c r="L149" t="s">
        <v>78</v>
      </c>
      <c r="M149">
        <v>2811015001</v>
      </c>
      <c r="N149">
        <v>0</v>
      </c>
      <c r="O149">
        <v>0</v>
      </c>
      <c r="P149">
        <v>91.550563839999995</v>
      </c>
      <c r="Q149">
        <v>7627450348</v>
      </c>
      <c r="R149" t="s">
        <v>592</v>
      </c>
      <c r="S149">
        <v>1.522668978</v>
      </c>
      <c r="T149">
        <v>1.7967493940000001</v>
      </c>
      <c r="U149">
        <v>19.23660447</v>
      </c>
      <c r="V149">
        <v>127.5372595</v>
      </c>
      <c r="W149">
        <v>0.90342096400000005</v>
      </c>
      <c r="X149">
        <v>8.3127911999999998E-2</v>
      </c>
      <c r="Y149">
        <v>0.31223869100000001</v>
      </c>
      <c r="Z149">
        <v>8.9719552999999994E-2</v>
      </c>
      <c r="AA149">
        <v>4.4884311830000003</v>
      </c>
      <c r="AC149">
        <v>6.324578E-3</v>
      </c>
      <c r="AD149">
        <v>1.6590561E-2</v>
      </c>
      <c r="AF149">
        <v>3.134791E-2</v>
      </c>
      <c r="AH149">
        <v>2.0990267E-2</v>
      </c>
      <c r="AI149">
        <v>2.9331380000000001E-3</v>
      </c>
      <c r="AJ149">
        <v>2.2887600000000001E-4</v>
      </c>
      <c r="AK149">
        <v>4.2525199999999999E-4</v>
      </c>
      <c r="AL149">
        <v>1.319912E-2</v>
      </c>
      <c r="AN149">
        <v>2.3253799999999999E-4</v>
      </c>
      <c r="AO149">
        <v>1.21762E-4</v>
      </c>
      <c r="AP149">
        <v>1.5609400000000001E-4</v>
      </c>
      <c r="AQ149">
        <v>1.78524E-4</v>
      </c>
      <c r="AR149">
        <v>1.19016E-4</v>
      </c>
      <c r="AS149">
        <v>3.0806799999999999E-4</v>
      </c>
      <c r="AT149">
        <v>1.19016E-4</v>
      </c>
      <c r="AV149">
        <v>2.8380700000000002E-4</v>
      </c>
      <c r="AW149">
        <v>3.76731E-4</v>
      </c>
      <c r="AX149">
        <v>3.6162500000000002E-4</v>
      </c>
      <c r="AY149" s="1" t="s">
        <v>979</v>
      </c>
      <c r="AZ149">
        <v>0.204861344</v>
      </c>
      <c r="BA149" s="1" t="s">
        <v>739</v>
      </c>
      <c r="BB149">
        <v>2.8380700000000002E-4</v>
      </c>
      <c r="BC149">
        <v>2.3528500000000001E-4</v>
      </c>
      <c r="BE149">
        <v>1.3549499999999999E-4</v>
      </c>
      <c r="BF149">
        <v>0.23052629999999999</v>
      </c>
      <c r="BG149">
        <v>2.7498167E-2</v>
      </c>
      <c r="BH149" s="1" t="s">
        <v>980</v>
      </c>
      <c r="BI149">
        <v>5.8741130000000003E-3</v>
      </c>
      <c r="BJ149">
        <v>1.9707019999999999E-2</v>
      </c>
      <c r="BK149">
        <v>0.102568163</v>
      </c>
      <c r="BL149">
        <v>4.3080460000000003E-3</v>
      </c>
      <c r="BM149">
        <v>2.2887600000000001E-4</v>
      </c>
      <c r="BO149">
        <v>2.9789680999999998E-2</v>
      </c>
      <c r="BP149">
        <v>4.5830280000000003E-3</v>
      </c>
      <c r="BS149" t="s">
        <v>190</v>
      </c>
      <c r="BT149" t="s">
        <v>222</v>
      </c>
    </row>
    <row r="150" spans="1:72" x14ac:dyDescent="0.25">
      <c r="A150">
        <v>20201008</v>
      </c>
      <c r="B150" t="s">
        <v>981</v>
      </c>
      <c r="C150" t="s">
        <v>982</v>
      </c>
      <c r="D150" t="s">
        <v>183</v>
      </c>
      <c r="E150">
        <v>46.075000250000002</v>
      </c>
      <c r="F150">
        <v>-116.126</v>
      </c>
      <c r="G150" t="s">
        <v>184</v>
      </c>
      <c r="H150">
        <v>39</v>
      </c>
      <c r="I150">
        <v>16049</v>
      </c>
      <c r="J150" t="s">
        <v>76</v>
      </c>
      <c r="K150" t="s">
        <v>77</v>
      </c>
      <c r="L150" t="s">
        <v>78</v>
      </c>
      <c r="M150">
        <v>2811015002</v>
      </c>
      <c r="N150">
        <v>48.021859620000001</v>
      </c>
      <c r="O150">
        <v>5.3357621799999997</v>
      </c>
      <c r="P150">
        <v>0</v>
      </c>
      <c r="Q150">
        <v>853721948.79999995</v>
      </c>
      <c r="R150" t="s">
        <v>983</v>
      </c>
      <c r="S150">
        <v>0.43834353500000001</v>
      </c>
      <c r="T150">
        <v>0.51724537100000001</v>
      </c>
      <c r="U150">
        <v>4.5691198699999998</v>
      </c>
      <c r="V150">
        <v>86.654805400000001</v>
      </c>
      <c r="W150">
        <v>0.23609680499999999</v>
      </c>
      <c r="X150">
        <v>0.12105777199999999</v>
      </c>
      <c r="Y150">
        <v>7.6131509E-2</v>
      </c>
      <c r="Z150">
        <v>5.2290468999999999E-2</v>
      </c>
      <c r="AA150">
        <v>1.094390435</v>
      </c>
      <c r="AC150">
        <v>3.686099E-3</v>
      </c>
      <c r="AD150">
        <v>9.6693330000000004E-3</v>
      </c>
      <c r="AF150">
        <v>1.8270231000000001E-2</v>
      </c>
      <c r="AH150">
        <v>1.2233575999999999E-2</v>
      </c>
      <c r="AI150">
        <v>1.7094949999999999E-3</v>
      </c>
      <c r="AJ150">
        <v>1.33394E-4</v>
      </c>
      <c r="AK150">
        <v>2.4784600000000003E-4</v>
      </c>
      <c r="AL150">
        <v>7.6927289999999997E-3</v>
      </c>
      <c r="AN150">
        <v>1.3552799999999999E-4</v>
      </c>
      <c r="AO150" s="1" t="s">
        <v>776</v>
      </c>
      <c r="AP150" s="1" t="s">
        <v>554</v>
      </c>
      <c r="AQ150">
        <v>1.04047E-4</v>
      </c>
      <c r="AR150" s="1" t="s">
        <v>984</v>
      </c>
      <c r="AS150">
        <v>1.79548E-4</v>
      </c>
      <c r="AT150" s="1" t="s">
        <v>984</v>
      </c>
      <c r="AV150">
        <v>1.6540899999999999E-4</v>
      </c>
      <c r="AW150">
        <v>2.1956699999999999E-4</v>
      </c>
      <c r="AX150">
        <v>2.1076299999999999E-4</v>
      </c>
      <c r="AY150" s="1" t="s">
        <v>178</v>
      </c>
      <c r="AZ150">
        <v>0.119397562</v>
      </c>
      <c r="BA150" s="1" t="s">
        <v>985</v>
      </c>
      <c r="BB150">
        <v>1.6540899999999999E-4</v>
      </c>
      <c r="BC150">
        <v>1.3712899999999999E-4</v>
      </c>
      <c r="BE150" s="1" t="s">
        <v>562</v>
      </c>
      <c r="BF150">
        <v>0.134355646</v>
      </c>
      <c r="BG150">
        <v>1.6026518E-2</v>
      </c>
      <c r="BH150" s="1" t="s">
        <v>986</v>
      </c>
      <c r="BI150">
        <v>3.4235580000000002E-3</v>
      </c>
      <c r="BJ150">
        <v>1.1485670999999999E-2</v>
      </c>
      <c r="BK150">
        <v>5.9778914000000002E-2</v>
      </c>
      <c r="BL150">
        <v>2.5108209999999999E-3</v>
      </c>
      <c r="BM150">
        <v>1.33394E-4</v>
      </c>
      <c r="BO150">
        <v>1.7362062000000001E-2</v>
      </c>
      <c r="BP150">
        <v>2.671086E-3</v>
      </c>
      <c r="BS150" t="s">
        <v>190</v>
      </c>
      <c r="BT150" t="s">
        <v>191</v>
      </c>
    </row>
    <row r="151" spans="1:72" x14ac:dyDescent="0.25">
      <c r="A151">
        <v>20201008</v>
      </c>
      <c r="B151" t="s">
        <v>987</v>
      </c>
      <c r="C151" t="s">
        <v>988</v>
      </c>
      <c r="D151" t="s">
        <v>183</v>
      </c>
      <c r="E151">
        <v>46.408000260000001</v>
      </c>
      <c r="F151">
        <v>-116.39</v>
      </c>
      <c r="G151" t="s">
        <v>184</v>
      </c>
      <c r="H151">
        <v>39</v>
      </c>
      <c r="I151">
        <v>16069</v>
      </c>
      <c r="J151" t="s">
        <v>76</v>
      </c>
      <c r="K151" t="s">
        <v>225</v>
      </c>
      <c r="L151" t="s">
        <v>78</v>
      </c>
      <c r="M151">
        <v>2811015002</v>
      </c>
      <c r="N151">
        <v>59.28532869</v>
      </c>
      <c r="O151">
        <v>18.7802145</v>
      </c>
      <c r="P151">
        <v>0</v>
      </c>
      <c r="Q151">
        <v>1471330296</v>
      </c>
      <c r="R151" t="s">
        <v>989</v>
      </c>
      <c r="S151">
        <v>0.74394972000000004</v>
      </c>
      <c r="T151">
        <v>0.87786067000000001</v>
      </c>
      <c r="U151">
        <v>8.2027852709999998</v>
      </c>
      <c r="V151">
        <v>123.96534800000001</v>
      </c>
      <c r="W151">
        <v>0.41179311200000002</v>
      </c>
      <c r="X151">
        <v>0.16052293000000001</v>
      </c>
      <c r="Y151">
        <v>0.13557286900000001</v>
      </c>
      <c r="Z151">
        <v>7.6504232000000005E-2</v>
      </c>
      <c r="AA151">
        <v>1.9488599900000001</v>
      </c>
      <c r="AC151">
        <v>5.3929939999999999E-3</v>
      </c>
      <c r="AD151">
        <v>1.4146840000000001E-2</v>
      </c>
      <c r="AF151">
        <v>2.6730492000000002E-2</v>
      </c>
      <c r="AH151">
        <v>1.7898488000000001E-2</v>
      </c>
      <c r="AI151">
        <v>2.5010990000000001E-3</v>
      </c>
      <c r="AJ151">
        <v>1.95164E-4</v>
      </c>
      <c r="AK151">
        <v>3.6261399999999998E-4</v>
      </c>
      <c r="AL151">
        <v>1.1254943999999999E-2</v>
      </c>
      <c r="AN151">
        <v>1.9828599999999999E-4</v>
      </c>
      <c r="AO151">
        <v>1.0382699999999999E-4</v>
      </c>
      <c r="AP151">
        <v>1.3310199999999999E-4</v>
      </c>
      <c r="AQ151">
        <v>1.5222799999999999E-4</v>
      </c>
      <c r="AR151">
        <v>1.0148499999999999E-4</v>
      </c>
      <c r="AS151">
        <v>2.6269100000000001E-4</v>
      </c>
      <c r="AT151">
        <v>1.0148499999999999E-4</v>
      </c>
      <c r="AV151">
        <v>2.4200299999999999E-4</v>
      </c>
      <c r="AW151">
        <v>3.2123999999999998E-4</v>
      </c>
      <c r="AX151">
        <v>3.0835900000000002E-4</v>
      </c>
      <c r="AY151" s="1" t="s">
        <v>134</v>
      </c>
      <c r="AZ151">
        <v>0.174686112</v>
      </c>
      <c r="BA151" s="1" t="s">
        <v>129</v>
      </c>
      <c r="BB151">
        <v>2.4200299999999999E-4</v>
      </c>
      <c r="BC151">
        <v>2.00628E-4</v>
      </c>
      <c r="BE151">
        <v>1.15537E-4</v>
      </c>
      <c r="BF151">
        <v>0.196570726</v>
      </c>
      <c r="BG151">
        <v>2.3447800000000001E-2</v>
      </c>
      <c r="BH151" s="1" t="s">
        <v>879</v>
      </c>
      <c r="BI151">
        <v>5.0088800000000003E-3</v>
      </c>
      <c r="BJ151">
        <v>1.6804257E-2</v>
      </c>
      <c r="BK151">
        <v>8.7460294999999993E-2</v>
      </c>
      <c r="BL151">
        <v>3.6734889999999998E-3</v>
      </c>
      <c r="BM151">
        <v>1.95164E-4</v>
      </c>
      <c r="BO151">
        <v>2.5401784E-2</v>
      </c>
      <c r="BP151">
        <v>3.907967E-3</v>
      </c>
      <c r="BS151" t="s">
        <v>190</v>
      </c>
      <c r="BT151" t="s">
        <v>191</v>
      </c>
    </row>
    <row r="152" spans="1:72" x14ac:dyDescent="0.25">
      <c r="A152">
        <v>20201008</v>
      </c>
      <c r="B152" t="s">
        <v>987</v>
      </c>
      <c r="C152" t="s">
        <v>988</v>
      </c>
      <c r="D152" t="s">
        <v>183</v>
      </c>
      <c r="E152">
        <v>46.408000260000001</v>
      </c>
      <c r="F152">
        <v>-116.39</v>
      </c>
      <c r="G152" t="s">
        <v>184</v>
      </c>
      <c r="H152">
        <v>39</v>
      </c>
      <c r="I152">
        <v>16069</v>
      </c>
      <c r="J152" t="s">
        <v>76</v>
      </c>
      <c r="K152" t="s">
        <v>225</v>
      </c>
      <c r="L152" t="s">
        <v>78</v>
      </c>
      <c r="M152">
        <v>2811015001</v>
      </c>
      <c r="N152">
        <v>0</v>
      </c>
      <c r="O152">
        <v>0</v>
      </c>
      <c r="P152">
        <v>13.892600290000001</v>
      </c>
      <c r="Q152">
        <v>1471330296</v>
      </c>
      <c r="R152" t="s">
        <v>989</v>
      </c>
      <c r="S152">
        <v>0.23106172799999999</v>
      </c>
      <c r="T152">
        <v>0.27265283899999998</v>
      </c>
      <c r="U152">
        <v>2.919113174</v>
      </c>
      <c r="V152">
        <v>19.353503620000001</v>
      </c>
      <c r="W152">
        <v>0.13709218000000001</v>
      </c>
      <c r="X152">
        <v>1.2614481E-2</v>
      </c>
      <c r="Y152">
        <v>4.7381547000000003E-2</v>
      </c>
      <c r="Z152">
        <v>1.3614747999999999E-2</v>
      </c>
      <c r="AA152">
        <v>0.68110973600000002</v>
      </c>
      <c r="AC152">
        <v>9.5974099999999996E-4</v>
      </c>
      <c r="AD152">
        <v>2.517582E-3</v>
      </c>
      <c r="AF152">
        <v>4.7569780000000002E-3</v>
      </c>
      <c r="AH152">
        <v>3.185228E-3</v>
      </c>
      <c r="AI152">
        <v>4.4509699999999998E-4</v>
      </c>
      <c r="AJ152" s="1" t="s">
        <v>370</v>
      </c>
      <c r="AK152" s="1" t="s">
        <v>750</v>
      </c>
      <c r="AL152">
        <v>2.0029380000000001E-3</v>
      </c>
      <c r="AN152" s="1" t="s">
        <v>637</v>
      </c>
      <c r="AO152" s="1" t="s">
        <v>259</v>
      </c>
      <c r="AP152" s="1" t="s">
        <v>897</v>
      </c>
      <c r="AQ152" s="1" t="s">
        <v>393</v>
      </c>
      <c r="AR152" s="1" t="s">
        <v>898</v>
      </c>
      <c r="AS152" s="1" t="s">
        <v>899</v>
      </c>
      <c r="AT152" s="1" t="s">
        <v>898</v>
      </c>
      <c r="AV152" s="1" t="s">
        <v>832</v>
      </c>
      <c r="AW152" s="1" t="s">
        <v>551</v>
      </c>
      <c r="AX152" s="1" t="s">
        <v>900</v>
      </c>
      <c r="AY152" s="1" t="s">
        <v>901</v>
      </c>
      <c r="AZ152">
        <v>3.1087265999999999E-2</v>
      </c>
      <c r="BA152" s="1" t="s">
        <v>891</v>
      </c>
      <c r="BB152" s="1" t="s">
        <v>832</v>
      </c>
      <c r="BC152" s="1" t="s">
        <v>122</v>
      </c>
      <c r="BE152" s="1" t="s">
        <v>769</v>
      </c>
      <c r="BF152">
        <v>3.4981867999999999E-2</v>
      </c>
      <c r="BG152">
        <v>4.1727869999999999E-3</v>
      </c>
      <c r="BH152" s="1" t="s">
        <v>902</v>
      </c>
      <c r="BI152">
        <v>8.9138399999999995E-4</v>
      </c>
      <c r="BJ152">
        <v>2.9904979999999999E-3</v>
      </c>
      <c r="BK152">
        <v>1.5564497E-2</v>
      </c>
      <c r="BL152">
        <v>6.5373700000000005E-4</v>
      </c>
      <c r="BM152" s="1" t="s">
        <v>370</v>
      </c>
      <c r="BO152">
        <v>4.5205200000000001E-3</v>
      </c>
      <c r="BP152">
        <v>6.9546500000000004E-4</v>
      </c>
      <c r="BS152" t="s">
        <v>190</v>
      </c>
      <c r="BT152" t="s">
        <v>222</v>
      </c>
    </row>
    <row r="153" spans="1:72" x14ac:dyDescent="0.25">
      <c r="A153">
        <v>20201009</v>
      </c>
      <c r="B153" t="s">
        <v>990</v>
      </c>
      <c r="C153" t="s">
        <v>991</v>
      </c>
      <c r="D153" t="s">
        <v>183</v>
      </c>
      <c r="E153">
        <v>46.419000259999997</v>
      </c>
      <c r="F153">
        <v>-116.468</v>
      </c>
      <c r="G153" t="s">
        <v>184</v>
      </c>
      <c r="H153">
        <v>39</v>
      </c>
      <c r="I153">
        <v>16069</v>
      </c>
      <c r="J153" t="s">
        <v>76</v>
      </c>
      <c r="K153" t="s">
        <v>225</v>
      </c>
      <c r="L153" t="s">
        <v>78</v>
      </c>
      <c r="M153">
        <v>2811015001</v>
      </c>
      <c r="N153">
        <v>0</v>
      </c>
      <c r="O153">
        <v>0</v>
      </c>
      <c r="P153">
        <v>36.780241250000003</v>
      </c>
      <c r="Q153">
        <v>3231824947</v>
      </c>
      <c r="R153" t="s">
        <v>992</v>
      </c>
      <c r="S153">
        <v>0.61172897299999995</v>
      </c>
      <c r="T153">
        <v>0.72184018800000005</v>
      </c>
      <c r="U153">
        <v>7.7282642920000004</v>
      </c>
      <c r="V153">
        <v>51.237818490000002</v>
      </c>
      <c r="W153">
        <v>0.36294742099999999</v>
      </c>
      <c r="X153">
        <v>3.3396459000000003E-2</v>
      </c>
      <c r="Y153">
        <v>0.12544121999999999</v>
      </c>
      <c r="Z153">
        <v>3.6044635999999998E-2</v>
      </c>
      <c r="AA153">
        <v>1.8032175319999999</v>
      </c>
      <c r="AC153">
        <v>2.540886E-3</v>
      </c>
      <c r="AD153">
        <v>6.6652220000000002E-3</v>
      </c>
      <c r="AF153">
        <v>1.2593955E-2</v>
      </c>
      <c r="AH153">
        <v>8.4327949999999999E-3</v>
      </c>
      <c r="AI153">
        <v>1.178382E-3</v>
      </c>
      <c r="AJ153" s="1" t="s">
        <v>993</v>
      </c>
      <c r="AK153">
        <v>1.7084399999999999E-4</v>
      </c>
      <c r="AL153">
        <v>5.3027179999999997E-3</v>
      </c>
      <c r="AN153" s="1" t="s">
        <v>994</v>
      </c>
      <c r="AO153" s="1" t="s">
        <v>995</v>
      </c>
      <c r="AP153" s="1" t="s">
        <v>996</v>
      </c>
      <c r="AQ153" s="1" t="s">
        <v>997</v>
      </c>
      <c r="AR153" s="1" t="s">
        <v>260</v>
      </c>
      <c r="AS153">
        <v>1.2376600000000001E-4</v>
      </c>
      <c r="AT153" s="1" t="s">
        <v>260</v>
      </c>
      <c r="AV153">
        <v>1.1401899999999999E-4</v>
      </c>
      <c r="AW153">
        <v>1.5135100000000001E-4</v>
      </c>
      <c r="AX153">
        <v>1.45282E-4</v>
      </c>
      <c r="AY153" s="1" t="s">
        <v>998</v>
      </c>
      <c r="AZ153">
        <v>8.2302602000000002E-2</v>
      </c>
      <c r="BA153" s="1" t="s">
        <v>999</v>
      </c>
      <c r="BB153">
        <v>1.1401899999999999E-4</v>
      </c>
      <c r="BC153" s="1" t="s">
        <v>1000</v>
      </c>
      <c r="BE153" s="1" t="s">
        <v>1001</v>
      </c>
      <c r="BF153">
        <v>9.2613443000000004E-2</v>
      </c>
      <c r="BG153">
        <v>1.1047329E-2</v>
      </c>
      <c r="BH153" s="1" t="s">
        <v>1002</v>
      </c>
      <c r="BI153">
        <v>2.359912E-3</v>
      </c>
      <c r="BJ153">
        <v>7.9172530000000008E-3</v>
      </c>
      <c r="BK153">
        <v>4.1206538000000001E-2</v>
      </c>
      <c r="BL153">
        <v>1.7307480000000001E-3</v>
      </c>
      <c r="BM153" s="1" t="s">
        <v>993</v>
      </c>
      <c r="BO153">
        <v>1.196794E-2</v>
      </c>
      <c r="BP153">
        <v>1.841222E-3</v>
      </c>
      <c r="BS153" t="s">
        <v>190</v>
      </c>
      <c r="BT153" t="s">
        <v>222</v>
      </c>
    </row>
    <row r="154" spans="1:72" x14ac:dyDescent="0.25">
      <c r="A154">
        <v>20201009</v>
      </c>
      <c r="B154" t="s">
        <v>990</v>
      </c>
      <c r="C154" t="s">
        <v>991</v>
      </c>
      <c r="D154" t="s">
        <v>183</v>
      </c>
      <c r="E154">
        <v>46.419000259999997</v>
      </c>
      <c r="F154">
        <v>-116.468</v>
      </c>
      <c r="G154" t="s">
        <v>184</v>
      </c>
      <c r="H154">
        <v>39</v>
      </c>
      <c r="I154">
        <v>16069</v>
      </c>
      <c r="J154" t="s">
        <v>76</v>
      </c>
      <c r="K154" t="s">
        <v>225</v>
      </c>
      <c r="L154" t="s">
        <v>78</v>
      </c>
      <c r="M154">
        <v>2811015002</v>
      </c>
      <c r="N154">
        <v>108.4251852</v>
      </c>
      <c r="O154">
        <v>56.783632689999997</v>
      </c>
      <c r="P154">
        <v>0</v>
      </c>
      <c r="Q154">
        <v>3231824947</v>
      </c>
      <c r="R154" t="s">
        <v>992</v>
      </c>
      <c r="S154">
        <v>1.7337607269999999</v>
      </c>
      <c r="T154">
        <v>2.0458376579999999</v>
      </c>
      <c r="U154">
        <v>19.716305200000001</v>
      </c>
      <c r="V154">
        <v>257.9731711</v>
      </c>
      <c r="W154">
        <v>0.97452509499999995</v>
      </c>
      <c r="X154">
        <v>0.313948487</v>
      </c>
      <c r="Y154">
        <v>0.32446813000000002</v>
      </c>
      <c r="Z154">
        <v>0.16190464199999999</v>
      </c>
      <c r="AA154">
        <v>4.6642293649999997</v>
      </c>
      <c r="AC154">
        <v>1.1413104E-2</v>
      </c>
      <c r="AD154">
        <v>2.9938723E-2</v>
      </c>
      <c r="AF154">
        <v>5.6569299000000003E-2</v>
      </c>
      <c r="AH154">
        <v>3.7878272999999997E-2</v>
      </c>
      <c r="AI154">
        <v>5.2930340000000003E-3</v>
      </c>
      <c r="AJ154">
        <v>4.1302199999999998E-4</v>
      </c>
      <c r="AK154">
        <v>7.6739500000000003E-4</v>
      </c>
      <c r="AL154">
        <v>2.3818651999999999E-2</v>
      </c>
      <c r="AN154">
        <v>4.1962999999999999E-4</v>
      </c>
      <c r="AO154">
        <v>2.1972800000000001E-4</v>
      </c>
      <c r="AP154">
        <v>2.8168099999999999E-4</v>
      </c>
      <c r="AQ154">
        <v>3.22157E-4</v>
      </c>
      <c r="AR154">
        <v>2.1477099999999999E-4</v>
      </c>
      <c r="AS154">
        <v>5.5592800000000002E-4</v>
      </c>
      <c r="AT154">
        <v>2.1477099999999999E-4</v>
      </c>
      <c r="AV154">
        <v>5.1214700000000001E-4</v>
      </c>
      <c r="AW154">
        <v>6.7983400000000004E-4</v>
      </c>
      <c r="AX154">
        <v>6.5257499999999996E-4</v>
      </c>
      <c r="AY154" s="1" t="s">
        <v>383</v>
      </c>
      <c r="AZ154">
        <v>0.36968532999999998</v>
      </c>
      <c r="BA154">
        <v>1.2225499999999999E-4</v>
      </c>
      <c r="BB154">
        <v>5.1214700000000001E-4</v>
      </c>
      <c r="BC154">
        <v>4.2458699999999998E-4</v>
      </c>
      <c r="BE154">
        <v>2.4450900000000001E-4</v>
      </c>
      <c r="BF154">
        <v>0.41599937599999998</v>
      </c>
      <c r="BG154">
        <v>4.9622192000000002E-2</v>
      </c>
      <c r="BH154" s="1" t="s">
        <v>596</v>
      </c>
      <c r="BI154">
        <v>1.0600211E-2</v>
      </c>
      <c r="BJ154">
        <v>3.5562571000000001E-2</v>
      </c>
      <c r="BK154">
        <v>0.18509077600000001</v>
      </c>
      <c r="BL154">
        <v>7.7741429999999999E-3</v>
      </c>
      <c r="BM154">
        <v>4.1302199999999998E-4</v>
      </c>
      <c r="BO154">
        <v>5.3757375000000003E-2</v>
      </c>
      <c r="BP154">
        <v>8.270365E-3</v>
      </c>
      <c r="BS154" t="s">
        <v>190</v>
      </c>
      <c r="BT154" t="s">
        <v>191</v>
      </c>
    </row>
    <row r="155" spans="1:72" x14ac:dyDescent="0.25">
      <c r="A155">
        <v>20201009</v>
      </c>
      <c r="B155" t="s">
        <v>1003</v>
      </c>
      <c r="C155" t="s">
        <v>973</v>
      </c>
      <c r="D155" t="s">
        <v>183</v>
      </c>
      <c r="E155">
        <v>46.42569065</v>
      </c>
      <c r="F155">
        <v>-116.5620155</v>
      </c>
      <c r="G155" t="s">
        <v>184</v>
      </c>
      <c r="H155">
        <v>156</v>
      </c>
      <c r="I155">
        <v>16069</v>
      </c>
      <c r="J155" t="s">
        <v>76</v>
      </c>
      <c r="K155" t="s">
        <v>225</v>
      </c>
      <c r="L155" t="s">
        <v>78</v>
      </c>
      <c r="M155">
        <v>2811015002</v>
      </c>
      <c r="N155">
        <v>146.28575319999999</v>
      </c>
      <c r="O155">
        <v>16.253972579999999</v>
      </c>
      <c r="P155">
        <v>0</v>
      </c>
      <c r="Q155">
        <v>2600635612</v>
      </c>
      <c r="R155" t="s">
        <v>1004</v>
      </c>
      <c r="S155">
        <v>1.3352963550000001</v>
      </c>
      <c r="T155">
        <v>1.575649699</v>
      </c>
      <c r="U155">
        <v>13.918601799999999</v>
      </c>
      <c r="V155">
        <v>263.97069110000001</v>
      </c>
      <c r="W155">
        <v>0.71920577900000005</v>
      </c>
      <c r="X155">
        <v>0.36877012999999997</v>
      </c>
      <c r="Y155">
        <v>0.231914281</v>
      </c>
      <c r="Z155">
        <v>0.15928893099999999</v>
      </c>
      <c r="AA155">
        <v>3.3337677939999999</v>
      </c>
      <c r="AC155">
        <v>1.1228716E-2</v>
      </c>
      <c r="AD155">
        <v>2.9455036E-2</v>
      </c>
      <c r="AF155">
        <v>5.5655373000000001E-2</v>
      </c>
      <c r="AH155">
        <v>3.7266317E-2</v>
      </c>
      <c r="AI155">
        <v>5.2075200000000002E-3</v>
      </c>
      <c r="AJ155">
        <v>4.0634900000000002E-4</v>
      </c>
      <c r="AK155">
        <v>7.5499699999999998E-4</v>
      </c>
      <c r="AL155">
        <v>2.3433841E-2</v>
      </c>
      <c r="AN155">
        <v>4.1285099999999999E-4</v>
      </c>
      <c r="AO155">
        <v>2.16178E-4</v>
      </c>
      <c r="AP155">
        <v>2.7713E-4</v>
      </c>
      <c r="AQ155">
        <v>3.1695200000000001E-4</v>
      </c>
      <c r="AR155">
        <v>2.1130199999999999E-4</v>
      </c>
      <c r="AS155">
        <v>5.4694599999999998E-4</v>
      </c>
      <c r="AT155">
        <v>2.1130199999999999E-4</v>
      </c>
      <c r="AV155">
        <v>5.0387299999999995E-4</v>
      </c>
      <c r="AW155">
        <v>6.6885100000000004E-4</v>
      </c>
      <c r="AX155">
        <v>6.4203199999999995E-4</v>
      </c>
      <c r="AY155" s="1" t="s">
        <v>493</v>
      </c>
      <c r="AZ155">
        <v>0.36371274199999998</v>
      </c>
      <c r="BA155">
        <v>1.20279E-4</v>
      </c>
      <c r="BB155">
        <v>5.0387299999999995E-4</v>
      </c>
      <c r="BC155">
        <v>4.1772700000000001E-4</v>
      </c>
      <c r="BE155">
        <v>2.40559E-4</v>
      </c>
      <c r="BF155">
        <v>0.40927854499999999</v>
      </c>
      <c r="BG155">
        <v>4.8820502000000002E-2</v>
      </c>
      <c r="BH155" s="1" t="s">
        <v>1005</v>
      </c>
      <c r="BI155">
        <v>1.0428955E-2</v>
      </c>
      <c r="BJ155">
        <v>3.4988026999999998E-2</v>
      </c>
      <c r="BK155">
        <v>0.18210047400000001</v>
      </c>
      <c r="BL155">
        <v>7.6485449999999996E-3</v>
      </c>
      <c r="BM155">
        <v>4.0634900000000002E-4</v>
      </c>
      <c r="BO155">
        <v>5.2888878E-2</v>
      </c>
      <c r="BP155">
        <v>8.1367499999999999E-3</v>
      </c>
      <c r="BS155" t="s">
        <v>190</v>
      </c>
      <c r="BT155" t="s">
        <v>191</v>
      </c>
    </row>
    <row r="156" spans="1:72" x14ac:dyDescent="0.25">
      <c r="A156">
        <v>20201009</v>
      </c>
      <c r="B156" t="s">
        <v>1006</v>
      </c>
      <c r="C156" t="s">
        <v>1007</v>
      </c>
      <c r="D156" t="s">
        <v>1008</v>
      </c>
      <c r="E156">
        <v>46.265368129999999</v>
      </c>
      <c r="F156">
        <v>-116.5880398</v>
      </c>
      <c r="G156" t="s">
        <v>75</v>
      </c>
      <c r="H156">
        <v>1.25</v>
      </c>
      <c r="I156">
        <v>16061</v>
      </c>
      <c r="J156" t="s">
        <v>76</v>
      </c>
      <c r="K156" t="s">
        <v>185</v>
      </c>
      <c r="L156" t="s">
        <v>78</v>
      </c>
      <c r="M156">
        <v>2810001002</v>
      </c>
      <c r="N156">
        <v>0.726031969</v>
      </c>
      <c r="O156">
        <v>8.0670219000000001E-2</v>
      </c>
      <c r="P156">
        <v>0</v>
      </c>
      <c r="Q156">
        <v>12907235</v>
      </c>
      <c r="R156" t="s">
        <v>374</v>
      </c>
      <c r="S156">
        <v>6.6272199999999996E-3</v>
      </c>
      <c r="T156">
        <v>7.8201190000000004E-3</v>
      </c>
      <c r="U156">
        <v>6.9079522000000004E-2</v>
      </c>
      <c r="V156">
        <v>1.3101150070000001</v>
      </c>
      <c r="W156">
        <v>3.5694960000000001E-3</v>
      </c>
      <c r="X156">
        <v>1.830246E-3</v>
      </c>
      <c r="Y156">
        <v>1.1510159999999999E-3</v>
      </c>
      <c r="Z156">
        <v>7.9056799999999996E-4</v>
      </c>
      <c r="AA156">
        <v>1.6545849000000001E-2</v>
      </c>
      <c r="AC156" s="1" t="s">
        <v>84</v>
      </c>
      <c r="AD156">
        <v>1.4618899999999999E-4</v>
      </c>
      <c r="AF156">
        <v>2.7622399999999999E-4</v>
      </c>
      <c r="AH156">
        <v>1.84957E-4</v>
      </c>
      <c r="AI156" s="1" t="s">
        <v>1009</v>
      </c>
      <c r="AJ156" s="1" t="s">
        <v>1010</v>
      </c>
      <c r="AK156" s="1" t="s">
        <v>131</v>
      </c>
      <c r="AL156">
        <v>1.1630500000000001E-4</v>
      </c>
      <c r="AN156" s="1" t="s">
        <v>1011</v>
      </c>
      <c r="AO156" s="1" t="s">
        <v>1012</v>
      </c>
      <c r="AP156" s="1" t="s">
        <v>1013</v>
      </c>
      <c r="AQ156" s="1" t="s">
        <v>1014</v>
      </c>
      <c r="AR156" s="1" t="s">
        <v>1015</v>
      </c>
      <c r="AS156" s="1" t="s">
        <v>1016</v>
      </c>
      <c r="AT156" s="1" t="s">
        <v>1015</v>
      </c>
      <c r="AV156" s="1" t="s">
        <v>1017</v>
      </c>
      <c r="AW156" s="1" t="s">
        <v>1018</v>
      </c>
      <c r="AX156" s="1" t="s">
        <v>469</v>
      </c>
      <c r="AY156" s="1" t="s">
        <v>1019</v>
      </c>
      <c r="AZ156">
        <v>1.8051460000000001E-3</v>
      </c>
      <c r="BA156" s="1" t="s">
        <v>1020</v>
      </c>
      <c r="BB156" s="1" t="s">
        <v>1017</v>
      </c>
      <c r="BC156" s="1" t="s">
        <v>1021</v>
      </c>
      <c r="BE156" s="1" t="s">
        <v>1022</v>
      </c>
      <c r="BF156">
        <v>2.0312939999999999E-3</v>
      </c>
      <c r="BG156">
        <v>2.42301E-4</v>
      </c>
      <c r="BH156" s="1" t="s">
        <v>1023</v>
      </c>
      <c r="BI156" s="1" t="s">
        <v>1024</v>
      </c>
      <c r="BJ156">
        <v>1.73649E-4</v>
      </c>
      <c r="BK156">
        <v>9.0378400000000003E-4</v>
      </c>
      <c r="BL156" s="1" t="s">
        <v>82</v>
      </c>
      <c r="BM156" s="1" t="s">
        <v>1010</v>
      </c>
      <c r="BO156">
        <v>2.6249299999999998E-4</v>
      </c>
      <c r="BP156" s="1" t="s">
        <v>304</v>
      </c>
      <c r="BS156" t="s">
        <v>509</v>
      </c>
      <c r="BT156" t="s">
        <v>94</v>
      </c>
    </row>
    <row r="157" spans="1:72" x14ac:dyDescent="0.25">
      <c r="A157">
        <v>20201009</v>
      </c>
      <c r="B157" t="s">
        <v>1025</v>
      </c>
      <c r="C157" t="s">
        <v>1026</v>
      </c>
      <c r="D157" t="s">
        <v>183</v>
      </c>
      <c r="E157">
        <v>46.253000249999999</v>
      </c>
      <c r="F157">
        <v>-116.203</v>
      </c>
      <c r="G157" t="s">
        <v>184</v>
      </c>
      <c r="H157">
        <v>39</v>
      </c>
      <c r="I157">
        <v>16061</v>
      </c>
      <c r="J157" t="s">
        <v>76</v>
      </c>
      <c r="K157" t="s">
        <v>185</v>
      </c>
      <c r="L157" t="s">
        <v>78</v>
      </c>
      <c r="M157">
        <v>2811015002</v>
      </c>
      <c r="N157">
        <v>51.894174149999998</v>
      </c>
      <c r="O157">
        <v>5.7660193499999997</v>
      </c>
      <c r="P157">
        <v>0</v>
      </c>
      <c r="Q157">
        <v>922563096</v>
      </c>
      <c r="R157" t="s">
        <v>697</v>
      </c>
      <c r="S157">
        <v>0.47369002199999999</v>
      </c>
      <c r="T157">
        <v>0.558954226</v>
      </c>
      <c r="U157">
        <v>4.9375576900000002</v>
      </c>
      <c r="V157">
        <v>93.642345329999998</v>
      </c>
      <c r="W157">
        <v>0.25513482399999998</v>
      </c>
      <c r="X157">
        <v>0.13081944700000001</v>
      </c>
      <c r="Y157">
        <v>8.2270487000000003E-2</v>
      </c>
      <c r="Z157">
        <v>5.650699E-2</v>
      </c>
      <c r="AA157">
        <v>1.182638246</v>
      </c>
      <c r="AC157">
        <v>3.9833330000000004E-3</v>
      </c>
      <c r="AD157">
        <v>1.0449033999999999E-2</v>
      </c>
      <c r="AF157">
        <v>1.9743477999999998E-2</v>
      </c>
      <c r="AH157">
        <v>1.3220048E-2</v>
      </c>
      <c r="AI157">
        <v>1.847343E-3</v>
      </c>
      <c r="AJ157">
        <v>1.4415000000000001E-4</v>
      </c>
      <c r="AK157">
        <v>2.6783200000000002E-4</v>
      </c>
      <c r="AL157">
        <v>8.3130440000000003E-3</v>
      </c>
      <c r="AN157">
        <v>1.4645700000000001E-4</v>
      </c>
      <c r="AO157" s="1" t="s">
        <v>698</v>
      </c>
      <c r="AP157" s="1" t="s">
        <v>699</v>
      </c>
      <c r="AQ157">
        <v>1.1243699999999999E-4</v>
      </c>
      <c r="AR157" s="1" t="s">
        <v>700</v>
      </c>
      <c r="AS157">
        <v>1.9402699999999999E-4</v>
      </c>
      <c r="AT157" s="1" t="s">
        <v>700</v>
      </c>
      <c r="AV157">
        <v>1.7874699999999999E-4</v>
      </c>
      <c r="AW157">
        <v>2.3727199999999999E-4</v>
      </c>
      <c r="AX157">
        <v>2.27758E-4</v>
      </c>
      <c r="AY157" s="1" t="s">
        <v>701</v>
      </c>
      <c r="AZ157">
        <v>0.129025363</v>
      </c>
      <c r="BA157" s="1" t="s">
        <v>702</v>
      </c>
      <c r="BB157">
        <v>1.7874699999999999E-4</v>
      </c>
      <c r="BC157">
        <v>1.4818700000000001E-4</v>
      </c>
      <c r="BE157" s="1" t="s">
        <v>703</v>
      </c>
      <c r="BF157">
        <v>0.14518961399999999</v>
      </c>
      <c r="BG157">
        <v>1.7318841000000001E-2</v>
      </c>
      <c r="BH157" s="1" t="s">
        <v>704</v>
      </c>
      <c r="BI157">
        <v>3.6996220000000001E-3</v>
      </c>
      <c r="BJ157">
        <v>1.2411836000000001E-2</v>
      </c>
      <c r="BK157">
        <v>6.4599275999999997E-2</v>
      </c>
      <c r="BL157">
        <v>2.7132850000000002E-3</v>
      </c>
      <c r="BM157">
        <v>1.4415000000000001E-4</v>
      </c>
      <c r="BO157">
        <v>1.8762076999999999E-2</v>
      </c>
      <c r="BP157">
        <v>2.8864730000000001E-3</v>
      </c>
      <c r="BS157" t="s">
        <v>190</v>
      </c>
      <c r="BT157" t="s">
        <v>191</v>
      </c>
    </row>
    <row r="158" spans="1:72" x14ac:dyDescent="0.25">
      <c r="A158">
        <v>20201009</v>
      </c>
      <c r="B158" t="s">
        <v>1027</v>
      </c>
      <c r="C158" t="s">
        <v>1028</v>
      </c>
      <c r="D158" t="s">
        <v>183</v>
      </c>
      <c r="E158">
        <v>46.544271530000003</v>
      </c>
      <c r="F158">
        <v>-116.5309948</v>
      </c>
      <c r="G158" t="s">
        <v>184</v>
      </c>
      <c r="H158">
        <v>117</v>
      </c>
      <c r="I158">
        <v>16069</v>
      </c>
      <c r="J158" t="s">
        <v>76</v>
      </c>
      <c r="K158" t="s">
        <v>225</v>
      </c>
      <c r="L158" t="s">
        <v>78</v>
      </c>
      <c r="M158">
        <v>2811015002</v>
      </c>
      <c r="N158">
        <v>98.798356799999993</v>
      </c>
      <c r="O158">
        <v>10.9775952</v>
      </c>
      <c r="P158">
        <v>0</v>
      </c>
      <c r="Q158">
        <v>1756415232</v>
      </c>
      <c r="R158" t="s">
        <v>351</v>
      </c>
      <c r="S158">
        <v>0.90183140100000003</v>
      </c>
      <c r="T158">
        <v>1.0641610530000001</v>
      </c>
      <c r="U158">
        <v>9.4003343220000009</v>
      </c>
      <c r="V158">
        <v>178.2803175</v>
      </c>
      <c r="W158">
        <v>0.485736632</v>
      </c>
      <c r="X158">
        <v>0.24905968000000001</v>
      </c>
      <c r="Y158">
        <v>0.156630085</v>
      </c>
      <c r="Z158">
        <v>0.107580433</v>
      </c>
      <c r="AA158">
        <v>2.2515574680000001</v>
      </c>
      <c r="AC158">
        <v>7.5836410000000003E-3</v>
      </c>
      <c r="AD158">
        <v>1.9893319E-2</v>
      </c>
      <c r="AF158">
        <v>3.7588481999999999E-2</v>
      </c>
      <c r="AH158">
        <v>2.5168896E-2</v>
      </c>
      <c r="AI158">
        <v>3.5170510000000002E-3</v>
      </c>
      <c r="AJ158">
        <v>2.7443999999999998E-4</v>
      </c>
      <c r="AK158">
        <v>5.0990900000000001E-4</v>
      </c>
      <c r="AL158">
        <v>1.5826729000000001E-2</v>
      </c>
      <c r="AN158">
        <v>2.78831E-4</v>
      </c>
      <c r="AO158">
        <v>1.46002E-4</v>
      </c>
      <c r="AP158">
        <v>1.8716800000000001E-4</v>
      </c>
      <c r="AQ158">
        <v>2.1406299999999999E-4</v>
      </c>
      <c r="AR158">
        <v>1.4270900000000001E-4</v>
      </c>
      <c r="AS158">
        <v>3.6939600000000003E-4</v>
      </c>
      <c r="AT158">
        <v>1.4270900000000001E-4</v>
      </c>
      <c r="AV158">
        <v>3.40305E-4</v>
      </c>
      <c r="AW158">
        <v>4.5172799999999998E-4</v>
      </c>
      <c r="AX158">
        <v>4.3361499999999999E-4</v>
      </c>
      <c r="AY158" s="1" t="s">
        <v>533</v>
      </c>
      <c r="AZ158">
        <v>0.24564402599999999</v>
      </c>
      <c r="BA158" s="1" t="s">
        <v>882</v>
      </c>
      <c r="BB158">
        <v>3.40305E-4</v>
      </c>
      <c r="BC158">
        <v>2.8212400000000002E-4</v>
      </c>
      <c r="BE158">
        <v>1.62468E-4</v>
      </c>
      <c r="BF158">
        <v>0.27641822100000002</v>
      </c>
      <c r="BG158">
        <v>3.2972352000000003E-2</v>
      </c>
      <c r="BH158" s="1" t="s">
        <v>271</v>
      </c>
      <c r="BI158">
        <v>7.0435000000000003E-3</v>
      </c>
      <c r="BJ158">
        <v>2.3630186000000001E-2</v>
      </c>
      <c r="BK158">
        <v>0.122986875</v>
      </c>
      <c r="BL158">
        <v>5.1656690000000003E-3</v>
      </c>
      <c r="BM158">
        <v>2.7443999999999998E-4</v>
      </c>
      <c r="BO158">
        <v>3.5720047999999997E-2</v>
      </c>
      <c r="BP158">
        <v>5.495392E-3</v>
      </c>
      <c r="BS158" t="s">
        <v>190</v>
      </c>
      <c r="BT158" t="s">
        <v>191</v>
      </c>
    </row>
    <row r="159" spans="1:72" x14ac:dyDescent="0.25">
      <c r="A159">
        <v>20201009</v>
      </c>
      <c r="B159" t="s">
        <v>1029</v>
      </c>
      <c r="C159" t="s">
        <v>922</v>
      </c>
      <c r="D159" t="s">
        <v>183</v>
      </c>
      <c r="E159">
        <v>46.389000260000003</v>
      </c>
      <c r="F159">
        <v>-116.239</v>
      </c>
      <c r="G159" t="s">
        <v>184</v>
      </c>
      <c r="H159">
        <v>39</v>
      </c>
      <c r="I159">
        <v>16061</v>
      </c>
      <c r="J159" t="s">
        <v>76</v>
      </c>
      <c r="K159" t="s">
        <v>185</v>
      </c>
      <c r="L159" t="s">
        <v>78</v>
      </c>
      <c r="M159">
        <v>2811015002</v>
      </c>
      <c r="N159">
        <v>12.425189400000001</v>
      </c>
      <c r="O159">
        <v>1.3805765999999999</v>
      </c>
      <c r="P159">
        <v>0</v>
      </c>
      <c r="Q159">
        <v>220892256</v>
      </c>
      <c r="R159" t="s">
        <v>772</v>
      </c>
      <c r="S159">
        <v>0.11341712900000001</v>
      </c>
      <c r="T159">
        <v>0.13383221200000001</v>
      </c>
      <c r="U159">
        <v>1.182215354</v>
      </c>
      <c r="V159">
        <v>22.421088600000001</v>
      </c>
      <c r="W159">
        <v>6.1087753000000002E-2</v>
      </c>
      <c r="X159">
        <v>3.1322521999999998E-2</v>
      </c>
      <c r="Y159">
        <v>1.9698288000000001E-2</v>
      </c>
      <c r="Z159">
        <v>1.3529651E-2</v>
      </c>
      <c r="AA159">
        <v>0.28316288699999997</v>
      </c>
      <c r="AC159">
        <v>9.5374200000000004E-4</v>
      </c>
      <c r="AD159">
        <v>2.5018459999999998E-3</v>
      </c>
      <c r="AF159">
        <v>4.7272449999999997E-3</v>
      </c>
      <c r="AH159">
        <v>3.1653190000000002E-3</v>
      </c>
      <c r="AI159">
        <v>4.4231499999999998E-4</v>
      </c>
      <c r="AJ159" s="1" t="s">
        <v>1030</v>
      </c>
      <c r="AK159" s="1" t="s">
        <v>1031</v>
      </c>
      <c r="AL159">
        <v>1.9904190000000002E-3</v>
      </c>
      <c r="AN159" s="1" t="s">
        <v>120</v>
      </c>
      <c r="AO159" s="1" t="s">
        <v>877</v>
      </c>
      <c r="AP159" s="1" t="s">
        <v>1032</v>
      </c>
      <c r="AQ159" s="1" t="s">
        <v>309</v>
      </c>
      <c r="AR159" s="1" t="s">
        <v>1033</v>
      </c>
      <c r="AS159" s="1" t="s">
        <v>1034</v>
      </c>
      <c r="AT159" s="1" t="s">
        <v>1033</v>
      </c>
      <c r="AV159" s="1" t="s">
        <v>1035</v>
      </c>
      <c r="AW159" s="1" t="s">
        <v>291</v>
      </c>
      <c r="AX159" s="1" t="s">
        <v>927</v>
      </c>
      <c r="AY159" s="1" t="s">
        <v>1036</v>
      </c>
      <c r="AZ159">
        <v>3.0892959000000001E-2</v>
      </c>
      <c r="BA159" s="1" t="s">
        <v>271</v>
      </c>
      <c r="BB159" s="1" t="s">
        <v>1035</v>
      </c>
      <c r="BC159" s="1" t="s">
        <v>254</v>
      </c>
      <c r="BE159" s="1" t="s">
        <v>140</v>
      </c>
      <c r="BF159">
        <v>3.4763216999999999E-2</v>
      </c>
      <c r="BG159">
        <v>4.146706E-3</v>
      </c>
      <c r="BH159" s="1" t="s">
        <v>1037</v>
      </c>
      <c r="BI159">
        <v>8.8581200000000004E-4</v>
      </c>
      <c r="BJ159">
        <v>2.971806E-3</v>
      </c>
      <c r="BK159">
        <v>1.5467213E-2</v>
      </c>
      <c r="BL159">
        <v>6.49651E-4</v>
      </c>
      <c r="BM159" s="1" t="s">
        <v>1030</v>
      </c>
      <c r="BO159">
        <v>4.4922649999999996E-3</v>
      </c>
      <c r="BP159">
        <v>6.9111800000000001E-4</v>
      </c>
      <c r="BS159" t="s">
        <v>190</v>
      </c>
      <c r="BT159" t="s">
        <v>191</v>
      </c>
    </row>
    <row r="160" spans="1:72" x14ac:dyDescent="0.25">
      <c r="A160">
        <v>20201009</v>
      </c>
      <c r="B160" t="s">
        <v>1038</v>
      </c>
      <c r="C160" t="s">
        <v>1039</v>
      </c>
      <c r="D160" t="s">
        <v>183</v>
      </c>
      <c r="E160">
        <v>46.305000249999999</v>
      </c>
      <c r="F160">
        <v>-116.215</v>
      </c>
      <c r="G160" t="s">
        <v>184</v>
      </c>
      <c r="H160">
        <v>39</v>
      </c>
      <c r="I160">
        <v>16061</v>
      </c>
      <c r="J160" t="s">
        <v>76</v>
      </c>
      <c r="K160" t="s">
        <v>185</v>
      </c>
      <c r="L160" t="s">
        <v>78</v>
      </c>
      <c r="M160">
        <v>2811015002</v>
      </c>
      <c r="N160">
        <v>36.327578629999998</v>
      </c>
      <c r="O160">
        <v>4.0363976250000002</v>
      </c>
      <c r="P160">
        <v>0</v>
      </c>
      <c r="Q160">
        <v>645823620</v>
      </c>
      <c r="R160" t="s">
        <v>933</v>
      </c>
      <c r="S160">
        <v>0.33159813799999999</v>
      </c>
      <c r="T160">
        <v>0.39128580200000002</v>
      </c>
      <c r="U160">
        <v>3.4564480139999998</v>
      </c>
      <c r="V160">
        <v>65.552631259999998</v>
      </c>
      <c r="W160">
        <v>0.17860252200000001</v>
      </c>
      <c r="X160">
        <v>9.1577789000000007E-2</v>
      </c>
      <c r="Y160">
        <v>5.7591967000000001E-2</v>
      </c>
      <c r="Z160">
        <v>3.9556697000000002E-2</v>
      </c>
      <c r="AA160">
        <v>0.82788452800000001</v>
      </c>
      <c r="AC160">
        <v>2.7884609999999999E-3</v>
      </c>
      <c r="AD160">
        <v>7.3146569999999996E-3</v>
      </c>
      <c r="AF160">
        <v>1.3821065E-2</v>
      </c>
      <c r="AH160">
        <v>9.2544559999999994E-3</v>
      </c>
      <c r="AI160">
        <v>1.2931990000000001E-3</v>
      </c>
      <c r="AJ160">
        <v>1.0090999999999999E-4</v>
      </c>
      <c r="AK160">
        <v>1.87491E-4</v>
      </c>
      <c r="AL160">
        <v>5.8193960000000001E-3</v>
      </c>
      <c r="AN160">
        <v>1.02524E-4</v>
      </c>
      <c r="AO160" s="1" t="s">
        <v>938</v>
      </c>
      <c r="AP160" s="1" t="s">
        <v>1040</v>
      </c>
      <c r="AQ160" s="1" t="s">
        <v>1041</v>
      </c>
      <c r="AR160" s="1" t="s">
        <v>686</v>
      </c>
      <c r="AS160">
        <v>1.3582500000000001E-4</v>
      </c>
      <c r="AT160" s="1" t="s">
        <v>686</v>
      </c>
      <c r="AV160">
        <v>1.2512800000000001E-4</v>
      </c>
      <c r="AW160">
        <v>1.6609799999999999E-4</v>
      </c>
      <c r="AX160">
        <v>1.59438E-4</v>
      </c>
      <c r="AY160" s="1" t="s">
        <v>1042</v>
      </c>
      <c r="AZ160">
        <v>9.0321872999999997E-2</v>
      </c>
      <c r="BA160" s="1" t="s">
        <v>1043</v>
      </c>
      <c r="BB160">
        <v>1.2512800000000001E-4</v>
      </c>
      <c r="BC160">
        <v>1.03735E-4</v>
      </c>
      <c r="BE160" s="1" t="s">
        <v>233</v>
      </c>
      <c r="BF160">
        <v>0.10163736499999999</v>
      </c>
      <c r="BG160">
        <v>1.2123741E-2</v>
      </c>
      <c r="BH160" s="1" t="s">
        <v>1044</v>
      </c>
      <c r="BI160">
        <v>2.5898539999999999E-3</v>
      </c>
      <c r="BJ160">
        <v>8.6886810000000002E-3</v>
      </c>
      <c r="BK160">
        <v>4.5221554999999997E-2</v>
      </c>
      <c r="BL160">
        <v>1.8993860000000001E-3</v>
      </c>
      <c r="BM160">
        <v>1.0090999999999999E-4</v>
      </c>
      <c r="BO160">
        <v>1.3134053E-2</v>
      </c>
      <c r="BP160">
        <v>2.0206239999999999E-3</v>
      </c>
      <c r="BS160" t="s">
        <v>190</v>
      </c>
      <c r="BT160" t="s">
        <v>191</v>
      </c>
    </row>
    <row r="161" spans="1:72" x14ac:dyDescent="0.25">
      <c r="A161">
        <v>20201015</v>
      </c>
      <c r="B161" t="s">
        <v>1045</v>
      </c>
      <c r="C161" t="s">
        <v>1046</v>
      </c>
      <c r="D161" t="s">
        <v>183</v>
      </c>
      <c r="E161">
        <v>46.296000249999999</v>
      </c>
      <c r="F161">
        <v>-116.29600000000001</v>
      </c>
      <c r="G161" t="s">
        <v>184</v>
      </c>
      <c r="H161">
        <v>39</v>
      </c>
      <c r="I161">
        <v>16061</v>
      </c>
      <c r="J161" t="s">
        <v>76</v>
      </c>
      <c r="K161" t="s">
        <v>185</v>
      </c>
      <c r="L161" t="s">
        <v>78</v>
      </c>
      <c r="M161">
        <v>2811015002</v>
      </c>
      <c r="N161">
        <v>29.468573549999999</v>
      </c>
      <c r="O161">
        <v>3.2742859499999999</v>
      </c>
      <c r="P161">
        <v>0</v>
      </c>
      <c r="Q161">
        <v>523885752</v>
      </c>
      <c r="R161" t="s">
        <v>1047</v>
      </c>
      <c r="S161">
        <v>0.26898913899999999</v>
      </c>
      <c r="T161">
        <v>0.31740718400000001</v>
      </c>
      <c r="U161">
        <v>2.8038365449999998</v>
      </c>
      <c r="V161">
        <v>53.17564806</v>
      </c>
      <c r="W161">
        <v>0.144880605</v>
      </c>
      <c r="X161">
        <v>7.4287000000000006E-2</v>
      </c>
      <c r="Y161">
        <v>4.6718035999999998E-2</v>
      </c>
      <c r="Z161">
        <v>3.2088001999999997E-2</v>
      </c>
      <c r="AA161">
        <v>0.67157176500000004</v>
      </c>
      <c r="AC161">
        <v>2.2619720000000001E-3</v>
      </c>
      <c r="AD161">
        <v>5.9335780000000001E-3</v>
      </c>
      <c r="AF161">
        <v>1.1211512E-2</v>
      </c>
      <c r="AH161">
        <v>7.5071230000000001E-3</v>
      </c>
      <c r="AI161">
        <v>1.0490300000000001E-3</v>
      </c>
      <c r="AJ161" s="1" t="s">
        <v>848</v>
      </c>
      <c r="AK161">
        <v>1.52091E-4</v>
      </c>
      <c r="AL161">
        <v>4.7206369999999997E-3</v>
      </c>
      <c r="AN161" s="1" t="s">
        <v>849</v>
      </c>
      <c r="AO161" s="1" t="s">
        <v>128</v>
      </c>
      <c r="AP161" s="1" t="s">
        <v>850</v>
      </c>
      <c r="AQ161" s="1" t="s">
        <v>818</v>
      </c>
      <c r="AR161" s="1" t="s">
        <v>736</v>
      </c>
      <c r="AS161">
        <v>1.1018000000000001E-4</v>
      </c>
      <c r="AT161" s="1" t="s">
        <v>736</v>
      </c>
      <c r="AV161">
        <v>1.0150299999999999E-4</v>
      </c>
      <c r="AW161">
        <v>1.3473700000000001E-4</v>
      </c>
      <c r="AX161">
        <v>1.2933399999999999E-4</v>
      </c>
      <c r="AY161" s="1" t="s">
        <v>851</v>
      </c>
      <c r="AZ161">
        <v>7.3268212999999999E-2</v>
      </c>
      <c r="BA161" s="1" t="s">
        <v>257</v>
      </c>
      <c r="BB161">
        <v>1.0150299999999999E-4</v>
      </c>
      <c r="BC161" s="1" t="s">
        <v>1048</v>
      </c>
      <c r="BE161" s="1" t="s">
        <v>853</v>
      </c>
      <c r="BF161">
        <v>8.2447227999999997E-2</v>
      </c>
      <c r="BG161">
        <v>9.8346590000000008E-3</v>
      </c>
      <c r="BH161" s="1" t="s">
        <v>470</v>
      </c>
      <c r="BI161">
        <v>2.100864E-3</v>
      </c>
      <c r="BJ161">
        <v>7.0481729999999996E-3</v>
      </c>
      <c r="BK161">
        <v>3.6683279999999999E-2</v>
      </c>
      <c r="BL161">
        <v>1.5407629999999999E-3</v>
      </c>
      <c r="BM161" s="1" t="s">
        <v>848</v>
      </c>
      <c r="BO161">
        <v>1.0654214E-2</v>
      </c>
      <c r="BP161">
        <v>1.63911E-3</v>
      </c>
      <c r="BS161" t="s">
        <v>190</v>
      </c>
      <c r="BT161" t="s">
        <v>191</v>
      </c>
    </row>
    <row r="162" spans="1:72" x14ac:dyDescent="0.25">
      <c r="A162">
        <v>20201021</v>
      </c>
      <c r="B162" t="s">
        <v>1049</v>
      </c>
      <c r="C162" t="s">
        <v>1050</v>
      </c>
      <c r="D162" t="s">
        <v>183</v>
      </c>
      <c r="E162">
        <v>46.247000210000003</v>
      </c>
      <c r="F162">
        <v>-116.717</v>
      </c>
      <c r="G162" t="s">
        <v>184</v>
      </c>
      <c r="H162">
        <v>12</v>
      </c>
      <c r="I162">
        <v>16069</v>
      </c>
      <c r="J162" t="s">
        <v>76</v>
      </c>
      <c r="K162" t="s">
        <v>225</v>
      </c>
      <c r="L162" t="s">
        <v>78</v>
      </c>
      <c r="M162">
        <v>2811015002</v>
      </c>
      <c r="N162">
        <v>42.567063990000001</v>
      </c>
      <c r="O162">
        <v>19.736388560000002</v>
      </c>
      <c r="P162">
        <v>0</v>
      </c>
      <c r="Q162">
        <v>1270432600</v>
      </c>
      <c r="R162" t="s">
        <v>357</v>
      </c>
      <c r="S162">
        <v>0.63814384000000002</v>
      </c>
      <c r="T162">
        <v>0.75300973199999999</v>
      </c>
      <c r="U162">
        <v>7.2033251570000001</v>
      </c>
      <c r="V162">
        <v>97.717253630000002</v>
      </c>
      <c r="W162">
        <v>0.35736486699999997</v>
      </c>
      <c r="X162">
        <v>0.120932936</v>
      </c>
      <c r="Y162">
        <v>0.118665043</v>
      </c>
      <c r="Z162">
        <v>6.1057383E-2</v>
      </c>
      <c r="AA162">
        <v>1.7058099980000001</v>
      </c>
      <c r="AC162">
        <v>4.3041030000000001E-3</v>
      </c>
      <c r="AD162">
        <v>1.1290473000000001E-2</v>
      </c>
      <c r="AF162">
        <v>2.1333380999999998E-2</v>
      </c>
      <c r="AH162">
        <v>1.4284632E-2</v>
      </c>
      <c r="AI162">
        <v>1.9961060000000001E-3</v>
      </c>
      <c r="AJ162">
        <v>1.55759E-4</v>
      </c>
      <c r="AK162">
        <v>2.8939999999999999E-4</v>
      </c>
      <c r="AL162">
        <v>8.9824759999999997E-3</v>
      </c>
      <c r="AN162">
        <v>1.5825100000000001E-4</v>
      </c>
      <c r="AO162" s="1" t="s">
        <v>904</v>
      </c>
      <c r="AP162">
        <v>1.06227E-4</v>
      </c>
      <c r="AQ162">
        <v>1.2149199999999999E-4</v>
      </c>
      <c r="AR162" s="1" t="s">
        <v>453</v>
      </c>
      <c r="AS162">
        <v>2.0965099999999999E-4</v>
      </c>
      <c r="AT162" s="1" t="s">
        <v>453</v>
      </c>
      <c r="AV162">
        <v>1.93141E-4</v>
      </c>
      <c r="AW162">
        <v>2.5637899999999999E-4</v>
      </c>
      <c r="AX162">
        <v>2.46099E-4</v>
      </c>
      <c r="AY162" s="1" t="s">
        <v>566</v>
      </c>
      <c r="AZ162">
        <v>0.13941551499999999</v>
      </c>
      <c r="BA162" s="1" t="s">
        <v>905</v>
      </c>
      <c r="BB162">
        <v>1.93141E-4</v>
      </c>
      <c r="BC162">
        <v>1.6012000000000001E-4</v>
      </c>
      <c r="BE162" s="1" t="s">
        <v>685</v>
      </c>
      <c r="BF162">
        <v>0.15688144100000001</v>
      </c>
      <c r="BG162">
        <v>1.8713492000000002E-2</v>
      </c>
      <c r="BH162" s="1" t="s">
        <v>906</v>
      </c>
      <c r="BI162">
        <v>3.9975449999999999E-3</v>
      </c>
      <c r="BJ162">
        <v>1.3411335999999999E-2</v>
      </c>
      <c r="BK162">
        <v>6.9801324999999997E-2</v>
      </c>
      <c r="BL162">
        <v>2.9317800000000001E-3</v>
      </c>
      <c r="BM162">
        <v>1.55759E-4</v>
      </c>
      <c r="BO162">
        <v>2.0272950000000001E-2</v>
      </c>
      <c r="BP162">
        <v>3.1189149999999999E-3</v>
      </c>
      <c r="BS162" t="s">
        <v>190</v>
      </c>
      <c r="BT162" t="s">
        <v>191</v>
      </c>
    </row>
    <row r="163" spans="1:72" x14ac:dyDescent="0.25">
      <c r="A163">
        <v>20201021</v>
      </c>
      <c r="B163" t="s">
        <v>1049</v>
      </c>
      <c r="C163" t="s">
        <v>1050</v>
      </c>
      <c r="D163" t="s">
        <v>183</v>
      </c>
      <c r="E163">
        <v>46.247000210000003</v>
      </c>
      <c r="F163">
        <v>-116.717</v>
      </c>
      <c r="G163" t="s">
        <v>184</v>
      </c>
      <c r="H163">
        <v>12</v>
      </c>
      <c r="I163">
        <v>16069</v>
      </c>
      <c r="J163" t="s">
        <v>76</v>
      </c>
      <c r="K163" t="s">
        <v>225</v>
      </c>
      <c r="L163" t="s">
        <v>78</v>
      </c>
      <c r="M163">
        <v>2811015001</v>
      </c>
      <c r="N163">
        <v>0</v>
      </c>
      <c r="O163">
        <v>0</v>
      </c>
      <c r="P163">
        <v>17.098584979999998</v>
      </c>
      <c r="Q163">
        <v>1270432600</v>
      </c>
      <c r="R163" t="s">
        <v>357</v>
      </c>
      <c r="S163">
        <v>0.28438366500000001</v>
      </c>
      <c r="T163">
        <v>0.33557272500000002</v>
      </c>
      <c r="U163">
        <v>3.5927546750000001</v>
      </c>
      <c r="V163">
        <v>23.819696759999999</v>
      </c>
      <c r="W163">
        <v>0.16872883699999999</v>
      </c>
      <c r="X163">
        <v>1.5525515E-2</v>
      </c>
      <c r="Y163">
        <v>5.831575E-2</v>
      </c>
      <c r="Z163">
        <v>1.6756613E-2</v>
      </c>
      <c r="AA163">
        <v>0.83828890599999994</v>
      </c>
      <c r="AC163">
        <v>1.18122E-3</v>
      </c>
      <c r="AD163">
        <v>3.098562E-3</v>
      </c>
      <c r="AF163">
        <v>5.8547419999999996E-3</v>
      </c>
      <c r="AH163">
        <v>3.9202799999999999E-3</v>
      </c>
      <c r="AI163">
        <v>5.4781199999999995E-4</v>
      </c>
      <c r="AJ163" s="1" t="s">
        <v>702</v>
      </c>
      <c r="AK163" s="1" t="s">
        <v>210</v>
      </c>
      <c r="AL163">
        <v>2.4651540000000002E-3</v>
      </c>
      <c r="AN163" s="1" t="s">
        <v>493</v>
      </c>
      <c r="AO163" s="1" t="s">
        <v>907</v>
      </c>
      <c r="AP163" s="1" t="s">
        <v>308</v>
      </c>
      <c r="AQ163" s="1" t="s">
        <v>908</v>
      </c>
      <c r="AR163" s="1" t="s">
        <v>909</v>
      </c>
      <c r="AS163" s="1" t="s">
        <v>910</v>
      </c>
      <c r="AT163" s="1" t="s">
        <v>909</v>
      </c>
      <c r="AV163" s="1" t="s">
        <v>911</v>
      </c>
      <c r="AW163" s="1" t="s">
        <v>912</v>
      </c>
      <c r="AX163" s="1" t="s">
        <v>913</v>
      </c>
      <c r="AY163" s="1" t="s">
        <v>914</v>
      </c>
      <c r="AZ163">
        <v>3.8261251000000003E-2</v>
      </c>
      <c r="BA163" s="1" t="s">
        <v>319</v>
      </c>
      <c r="BB163" s="1" t="s">
        <v>911</v>
      </c>
      <c r="BC163" s="1" t="s">
        <v>915</v>
      </c>
      <c r="BE163" s="1" t="s">
        <v>248</v>
      </c>
      <c r="BF163">
        <v>4.3054607000000002E-2</v>
      </c>
      <c r="BG163">
        <v>5.1357379999999999E-3</v>
      </c>
      <c r="BH163" s="1" t="s">
        <v>916</v>
      </c>
      <c r="BI163">
        <v>1.097088E-3</v>
      </c>
      <c r="BJ163">
        <v>3.6806130000000001E-3</v>
      </c>
      <c r="BK163">
        <v>1.9156303999999999E-2</v>
      </c>
      <c r="BL163">
        <v>8.0459900000000003E-4</v>
      </c>
      <c r="BM163" s="1" t="s">
        <v>702</v>
      </c>
      <c r="BO163">
        <v>5.5637170000000001E-3</v>
      </c>
      <c r="BP163">
        <v>8.5595599999999995E-4</v>
      </c>
      <c r="BS163" t="s">
        <v>190</v>
      </c>
      <c r="BT163" t="s">
        <v>222</v>
      </c>
    </row>
    <row r="164" spans="1:72" x14ac:dyDescent="0.25">
      <c r="A164">
        <v>20201021</v>
      </c>
      <c r="B164" t="s">
        <v>1051</v>
      </c>
      <c r="C164" t="s">
        <v>1052</v>
      </c>
      <c r="D164" t="s">
        <v>183</v>
      </c>
      <c r="E164">
        <v>46.190000230000003</v>
      </c>
      <c r="F164">
        <v>-116.7280002</v>
      </c>
      <c r="G164" t="s">
        <v>184</v>
      </c>
      <c r="H164">
        <v>24</v>
      </c>
      <c r="I164">
        <v>16069</v>
      </c>
      <c r="J164" t="s">
        <v>76</v>
      </c>
      <c r="K164" t="s">
        <v>225</v>
      </c>
      <c r="L164" t="s">
        <v>78</v>
      </c>
      <c r="M164">
        <v>2811015002</v>
      </c>
      <c r="N164">
        <v>85.134127969999994</v>
      </c>
      <c r="O164">
        <v>39.472777110000003</v>
      </c>
      <c r="P164">
        <v>0</v>
      </c>
      <c r="Q164">
        <v>2540865201</v>
      </c>
      <c r="R164" t="s">
        <v>357</v>
      </c>
      <c r="S164">
        <v>1.2762876809999999</v>
      </c>
      <c r="T164">
        <v>1.5060194629999999</v>
      </c>
      <c r="U164">
        <v>14.40665031</v>
      </c>
      <c r="V164">
        <v>195.43450730000001</v>
      </c>
      <c r="W164">
        <v>0.71472973299999998</v>
      </c>
      <c r="X164">
        <v>0.24186587100000001</v>
      </c>
      <c r="Y164">
        <v>0.237330087</v>
      </c>
      <c r="Z164">
        <v>0.122114767</v>
      </c>
      <c r="AA164">
        <v>3.4116199960000002</v>
      </c>
      <c r="AC164">
        <v>8.6082060000000002E-3</v>
      </c>
      <c r="AD164">
        <v>2.2580947000000001E-2</v>
      </c>
      <c r="AF164">
        <v>4.2666761999999997E-2</v>
      </c>
      <c r="AH164">
        <v>2.8569264E-2</v>
      </c>
      <c r="AI164">
        <v>3.9922120000000002E-3</v>
      </c>
      <c r="AJ164">
        <v>3.1151699999999998E-4</v>
      </c>
      <c r="AK164">
        <v>5.7879899999999996E-4</v>
      </c>
      <c r="AL164">
        <v>1.7964951999999999E-2</v>
      </c>
      <c r="AN164">
        <v>3.1650200000000003E-4</v>
      </c>
      <c r="AO164">
        <v>1.6572700000000001E-4</v>
      </c>
      <c r="AP164">
        <v>2.1245500000000001E-4</v>
      </c>
      <c r="AQ164">
        <v>2.42983E-4</v>
      </c>
      <c r="AR164">
        <v>1.61989E-4</v>
      </c>
      <c r="AS164">
        <v>4.1930199999999998E-4</v>
      </c>
      <c r="AT164">
        <v>1.61989E-4</v>
      </c>
      <c r="AV164">
        <v>3.8628099999999998E-4</v>
      </c>
      <c r="AW164">
        <v>5.1275699999999997E-4</v>
      </c>
      <c r="AX164">
        <v>4.9219699999999999E-4</v>
      </c>
      <c r="AY164" s="1" t="s">
        <v>908</v>
      </c>
      <c r="AZ164">
        <v>0.27883102999999998</v>
      </c>
      <c r="BA164" s="1" t="s">
        <v>685</v>
      </c>
      <c r="BB164">
        <v>3.8628099999999998E-4</v>
      </c>
      <c r="BC164">
        <v>3.2024000000000001E-4</v>
      </c>
      <c r="BE164">
        <v>1.84418E-4</v>
      </c>
      <c r="BF164">
        <v>0.31376288200000002</v>
      </c>
      <c r="BG164">
        <v>3.7426984000000003E-2</v>
      </c>
      <c r="BH164" s="1" t="s">
        <v>1053</v>
      </c>
      <c r="BI164">
        <v>7.9950909999999993E-3</v>
      </c>
      <c r="BJ164">
        <v>2.6822671999999999E-2</v>
      </c>
      <c r="BK164">
        <v>0.13960264999999999</v>
      </c>
      <c r="BL164">
        <v>5.8635609999999998E-3</v>
      </c>
      <c r="BM164">
        <v>3.1151699999999998E-4</v>
      </c>
      <c r="BO164">
        <v>4.0545899000000003E-2</v>
      </c>
      <c r="BP164">
        <v>6.2378310000000001E-3</v>
      </c>
      <c r="BS164" t="s">
        <v>190</v>
      </c>
      <c r="BT164" t="s">
        <v>191</v>
      </c>
    </row>
    <row r="165" spans="1:72" x14ac:dyDescent="0.25">
      <c r="A165">
        <v>20201021</v>
      </c>
      <c r="B165" t="s">
        <v>1051</v>
      </c>
      <c r="C165" t="s">
        <v>1052</v>
      </c>
      <c r="D165" t="s">
        <v>183</v>
      </c>
      <c r="E165">
        <v>46.190000230000003</v>
      </c>
      <c r="F165">
        <v>-116.7280002</v>
      </c>
      <c r="G165" t="s">
        <v>184</v>
      </c>
      <c r="H165">
        <v>24</v>
      </c>
      <c r="I165">
        <v>16069</v>
      </c>
      <c r="J165" t="s">
        <v>76</v>
      </c>
      <c r="K165" t="s">
        <v>225</v>
      </c>
      <c r="L165" t="s">
        <v>78</v>
      </c>
      <c r="M165">
        <v>2811015001</v>
      </c>
      <c r="N165">
        <v>0</v>
      </c>
      <c r="O165">
        <v>0</v>
      </c>
      <c r="P165">
        <v>34.197169950000003</v>
      </c>
      <c r="Q165">
        <v>2540865201</v>
      </c>
      <c r="R165" t="s">
        <v>357</v>
      </c>
      <c r="S165">
        <v>0.56876733099999999</v>
      </c>
      <c r="T165">
        <v>0.67114545000000003</v>
      </c>
      <c r="U165">
        <v>7.1855093510000003</v>
      </c>
      <c r="V165">
        <v>47.639393519999999</v>
      </c>
      <c r="W165">
        <v>0.33745767300000001</v>
      </c>
      <c r="X165">
        <v>3.105103E-2</v>
      </c>
      <c r="Y165">
        <v>0.1166315</v>
      </c>
      <c r="Z165">
        <v>3.3513227E-2</v>
      </c>
      <c r="AA165">
        <v>1.6765778119999999</v>
      </c>
      <c r="AC165">
        <v>2.3624399999999999E-3</v>
      </c>
      <c r="AD165">
        <v>6.197124E-3</v>
      </c>
      <c r="AF165">
        <v>1.1709483999999999E-2</v>
      </c>
      <c r="AH165">
        <v>7.8405609999999994E-3</v>
      </c>
      <c r="AI165">
        <v>1.0956239999999999E-3</v>
      </c>
      <c r="AJ165" s="1" t="s">
        <v>1054</v>
      </c>
      <c r="AK165">
        <v>1.58846E-4</v>
      </c>
      <c r="AL165">
        <v>4.9303089999999999E-3</v>
      </c>
      <c r="AN165" s="1" t="s">
        <v>1055</v>
      </c>
      <c r="AO165" s="1" t="s">
        <v>1056</v>
      </c>
      <c r="AP165" s="1" t="s">
        <v>1057</v>
      </c>
      <c r="AQ165" s="1" t="s">
        <v>664</v>
      </c>
      <c r="AR165" s="1" t="s">
        <v>409</v>
      </c>
      <c r="AS165">
        <v>1.15073E-4</v>
      </c>
      <c r="AT165" s="1" t="s">
        <v>409</v>
      </c>
      <c r="AV165">
        <v>1.06011E-4</v>
      </c>
      <c r="AW165">
        <v>1.4072100000000001E-4</v>
      </c>
      <c r="AX165">
        <v>1.35079E-4</v>
      </c>
      <c r="AY165" s="1" t="s">
        <v>1058</v>
      </c>
      <c r="AZ165">
        <v>7.6522502000000006E-2</v>
      </c>
      <c r="BA165" s="1" t="s">
        <v>248</v>
      </c>
      <c r="BB165">
        <v>1.06011E-4</v>
      </c>
      <c r="BC165" s="1" t="s">
        <v>564</v>
      </c>
      <c r="BE165" s="1" t="s">
        <v>1059</v>
      </c>
      <c r="BF165">
        <v>8.6109213000000004E-2</v>
      </c>
      <c r="BG165">
        <v>1.0271476999999999E-2</v>
      </c>
      <c r="BH165" s="1" t="s">
        <v>1060</v>
      </c>
      <c r="BI165">
        <v>2.1941759999999999E-3</v>
      </c>
      <c r="BJ165">
        <v>7.3612249999999999E-3</v>
      </c>
      <c r="BK165">
        <v>3.8312607999999998E-2</v>
      </c>
      <c r="BL165">
        <v>1.6091980000000001E-3</v>
      </c>
      <c r="BM165" s="1" t="s">
        <v>1054</v>
      </c>
      <c r="BO165">
        <v>1.1127433000000001E-2</v>
      </c>
      <c r="BP165">
        <v>1.711913E-3</v>
      </c>
      <c r="BS165" t="s">
        <v>190</v>
      </c>
      <c r="BT165" t="s">
        <v>222</v>
      </c>
    </row>
    <row r="166" spans="1:72" x14ac:dyDescent="0.25">
      <c r="A166">
        <v>20201023</v>
      </c>
      <c r="B166" t="s">
        <v>1061</v>
      </c>
      <c r="C166" t="s">
        <v>1050</v>
      </c>
      <c r="D166" t="s">
        <v>183</v>
      </c>
      <c r="E166">
        <v>46.272473990000002</v>
      </c>
      <c r="F166">
        <v>-116.72399110000001</v>
      </c>
      <c r="G166" t="s">
        <v>184</v>
      </c>
      <c r="H166">
        <v>36</v>
      </c>
      <c r="I166">
        <v>16069</v>
      </c>
      <c r="J166" t="s">
        <v>76</v>
      </c>
      <c r="K166" t="s">
        <v>225</v>
      </c>
      <c r="L166" t="s">
        <v>78</v>
      </c>
      <c r="M166">
        <v>2811015002</v>
      </c>
      <c r="N166">
        <v>127.70119200000001</v>
      </c>
      <c r="O166">
        <v>59.209165669999997</v>
      </c>
      <c r="P166">
        <v>0</v>
      </c>
      <c r="Q166">
        <v>3811297801</v>
      </c>
      <c r="R166" t="s">
        <v>357</v>
      </c>
      <c r="S166">
        <v>1.914431521</v>
      </c>
      <c r="T166">
        <v>2.2590291950000001</v>
      </c>
      <c r="U166">
        <v>21.609975469999998</v>
      </c>
      <c r="V166">
        <v>293.1517609</v>
      </c>
      <c r="W166">
        <v>1.0720946</v>
      </c>
      <c r="X166">
        <v>0.362798807</v>
      </c>
      <c r="Y166">
        <v>0.35599512999999999</v>
      </c>
      <c r="Z166">
        <v>0.18317215000000001</v>
      </c>
      <c r="AA166">
        <v>5.1174299940000001</v>
      </c>
      <c r="AC166">
        <v>1.2912309E-2</v>
      </c>
      <c r="AD166">
        <v>3.3871419999999999E-2</v>
      </c>
      <c r="AF166">
        <v>6.4000141999999996E-2</v>
      </c>
      <c r="AH166">
        <v>4.2853897000000002E-2</v>
      </c>
      <c r="AI166">
        <v>5.9883169999999999E-3</v>
      </c>
      <c r="AJ166">
        <v>4.6727599999999998E-4</v>
      </c>
      <c r="AK166">
        <v>8.6819900000000005E-4</v>
      </c>
      <c r="AL166">
        <v>2.6947427999999999E-2</v>
      </c>
      <c r="AN166">
        <v>4.74752E-4</v>
      </c>
      <c r="AO166">
        <v>2.4859099999999999E-4</v>
      </c>
      <c r="AP166">
        <v>3.1868199999999998E-4</v>
      </c>
      <c r="AQ166">
        <v>3.6447500000000001E-4</v>
      </c>
      <c r="AR166">
        <v>2.42983E-4</v>
      </c>
      <c r="AS166">
        <v>6.2895300000000002E-4</v>
      </c>
      <c r="AT166">
        <v>2.42983E-4</v>
      </c>
      <c r="AV166">
        <v>5.7942200000000001E-4</v>
      </c>
      <c r="AW166">
        <v>7.6913600000000002E-4</v>
      </c>
      <c r="AX166">
        <v>7.3829600000000005E-4</v>
      </c>
      <c r="AY166" s="1" t="s">
        <v>1062</v>
      </c>
      <c r="AZ166">
        <v>0.41824654500000003</v>
      </c>
      <c r="BA166">
        <v>1.38314E-4</v>
      </c>
      <c r="BB166">
        <v>5.7942200000000001E-4</v>
      </c>
      <c r="BC166">
        <v>4.8035999999999999E-4</v>
      </c>
      <c r="BE166">
        <v>2.7662699999999999E-4</v>
      </c>
      <c r="BF166">
        <v>0.47064432299999998</v>
      </c>
      <c r="BG166">
        <v>5.6140476000000002E-2</v>
      </c>
      <c r="BH166" s="1" t="s">
        <v>1063</v>
      </c>
      <c r="BI166">
        <v>1.1992635999999999E-2</v>
      </c>
      <c r="BJ166">
        <v>4.0234008000000002E-2</v>
      </c>
      <c r="BK166">
        <v>0.20940397499999999</v>
      </c>
      <c r="BL166">
        <v>8.7953409999999999E-3</v>
      </c>
      <c r="BM166">
        <v>4.6727599999999998E-4</v>
      </c>
      <c r="BO166">
        <v>6.0818849000000001E-2</v>
      </c>
      <c r="BP166">
        <v>9.3567460000000009E-3</v>
      </c>
      <c r="BS166" t="s">
        <v>190</v>
      </c>
      <c r="BT166" t="s">
        <v>191</v>
      </c>
    </row>
    <row r="167" spans="1:72" x14ac:dyDescent="0.25">
      <c r="A167">
        <v>20201023</v>
      </c>
      <c r="B167" t="s">
        <v>1061</v>
      </c>
      <c r="C167" t="s">
        <v>1050</v>
      </c>
      <c r="D167" t="s">
        <v>183</v>
      </c>
      <c r="E167">
        <v>46.272473990000002</v>
      </c>
      <c r="F167">
        <v>-116.72399110000001</v>
      </c>
      <c r="G167" t="s">
        <v>184</v>
      </c>
      <c r="H167">
        <v>36</v>
      </c>
      <c r="I167">
        <v>16069</v>
      </c>
      <c r="J167" t="s">
        <v>76</v>
      </c>
      <c r="K167" t="s">
        <v>225</v>
      </c>
      <c r="L167" t="s">
        <v>78</v>
      </c>
      <c r="M167">
        <v>2811015001</v>
      </c>
      <c r="N167">
        <v>0</v>
      </c>
      <c r="O167">
        <v>0</v>
      </c>
      <c r="P167">
        <v>51.295754930000001</v>
      </c>
      <c r="Q167">
        <v>3811297801</v>
      </c>
      <c r="R167" t="s">
        <v>357</v>
      </c>
      <c r="S167">
        <v>0.85315099599999999</v>
      </c>
      <c r="T167">
        <v>1.006718175</v>
      </c>
      <c r="U167">
        <v>10.778264030000001</v>
      </c>
      <c r="V167">
        <v>71.459090279999998</v>
      </c>
      <c r="W167">
        <v>0.50618651000000003</v>
      </c>
      <c r="X167">
        <v>4.6576544999999997E-2</v>
      </c>
      <c r="Y167">
        <v>0.17494725</v>
      </c>
      <c r="Z167">
        <v>5.0269840000000003E-2</v>
      </c>
      <c r="AA167">
        <v>2.5148667179999999</v>
      </c>
      <c r="AC167">
        <v>3.5436589999999998E-3</v>
      </c>
      <c r="AD167">
        <v>9.2956859999999992E-3</v>
      </c>
      <c r="AF167">
        <v>1.7564224999999999E-2</v>
      </c>
      <c r="AH167">
        <v>1.1760840999999999E-2</v>
      </c>
      <c r="AI167">
        <v>1.6434360000000001E-3</v>
      </c>
      <c r="AJ167">
        <v>1.2823899999999999E-4</v>
      </c>
      <c r="AK167">
        <v>2.3826899999999999E-4</v>
      </c>
      <c r="AL167">
        <v>7.3954629999999997E-3</v>
      </c>
      <c r="AN167">
        <v>1.3029099999999999E-4</v>
      </c>
      <c r="AO167" s="1" t="s">
        <v>1064</v>
      </c>
      <c r="AP167" s="1" t="s">
        <v>1065</v>
      </c>
      <c r="AQ167">
        <v>1.00027E-4</v>
      </c>
      <c r="AR167" s="1" t="s">
        <v>664</v>
      </c>
      <c r="AS167">
        <v>1.7260999999999999E-4</v>
      </c>
      <c r="AT167" s="1" t="s">
        <v>664</v>
      </c>
      <c r="AV167">
        <v>1.5901700000000001E-4</v>
      </c>
      <c r="AW167">
        <v>2.11082E-4</v>
      </c>
      <c r="AX167">
        <v>2.02618E-4</v>
      </c>
      <c r="AY167" s="1" t="s">
        <v>391</v>
      </c>
      <c r="AZ167">
        <v>0.114783753</v>
      </c>
      <c r="BA167" s="1" t="s">
        <v>82</v>
      </c>
      <c r="BB167">
        <v>1.5901700000000001E-4</v>
      </c>
      <c r="BC167">
        <v>1.3182999999999999E-4</v>
      </c>
      <c r="BE167" s="1" t="s">
        <v>1066</v>
      </c>
      <c r="BF167">
        <v>0.12916382000000001</v>
      </c>
      <c r="BG167">
        <v>1.5407215E-2</v>
      </c>
      <c r="BH167" s="1" t="s">
        <v>1067</v>
      </c>
      <c r="BI167">
        <v>3.2912639999999999E-3</v>
      </c>
      <c r="BJ167">
        <v>1.1041838E-2</v>
      </c>
      <c r="BK167">
        <v>5.7468911999999997E-2</v>
      </c>
      <c r="BL167">
        <v>2.4137970000000001E-3</v>
      </c>
      <c r="BM167">
        <v>1.2823899999999999E-4</v>
      </c>
      <c r="BO167">
        <v>1.6691149999999998E-2</v>
      </c>
      <c r="BP167">
        <v>2.567869E-3</v>
      </c>
      <c r="BS167" t="s">
        <v>190</v>
      </c>
      <c r="BT167" t="s">
        <v>222</v>
      </c>
    </row>
    <row r="168" spans="1:72" x14ac:dyDescent="0.25">
      <c r="A168">
        <v>20201205</v>
      </c>
      <c r="B168" t="s">
        <v>1068</v>
      </c>
      <c r="C168" t="s">
        <v>1069</v>
      </c>
      <c r="D168" t="s">
        <v>183</v>
      </c>
      <c r="E168">
        <v>46.564000210000003</v>
      </c>
      <c r="F168">
        <v>-116.28400000000001</v>
      </c>
      <c r="G168" t="s">
        <v>184</v>
      </c>
      <c r="H168">
        <v>12</v>
      </c>
      <c r="I168">
        <v>16035</v>
      </c>
      <c r="J168" t="s">
        <v>76</v>
      </c>
      <c r="K168" t="s">
        <v>115</v>
      </c>
      <c r="L168" t="s">
        <v>78</v>
      </c>
      <c r="M168">
        <v>2811015001</v>
      </c>
      <c r="N168">
        <v>0</v>
      </c>
      <c r="O168">
        <v>0</v>
      </c>
      <c r="P168">
        <v>17.098584979999998</v>
      </c>
      <c r="Q168">
        <v>1270432600</v>
      </c>
      <c r="R168" t="s">
        <v>357</v>
      </c>
      <c r="S168">
        <v>0.28438366500000001</v>
      </c>
      <c r="T168">
        <v>0.33557272500000002</v>
      </c>
      <c r="U168">
        <v>3.5927546750000001</v>
      </c>
      <c r="V168">
        <v>23.819696759999999</v>
      </c>
      <c r="W168">
        <v>0.16872883699999999</v>
      </c>
      <c r="X168">
        <v>1.5525515E-2</v>
      </c>
      <c r="Y168">
        <v>5.831575E-2</v>
      </c>
      <c r="Z168">
        <v>1.6756613E-2</v>
      </c>
      <c r="AA168">
        <v>0.83828890599999994</v>
      </c>
      <c r="AC168">
        <v>1.18122E-3</v>
      </c>
      <c r="AD168">
        <v>3.098562E-3</v>
      </c>
      <c r="AF168">
        <v>5.8547419999999996E-3</v>
      </c>
      <c r="AH168">
        <v>3.9202799999999999E-3</v>
      </c>
      <c r="AI168">
        <v>5.4781199999999995E-4</v>
      </c>
      <c r="AJ168" s="1" t="s">
        <v>702</v>
      </c>
      <c r="AK168" s="1" t="s">
        <v>210</v>
      </c>
      <c r="AL168">
        <v>2.4651540000000002E-3</v>
      </c>
      <c r="AN168" s="1" t="s">
        <v>493</v>
      </c>
      <c r="AO168" s="1" t="s">
        <v>907</v>
      </c>
      <c r="AP168" s="1" t="s">
        <v>308</v>
      </c>
      <c r="AQ168" s="1" t="s">
        <v>908</v>
      </c>
      <c r="AR168" s="1" t="s">
        <v>909</v>
      </c>
      <c r="AS168" s="1" t="s">
        <v>910</v>
      </c>
      <c r="AT168" s="1" t="s">
        <v>909</v>
      </c>
      <c r="AV168" s="1" t="s">
        <v>911</v>
      </c>
      <c r="AW168" s="1" t="s">
        <v>912</v>
      </c>
      <c r="AX168" s="1" t="s">
        <v>913</v>
      </c>
      <c r="AY168" s="1" t="s">
        <v>914</v>
      </c>
      <c r="AZ168">
        <v>3.8261251000000003E-2</v>
      </c>
      <c r="BA168" s="1" t="s">
        <v>319</v>
      </c>
      <c r="BB168" s="1" t="s">
        <v>911</v>
      </c>
      <c r="BC168" s="1" t="s">
        <v>915</v>
      </c>
      <c r="BE168" s="1" t="s">
        <v>248</v>
      </c>
      <c r="BF168">
        <v>4.3054607000000002E-2</v>
      </c>
      <c r="BG168">
        <v>5.1357379999999999E-3</v>
      </c>
      <c r="BH168" s="1" t="s">
        <v>916</v>
      </c>
      <c r="BI168">
        <v>1.097088E-3</v>
      </c>
      <c r="BJ168">
        <v>3.6806130000000001E-3</v>
      </c>
      <c r="BK168">
        <v>1.9156303999999999E-2</v>
      </c>
      <c r="BL168">
        <v>8.0459900000000003E-4</v>
      </c>
      <c r="BM168" s="1" t="s">
        <v>702</v>
      </c>
      <c r="BO168">
        <v>5.5637170000000001E-3</v>
      </c>
      <c r="BP168">
        <v>8.5595599999999995E-4</v>
      </c>
      <c r="BS168" t="s">
        <v>190</v>
      </c>
      <c r="BT168" t="s">
        <v>222</v>
      </c>
    </row>
    <row r="169" spans="1:72" x14ac:dyDescent="0.25">
      <c r="A169">
        <v>20201205</v>
      </c>
      <c r="B169" t="s">
        <v>1068</v>
      </c>
      <c r="C169" t="s">
        <v>1069</v>
      </c>
      <c r="D169" t="s">
        <v>183</v>
      </c>
      <c r="E169">
        <v>46.564000210000003</v>
      </c>
      <c r="F169">
        <v>-116.28400000000001</v>
      </c>
      <c r="G169" t="s">
        <v>184</v>
      </c>
      <c r="H169">
        <v>12</v>
      </c>
      <c r="I169">
        <v>16035</v>
      </c>
      <c r="J169" t="s">
        <v>76</v>
      </c>
      <c r="K169" t="s">
        <v>115</v>
      </c>
      <c r="L169" t="s">
        <v>78</v>
      </c>
      <c r="M169">
        <v>2811015002</v>
      </c>
      <c r="N169">
        <v>42.567063990000001</v>
      </c>
      <c r="O169">
        <v>19.736388560000002</v>
      </c>
      <c r="P169">
        <v>0</v>
      </c>
      <c r="Q169">
        <v>1270432600</v>
      </c>
      <c r="R169" t="s">
        <v>357</v>
      </c>
      <c r="S169">
        <v>0.63814384000000002</v>
      </c>
      <c r="T169">
        <v>0.75300973199999999</v>
      </c>
      <c r="U169">
        <v>7.2033251570000001</v>
      </c>
      <c r="V169">
        <v>97.717253630000002</v>
      </c>
      <c r="W169">
        <v>0.35736486699999997</v>
      </c>
      <c r="X169">
        <v>0.120932936</v>
      </c>
      <c r="Y169">
        <v>0.118665043</v>
      </c>
      <c r="Z169">
        <v>6.1057383E-2</v>
      </c>
      <c r="AA169">
        <v>1.7058099980000001</v>
      </c>
      <c r="AC169">
        <v>4.3041030000000001E-3</v>
      </c>
      <c r="AD169">
        <v>1.1290473000000001E-2</v>
      </c>
      <c r="AF169">
        <v>2.1333380999999998E-2</v>
      </c>
      <c r="AH169">
        <v>1.4284632E-2</v>
      </c>
      <c r="AI169">
        <v>1.9961060000000001E-3</v>
      </c>
      <c r="AJ169">
        <v>1.55759E-4</v>
      </c>
      <c r="AK169">
        <v>2.8939999999999999E-4</v>
      </c>
      <c r="AL169">
        <v>8.9824759999999997E-3</v>
      </c>
      <c r="AN169">
        <v>1.5825100000000001E-4</v>
      </c>
      <c r="AO169" s="1" t="s">
        <v>904</v>
      </c>
      <c r="AP169">
        <v>1.06227E-4</v>
      </c>
      <c r="AQ169">
        <v>1.2149199999999999E-4</v>
      </c>
      <c r="AR169" s="1" t="s">
        <v>453</v>
      </c>
      <c r="AS169">
        <v>2.0965099999999999E-4</v>
      </c>
      <c r="AT169" s="1" t="s">
        <v>453</v>
      </c>
      <c r="AV169">
        <v>1.93141E-4</v>
      </c>
      <c r="AW169">
        <v>2.5637899999999999E-4</v>
      </c>
      <c r="AX169">
        <v>2.46099E-4</v>
      </c>
      <c r="AY169" s="1" t="s">
        <v>566</v>
      </c>
      <c r="AZ169">
        <v>0.13941551499999999</v>
      </c>
      <c r="BA169" s="1" t="s">
        <v>905</v>
      </c>
      <c r="BB169">
        <v>1.93141E-4</v>
      </c>
      <c r="BC169">
        <v>1.6012000000000001E-4</v>
      </c>
      <c r="BE169" s="1" t="s">
        <v>685</v>
      </c>
      <c r="BF169">
        <v>0.15688144100000001</v>
      </c>
      <c r="BG169">
        <v>1.8713492000000002E-2</v>
      </c>
      <c r="BH169" s="1" t="s">
        <v>906</v>
      </c>
      <c r="BI169">
        <v>3.9975449999999999E-3</v>
      </c>
      <c r="BJ169">
        <v>1.3411335999999999E-2</v>
      </c>
      <c r="BK169">
        <v>6.9801324999999997E-2</v>
      </c>
      <c r="BL169">
        <v>2.9317800000000001E-3</v>
      </c>
      <c r="BM169">
        <v>1.55759E-4</v>
      </c>
      <c r="BO169">
        <v>2.0272950000000001E-2</v>
      </c>
      <c r="BP169">
        <v>3.1189149999999999E-3</v>
      </c>
      <c r="BS169" t="s">
        <v>190</v>
      </c>
      <c r="BT169" t="s">
        <v>191</v>
      </c>
    </row>
    <row r="170" spans="1:72" s="2" customFormat="1" x14ac:dyDescent="0.25">
      <c r="G170" s="2" t="s">
        <v>1070</v>
      </c>
      <c r="H170" s="3">
        <f>SUMIF(M2:M169,"2810001002",H2:H169)+SUMIF(M2:M169,"2811015002",H2:H169)</f>
        <v>8965.48</v>
      </c>
      <c r="S170" s="4">
        <f>SUM(S2:S169)</f>
        <v>849.18950997599984</v>
      </c>
      <c r="T170" s="4">
        <f t="shared" ref="T170:BR170" si="0">SUM(T2:T169)</f>
        <v>1002.0436217939999</v>
      </c>
      <c r="U170" s="4">
        <f t="shared" si="0"/>
        <v>9719.1078204089899</v>
      </c>
      <c r="V170" s="4">
        <f t="shared" si="0"/>
        <v>123150.96020477805</v>
      </c>
      <c r="W170" s="4">
        <f t="shared" si="0"/>
        <v>478.85682789100031</v>
      </c>
      <c r="X170" s="4">
        <f t="shared" si="0"/>
        <v>147.54065996299991</v>
      </c>
      <c r="Y170" s="4">
        <f t="shared" si="0"/>
        <v>159.80559498099973</v>
      </c>
      <c r="Z170" s="4">
        <f t="shared" si="0"/>
        <v>77.602894701999915</v>
      </c>
      <c r="AA170" s="4">
        <f t="shared" si="0"/>
        <v>2297.2054277299999</v>
      </c>
      <c r="AB170" s="2">
        <f t="shared" si="0"/>
        <v>0</v>
      </c>
      <c r="AC170" s="2">
        <f t="shared" si="0"/>
        <v>5.4702326820000051</v>
      </c>
      <c r="AD170" s="2">
        <f t="shared" si="0"/>
        <v>14.349959471000009</v>
      </c>
      <c r="AE170" s="2">
        <f t="shared" si="0"/>
        <v>0</v>
      </c>
      <c r="AF170" s="2">
        <f t="shared" si="0"/>
        <v>27.114288046999985</v>
      </c>
      <c r="AG170" s="2">
        <f t="shared" si="0"/>
        <v>0</v>
      </c>
      <c r="AH170" s="2">
        <f t="shared" si="0"/>
        <v>18.155473571999991</v>
      </c>
      <c r="AI170" s="2">
        <f t="shared" si="0"/>
        <v>2.5367972010000024</v>
      </c>
      <c r="AJ170" s="2">
        <f t="shared" si="0"/>
        <v>0.19529646000000014</v>
      </c>
      <c r="AK170" s="2">
        <f t="shared" si="0"/>
        <v>0.36653843199999997</v>
      </c>
      <c r="AL170" s="2">
        <f t="shared" si="0"/>
        <v>11.416542323000003</v>
      </c>
      <c r="AM170" s="2">
        <f t="shared" si="0"/>
        <v>0</v>
      </c>
      <c r="AN170" s="2">
        <f t="shared" si="0"/>
        <v>0.19852164599999997</v>
      </c>
      <c r="AO170" s="2">
        <f t="shared" si="0"/>
        <v>0.10174494700000004</v>
      </c>
      <c r="AP170" s="2">
        <f t="shared" si="0"/>
        <v>0.13194109299999987</v>
      </c>
      <c r="AQ170" s="2">
        <f t="shared" si="0"/>
        <v>0.15154439099999995</v>
      </c>
      <c r="AR170" s="2">
        <f t="shared" si="0"/>
        <v>9.9251954000000059E-2</v>
      </c>
      <c r="AS170" s="2">
        <f t="shared" si="0"/>
        <v>0.26439584300000007</v>
      </c>
      <c r="AT170" s="2">
        <f t="shared" si="0"/>
        <v>9.9251954000000059E-2</v>
      </c>
      <c r="AU170" s="2">
        <f t="shared" si="0"/>
        <v>0</v>
      </c>
      <c r="AV170" s="2">
        <f t="shared" si="0"/>
        <v>0.24338262799999999</v>
      </c>
      <c r="AW170" s="2">
        <f t="shared" si="0"/>
        <v>0.32434755099999985</v>
      </c>
      <c r="AX170" s="2">
        <f t="shared" si="0"/>
        <v>0.31124512200000004</v>
      </c>
      <c r="AY170" s="2">
        <f t="shared" si="0"/>
        <v>1.7976725999999998E-2</v>
      </c>
      <c r="AZ170" s="2">
        <f t="shared" si="0"/>
        <v>177.19474560699996</v>
      </c>
      <c r="BA170" s="2">
        <f t="shared" si="0"/>
        <v>5.4230018000000005E-2</v>
      </c>
      <c r="BB170" s="2">
        <f t="shared" si="0"/>
        <v>0.24338262799999999</v>
      </c>
      <c r="BC170" s="2">
        <f t="shared" si="0"/>
        <v>0.20086638900000003</v>
      </c>
      <c r="BD170" s="2">
        <f t="shared" si="0"/>
        <v>0</v>
      </c>
      <c r="BE170" s="2">
        <f t="shared" si="0"/>
        <v>0.11397500600000003</v>
      </c>
      <c r="BF170" s="2">
        <f t="shared" si="0"/>
        <v>199.39363989299994</v>
      </c>
      <c r="BG170" s="2">
        <f t="shared" si="0"/>
        <v>23.784463199000005</v>
      </c>
      <c r="BH170" s="2">
        <f t="shared" si="0"/>
        <v>4.4034410000000001E-3</v>
      </c>
      <c r="BI170" s="2">
        <f t="shared" si="0"/>
        <v>5.0806177409999984</v>
      </c>
      <c r="BJ170" s="2">
        <f t="shared" si="0"/>
        <v>17.045531973999992</v>
      </c>
      <c r="BK170" s="2">
        <f t="shared" si="0"/>
        <v>88.716295454999994</v>
      </c>
      <c r="BL170" s="2">
        <f t="shared" si="0"/>
        <v>3.726024024999997</v>
      </c>
      <c r="BM170" s="2">
        <f t="shared" si="0"/>
        <v>0.19529646000000014</v>
      </c>
      <c r="BN170" s="2">
        <f t="shared" si="0"/>
        <v>0</v>
      </c>
      <c r="BO170" s="2">
        <f t="shared" si="0"/>
        <v>25.766501799000004</v>
      </c>
      <c r="BP170" s="2">
        <f t="shared" si="0"/>
        <v>3.9638553129999972</v>
      </c>
      <c r="BQ170" s="2">
        <f t="shared" si="0"/>
        <v>0</v>
      </c>
      <c r="BR170" s="2">
        <f t="shared" si="0"/>
        <v>0</v>
      </c>
    </row>
    <row r="171" spans="1:72" s="2" customFormat="1" x14ac:dyDescent="0.25">
      <c r="G171" s="2" t="s">
        <v>1071</v>
      </c>
      <c r="H171" s="3">
        <f>SUMIF(M2:M169,"2811015002",H2:H169)</f>
        <v>4560</v>
      </c>
      <c r="S171" s="4">
        <f>SUMIF($M2:$M169,"2811015002",S2:S169)+SUMIF($M2:$M169,"2811015001",S2:S169)</f>
        <v>143.15380213999995</v>
      </c>
      <c r="T171" s="4">
        <f t="shared" ref="T171:BR171" si="1">SUMIF($M2:$M169,"2811015002",T2:T169)+SUMIF($M2:$M169,"2811015001",T2:T169)</f>
        <v>168.921486528</v>
      </c>
      <c r="U171" s="4">
        <f t="shared" si="1"/>
        <v>1626.7554005470004</v>
      </c>
      <c r="V171" s="4">
        <f t="shared" si="1"/>
        <v>21361.662873900012</v>
      </c>
      <c r="W171" s="4">
        <f t="shared" si="1"/>
        <v>80.435547870999969</v>
      </c>
      <c r="X171" s="4">
        <f t="shared" si="1"/>
        <v>26.041316738999996</v>
      </c>
      <c r="Y171" s="4">
        <f t="shared" si="1"/>
        <v>26.773938251000001</v>
      </c>
      <c r="Z171" s="4">
        <f t="shared" si="1"/>
        <v>13.400651744000005</v>
      </c>
      <c r="AA171" s="4">
        <f t="shared" si="1"/>
        <v>384.87536235500005</v>
      </c>
      <c r="AB171" s="2">
        <f t="shared" si="1"/>
        <v>0</v>
      </c>
      <c r="AC171" s="2">
        <f t="shared" si="1"/>
        <v>0.94456428299999973</v>
      </c>
      <c r="AD171" s="2">
        <f t="shared" si="1"/>
        <v>2.4779919259999996</v>
      </c>
      <c r="AE171" s="2">
        <f t="shared" si="1"/>
        <v>0</v>
      </c>
      <c r="AF171" s="2">
        <f t="shared" si="1"/>
        <v>4.6821725829999989</v>
      </c>
      <c r="AG171" s="2">
        <f t="shared" si="1"/>
        <v>0</v>
      </c>
      <c r="AH171" s="2">
        <f t="shared" si="1"/>
        <v>3.1351389509999996</v>
      </c>
      <c r="AI171" s="2">
        <f t="shared" si="1"/>
        <v>0.43805879800000003</v>
      </c>
      <c r="AJ171" s="2">
        <f t="shared" si="1"/>
        <v>3.2198325999999992E-2</v>
      </c>
      <c r="AK171" s="2">
        <f t="shared" si="1"/>
        <v>6.2659918000000009E-2</v>
      </c>
      <c r="AL171" s="2">
        <f t="shared" si="1"/>
        <v>1.9714410780000002</v>
      </c>
      <c r="AM171" s="2">
        <f t="shared" si="1"/>
        <v>0</v>
      </c>
      <c r="AN171" s="2">
        <f t="shared" si="1"/>
        <v>3.2713496999999994E-2</v>
      </c>
      <c r="AO171" s="2">
        <f t="shared" si="1"/>
        <v>1.5503775999999999E-2</v>
      </c>
      <c r="AP171" s="2">
        <f t="shared" si="1"/>
        <v>2.1042057000000003E-2</v>
      </c>
      <c r="AQ171" s="2">
        <f t="shared" si="1"/>
        <v>2.4603005000000004E-2</v>
      </c>
      <c r="AR171" s="2">
        <f t="shared" si="1"/>
        <v>1.5055130999999998E-2</v>
      </c>
      <c r="AS171" s="2">
        <f t="shared" si="1"/>
        <v>4.4617017000000016E-2</v>
      </c>
      <c r="AT171" s="2">
        <f t="shared" si="1"/>
        <v>1.5055130999999998E-2</v>
      </c>
      <c r="AU171" s="2">
        <f t="shared" si="1"/>
        <v>0</v>
      </c>
      <c r="AV171" s="2">
        <f t="shared" si="1"/>
        <v>4.0911790999999996E-2</v>
      </c>
      <c r="AW171" s="2">
        <f t="shared" si="1"/>
        <v>5.5238416999999984E-2</v>
      </c>
      <c r="AX171" s="2">
        <f t="shared" si="1"/>
        <v>5.2926512000000002E-2</v>
      </c>
      <c r="AY171" s="2">
        <f t="shared" si="1"/>
        <v>1.2520769999999999E-3</v>
      </c>
      <c r="AZ171" s="2">
        <f t="shared" si="1"/>
        <v>30.598408556000003</v>
      </c>
      <c r="BA171" s="2">
        <f t="shared" si="1"/>
        <v>6.6506949999999999E-3</v>
      </c>
      <c r="BB171" s="2">
        <f t="shared" si="1"/>
        <v>4.0911790999999996E-2</v>
      </c>
      <c r="BC171" s="2">
        <f t="shared" si="1"/>
        <v>3.3099880999999998E-2</v>
      </c>
      <c r="BD171" s="2">
        <f t="shared" si="1"/>
        <v>0</v>
      </c>
      <c r="BE171" s="2">
        <f t="shared" si="1"/>
        <v>1.7900679000000006E-2</v>
      </c>
      <c r="BF171" s="2">
        <f t="shared" si="1"/>
        <v>34.431766221999993</v>
      </c>
      <c r="BG171" s="2">
        <f t="shared" si="1"/>
        <v>4.1071689319999996</v>
      </c>
      <c r="BH171" s="2">
        <f t="shared" si="1"/>
        <v>0</v>
      </c>
      <c r="BI171" s="2">
        <f t="shared" si="1"/>
        <v>0.87728810699999993</v>
      </c>
      <c r="BJ171" s="2">
        <f t="shared" si="1"/>
        <v>2.9434710770000003</v>
      </c>
      <c r="BK171" s="2">
        <f t="shared" si="1"/>
        <v>15.319740124000004</v>
      </c>
      <c r="BL171" s="2">
        <f t="shared" si="1"/>
        <v>0.64339886600000007</v>
      </c>
      <c r="BM171" s="2">
        <f t="shared" si="1"/>
        <v>3.2198325999999992E-2</v>
      </c>
      <c r="BN171" s="2">
        <f t="shared" si="1"/>
        <v>0</v>
      </c>
      <c r="BO171" s="2">
        <f t="shared" si="1"/>
        <v>4.4494330119999992</v>
      </c>
      <c r="BP171" s="2">
        <f t="shared" si="1"/>
        <v>0.68446686700000026</v>
      </c>
      <c r="BQ171" s="2">
        <f t="shared" si="1"/>
        <v>0</v>
      </c>
      <c r="BR171" s="2">
        <f t="shared" si="1"/>
        <v>0</v>
      </c>
    </row>
    <row r="172" spans="1:72" s="2" customFormat="1" x14ac:dyDescent="0.25">
      <c r="G172" s="2" t="s">
        <v>1072</v>
      </c>
      <c r="H172" s="3">
        <f>SUMIF(M2:M169,"2810001002",H2:H169)</f>
        <v>4405.4799999999996</v>
      </c>
      <c r="S172" s="4">
        <f>SUMIF($M2:$M169,"2810001002",S2:S169)+SUMIF($M2:$M169,"2810001001",S2:S169)</f>
        <v>706.03570783600003</v>
      </c>
      <c r="T172" s="4">
        <f t="shared" ref="T172:BR172" si="2">SUMIF($M2:$M169,"2810001002",T2:T169)+SUMIF($M2:$M169,"2810001001",T2:T169)</f>
        <v>833.12213526600021</v>
      </c>
      <c r="U172" s="4">
        <f t="shared" si="2"/>
        <v>8092.3524198619998</v>
      </c>
      <c r="V172" s="4">
        <f t="shared" si="2"/>
        <v>101789.29733087799</v>
      </c>
      <c r="W172" s="4">
        <f t="shared" si="2"/>
        <v>398.42128002000004</v>
      </c>
      <c r="X172" s="4">
        <f t="shared" si="2"/>
        <v>121.499343224</v>
      </c>
      <c r="Y172" s="4">
        <f t="shared" si="2"/>
        <v>133.03165672999998</v>
      </c>
      <c r="Z172" s="4">
        <f t="shared" si="2"/>
        <v>64.202242957999999</v>
      </c>
      <c r="AA172" s="4">
        <f t="shared" si="2"/>
        <v>1912.3300653749998</v>
      </c>
      <c r="AB172" s="2">
        <f t="shared" si="2"/>
        <v>0</v>
      </c>
      <c r="AC172" s="2">
        <f t="shared" si="2"/>
        <v>4.5256683989999997</v>
      </c>
      <c r="AD172" s="2">
        <f t="shared" si="2"/>
        <v>11.871967545000004</v>
      </c>
      <c r="AE172" s="2">
        <f t="shared" si="2"/>
        <v>0</v>
      </c>
      <c r="AF172" s="2">
        <f t="shared" si="2"/>
        <v>22.432115463999999</v>
      </c>
      <c r="AG172" s="2">
        <f t="shared" si="2"/>
        <v>0</v>
      </c>
      <c r="AH172" s="2">
        <f t="shared" si="2"/>
        <v>15.020334620999998</v>
      </c>
      <c r="AI172" s="2">
        <f t="shared" si="2"/>
        <v>2.0987384029999996</v>
      </c>
      <c r="AJ172" s="2">
        <f t="shared" si="2"/>
        <v>0.16309813400000001</v>
      </c>
      <c r="AK172" s="2">
        <f t="shared" si="2"/>
        <v>0.30387851400000004</v>
      </c>
      <c r="AL172" s="2">
        <f t="shared" si="2"/>
        <v>9.4451012450000018</v>
      </c>
      <c r="AM172" s="2">
        <f t="shared" si="2"/>
        <v>0</v>
      </c>
      <c r="AN172" s="2">
        <f t="shared" si="2"/>
        <v>0.16580814899999999</v>
      </c>
      <c r="AO172" s="2">
        <f t="shared" si="2"/>
        <v>8.6241171000000019E-2</v>
      </c>
      <c r="AP172" s="2">
        <f t="shared" si="2"/>
        <v>0.11089903599999998</v>
      </c>
      <c r="AQ172" s="2">
        <f t="shared" si="2"/>
        <v>0.12694138599999999</v>
      </c>
      <c r="AR172" s="2">
        <f t="shared" si="2"/>
        <v>8.4196823000000018E-2</v>
      </c>
      <c r="AS172" s="2">
        <f t="shared" si="2"/>
        <v>0.21977882600000001</v>
      </c>
      <c r="AT172" s="2">
        <f t="shared" si="2"/>
        <v>8.4196823000000018E-2</v>
      </c>
      <c r="AU172" s="2">
        <f t="shared" si="2"/>
        <v>0</v>
      </c>
      <c r="AV172" s="2">
        <f t="shared" si="2"/>
        <v>0.20247083699999999</v>
      </c>
      <c r="AW172" s="2">
        <f t="shared" si="2"/>
        <v>0.26910913400000003</v>
      </c>
      <c r="AX172" s="2">
        <f t="shared" si="2"/>
        <v>0.25831860999999995</v>
      </c>
      <c r="AY172" s="2">
        <f t="shared" si="2"/>
        <v>1.6724649000000001E-2</v>
      </c>
      <c r="AZ172" s="2">
        <f t="shared" si="2"/>
        <v>146.59633705100001</v>
      </c>
      <c r="BA172" s="2">
        <f t="shared" si="2"/>
        <v>4.7579323000000007E-2</v>
      </c>
      <c r="BB172" s="2">
        <f t="shared" si="2"/>
        <v>0.20247083699999999</v>
      </c>
      <c r="BC172" s="2">
        <f t="shared" si="2"/>
        <v>0.16776650800000001</v>
      </c>
      <c r="BD172" s="2">
        <f t="shared" si="2"/>
        <v>0</v>
      </c>
      <c r="BE172" s="2">
        <f t="shared" si="2"/>
        <v>9.6074327000000001E-2</v>
      </c>
      <c r="BF172" s="2">
        <f t="shared" si="2"/>
        <v>164.96187367099998</v>
      </c>
      <c r="BG172" s="2">
        <f t="shared" si="2"/>
        <v>19.677294266999997</v>
      </c>
      <c r="BH172" s="2">
        <f t="shared" si="2"/>
        <v>4.403441000000001E-3</v>
      </c>
      <c r="BI172" s="2">
        <f t="shared" si="2"/>
        <v>4.2033296340000001</v>
      </c>
      <c r="BJ172" s="2">
        <f t="shared" si="2"/>
        <v>14.102060896999999</v>
      </c>
      <c r="BK172" s="2">
        <f t="shared" si="2"/>
        <v>73.396555331000002</v>
      </c>
      <c r="BL172" s="2">
        <f t="shared" si="2"/>
        <v>3.0826251590000004</v>
      </c>
      <c r="BM172" s="2">
        <f t="shared" si="2"/>
        <v>0.16309813400000001</v>
      </c>
      <c r="BN172" s="2">
        <f t="shared" si="2"/>
        <v>0</v>
      </c>
      <c r="BO172" s="2">
        <f t="shared" si="2"/>
        <v>21.317068787</v>
      </c>
      <c r="BP172" s="2">
        <f t="shared" si="2"/>
        <v>3.2793884459999996</v>
      </c>
      <c r="BQ172" s="2">
        <f t="shared" si="2"/>
        <v>0</v>
      </c>
      <c r="BR172" s="2">
        <f t="shared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3557B-261F-4170-B17F-9EBB1F7D201F}">
  <dimension ref="A1:D5"/>
  <sheetViews>
    <sheetView tabSelected="1" workbookViewId="0">
      <selection activeCell="O1" sqref="O1"/>
    </sheetView>
  </sheetViews>
  <sheetFormatPr defaultRowHeight="15" x14ac:dyDescent="0.25"/>
  <cols>
    <col min="1" max="2" width="14.140625" customWidth="1"/>
    <col min="4" max="4" width="11.140625" customWidth="1"/>
  </cols>
  <sheetData>
    <row r="1" spans="1:4" x14ac:dyDescent="0.25">
      <c r="A1" s="2" t="s">
        <v>1073</v>
      </c>
    </row>
    <row r="2" spans="1:4" x14ac:dyDescent="0.25">
      <c r="A2" s="6" t="s">
        <v>1074</v>
      </c>
      <c r="B2" s="6" t="s">
        <v>1075</v>
      </c>
      <c r="C2" s="6" t="s">
        <v>1076</v>
      </c>
      <c r="D2" s="6" t="s">
        <v>1077</v>
      </c>
    </row>
    <row r="3" spans="1:4" x14ac:dyDescent="0.25">
      <c r="A3" s="7" t="s">
        <v>1078</v>
      </c>
      <c r="B3" s="8">
        <f>RawData!V171/1.10231131</f>
        <v>19378.974596477663</v>
      </c>
      <c r="C3" s="8">
        <f>(RawData!W171*28)/1.10231131</f>
        <v>2043.1572460124712</v>
      </c>
      <c r="D3" s="8">
        <f>B3+C3</f>
        <v>21422.131842490133</v>
      </c>
    </row>
    <row r="4" spans="1:4" x14ac:dyDescent="0.25">
      <c r="A4" s="7" t="s">
        <v>1079</v>
      </c>
      <c r="B4" s="8">
        <f>RawData!V172/1.10231131</f>
        <v>92341.697311332129</v>
      </c>
      <c r="C4" s="8">
        <f>(RawData!W172*28)/1.10231131</f>
        <v>10120.367757598351</v>
      </c>
      <c r="D4" s="8">
        <f t="shared" ref="D4:D5" si="0">B4+C4</f>
        <v>102462.06506893047</v>
      </c>
    </row>
    <row r="5" spans="1:4" x14ac:dyDescent="0.25">
      <c r="A5" s="6" t="s">
        <v>1080</v>
      </c>
      <c r="B5" s="9">
        <f>SUM(B3:B4)</f>
        <v>111720.6719078098</v>
      </c>
      <c r="C5" s="9">
        <f>SUM(C3:C4)</f>
        <v>12163.525003610823</v>
      </c>
      <c r="D5" s="9">
        <f t="shared" si="0"/>
        <v>123884.19691142061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fa91fb-a0ff-4ac5-b2db-65c790d184a4" xsi:nil="true"/>
    <lcf76f155ced4ddcb4097134ff3c332f xmlns="3d00cabe-74f9-499f-ba26-1e0076cbc6cc">
      <Terms xmlns="http://schemas.microsoft.com/office/infopath/2007/PartnerControls"/>
    </lcf76f155ced4ddcb4097134ff3c332f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2024-03-04T19:29:56+00:00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QR xmlns="3d00cabe-74f9-499f-ba26-1e0076cbc6cc" xsi:nil="true"/>
    <EPA_x0020_Contributor xmlns="4ffa91fb-a0ff-4ac5-b2db-65c790d184a4">
      <UserInfo>
        <DisplayName/>
        <AccountId xsi:nil="true"/>
        <AccountType/>
      </UserInfo>
    </EPA_x0020_Contributor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6" ma:contentTypeDescription="Create a new document." ma:contentTypeScope="" ma:versionID="be92873ed30f732d189625dea4b0799c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29363dd50fd720b9efd21cb92da70af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5:QR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QR" ma:index="40" nillable="true" ma:displayName="QR" ma:format="Dropdown" ma:internalName="QR">
      <xsd:simpleType>
        <xsd:restriction base="dms:Choice">
          <xsd:enumeration value="STATE"/>
          <xsd:enumeration value="MSA"/>
        </xsd:restriction>
      </xsd:simpleType>
    </xsd:element>
    <xsd:element name="MediaServiceSearchProperties" ma:index="4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ACFEF569-CE25-476E-8BBB-345B23A947FF}">
  <ds:schemaRefs>
    <ds:schemaRef ds:uri="http://schemas.microsoft.com/office/2006/metadata/properties"/>
    <ds:schemaRef ds:uri="http://schemas.microsoft.com/office/infopath/2007/PartnerControls"/>
    <ds:schemaRef ds:uri="411f0fbb-fa67-4be3-92e1-5dc1c30295df"/>
    <ds:schemaRef ds:uri="c0ec3bd0-57bc-4a8a-a4cf-1fd7515a5c19"/>
  </ds:schemaRefs>
</ds:datastoreItem>
</file>

<file path=customXml/itemProps2.xml><?xml version="1.0" encoding="utf-8"?>
<ds:datastoreItem xmlns:ds="http://schemas.openxmlformats.org/officeDocument/2006/customXml" ds:itemID="{56A5F276-DF23-4B5D-9E11-14B020CA1ED3}"/>
</file>

<file path=customXml/itemProps3.xml><?xml version="1.0" encoding="utf-8"?>
<ds:datastoreItem xmlns:ds="http://schemas.openxmlformats.org/officeDocument/2006/customXml" ds:itemID="{07E5DBF3-DDAD-494D-9B01-ECCE4A3A20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4EA68D6-876D-47D4-BE3E-C6E96177A4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RawData</vt:lpstr>
      <vt:lpstr>GHGEmissions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Julie Simpson</dc:creator>
  <cp:keywords/>
  <dc:description/>
  <cp:lastModifiedBy>Julie Simpson</cp:lastModifiedBy>
  <cp:revision/>
  <dcterms:created xsi:type="dcterms:W3CDTF">2024-01-05T16:58:03Z</dcterms:created>
  <dcterms:modified xsi:type="dcterms:W3CDTF">2024-03-01T23:03:32Z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0x0101005B8B916ED2FB6A47AFA4E05A3E606BD3</vt:lpwstr>
  </property>
</Properties>
</file>