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D:\Training\Module 6 - Rates Exercise\"/>
    </mc:Choice>
  </mc:AlternateContent>
  <xr:revisionPtr revIDLastSave="0" documentId="13_ncr:1_{4812045E-B28C-4687-89D3-99A8CCAE31EC}" xr6:coauthVersionLast="47" xr6:coauthVersionMax="47" xr10:uidLastSave="{00000000-0000-0000-0000-000000000000}"/>
  <bookViews>
    <workbookView xWindow="-108" yWindow="-108" windowWidth="23256" windowHeight="12456" xr2:uid="{00000000-000D-0000-FFFF-FFFF00000000}"/>
  </bookViews>
  <sheets>
    <sheet name="VMT" sheetId="1" r:id="rId1"/>
    <sheet name="Population" sheetId="2" r:id="rId2"/>
    <sheet name="ONI" sheetId="3" r:id="rId3"/>
    <sheet name="Total Inventory" sheetId="4" r:id="rId4"/>
    <sheet name="Extra Credit"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4" l="1"/>
  <c r="B4" i="4"/>
  <c r="B7" i="4"/>
  <c r="B6" i="4"/>
  <c r="G68" i="1" l="1"/>
  <c r="B3" i="4" s="1"/>
  <c r="F68" i="1"/>
  <c r="B2" i="4" s="1"/>
  <c r="B9" i="4" l="1"/>
</calcChain>
</file>

<file path=xl/sharedStrings.xml><?xml version="1.0" encoding="utf-8"?>
<sst xmlns="http://schemas.openxmlformats.org/spreadsheetml/2006/main" count="59" uniqueCount="58">
  <si>
    <t>Population of Passenger Cars</t>
  </si>
  <si>
    <t>Road Type ID</t>
  </si>
  <si>
    <t>Speed Bin ID</t>
  </si>
  <si>
    <t>Running Tailpipe (g/mi)</t>
  </si>
  <si>
    <t>Running Crankcase (g/mi)</t>
  </si>
  <si>
    <t>Tailpipe Inventory (g)</t>
  </si>
  <si>
    <t>Crankcase Inventory (g)</t>
  </si>
  <si>
    <t>ProcessID</t>
  </si>
  <si>
    <t>g/vehicle</t>
  </si>
  <si>
    <t>ONI (hr)</t>
  </si>
  <si>
    <t>yearID</t>
  </si>
  <si>
    <t>monthID</t>
  </si>
  <si>
    <t>dayID</t>
  </si>
  <si>
    <t>hourID</t>
  </si>
  <si>
    <t>sourceTypeID</t>
  </si>
  <si>
    <t>minModelYearID</t>
  </si>
  <si>
    <t>maxModelYearID</t>
  </si>
  <si>
    <t>onroadSHO (hr)</t>
  </si>
  <si>
    <t>VMT (mi)</t>
  </si>
  <si>
    <t>ONI per VMT (hr idle/mi)</t>
  </si>
  <si>
    <t>ONI per SHO (hr idle/hr operating)</t>
  </si>
  <si>
    <t>processID</t>
  </si>
  <si>
    <t>ONI Rate (g/hr)</t>
  </si>
  <si>
    <t>ONI Inventory</t>
  </si>
  <si>
    <t>Total running tailpipe</t>
  </si>
  <si>
    <t>Total running crankcase</t>
  </si>
  <si>
    <t>Total starts tailpipe</t>
  </si>
  <si>
    <t>Total starts crankcase</t>
  </si>
  <si>
    <t>Total ONI tailpipe</t>
  </si>
  <si>
    <t>Total ONI crankcase</t>
  </si>
  <si>
    <t>Process</t>
  </si>
  <si>
    <t>Totals from other tabs</t>
  </si>
  <si>
    <t>VMT for cars, hourID 1
by road type and speed bin</t>
  </si>
  <si>
    <t>Enter the correct equation in these columns to calculate the Tailpipe Inventory and Crankcase Inventory</t>
  </si>
  <si>
    <t>This is the known activity VMT by road type and speed bin</t>
  </si>
  <si>
    <t>Where did we get the "known activity VMT by road type and speed bin" values?</t>
  </si>
  <si>
    <t>To be consistent with the the Module 3 exercise, we ran that RunSpec again, but included road type and "Source Hours Operating" in the output</t>
  </si>
  <si>
    <t>We then converted the SHO by road type into VMT by road type and speed bin by joining the output database with the input database's avgspeeddistribution, and multiplying the SHO by the average bin speed and the average speed fraction</t>
  </si>
  <si>
    <t>If you are up for the challenge, try writing this query in Heidi SQL.</t>
  </si>
  <si>
    <t>The answer is below:</t>
  </si>
  <si>
    <r>
      <rPr>
        <sz val="11"/>
        <color theme="4"/>
        <rFont val="Courier New"/>
        <family val="3"/>
      </rPr>
      <t>SELECT</t>
    </r>
    <r>
      <rPr>
        <sz val="11"/>
        <color theme="1"/>
        <rFont val="Courier New"/>
        <family val="3"/>
      </rPr>
      <t xml:space="preserve"> asd.roadTypeID, avgSpeedBinID, </t>
    </r>
    <r>
      <rPr>
        <sz val="11"/>
        <color rgb="FF7030A0"/>
        <rFont val="Courier New"/>
        <family val="3"/>
      </rPr>
      <t>sum(</t>
    </r>
    <r>
      <rPr>
        <sz val="11"/>
        <color theme="1"/>
        <rFont val="Courier New"/>
        <family val="3"/>
      </rPr>
      <t>activity</t>
    </r>
    <r>
      <rPr>
        <sz val="11"/>
        <color rgb="FF7030A0"/>
        <rFont val="Courier New"/>
        <family val="3"/>
      </rPr>
      <t>)</t>
    </r>
    <r>
      <rPr>
        <sz val="11"/>
        <color theme="1"/>
        <rFont val="Courier New"/>
        <family val="3"/>
      </rPr>
      <t xml:space="preserve"> * avgBinSpeed * avgSpeedFraction</t>
    </r>
  </si>
  <si>
    <r>
      <rPr>
        <sz val="11"/>
        <color theme="4"/>
        <rFont val="Courier New"/>
        <family val="3"/>
      </rPr>
      <t>FROM</t>
    </r>
    <r>
      <rPr>
        <sz val="11"/>
        <color theme="1"/>
        <rFont val="Courier New"/>
        <family val="3"/>
      </rPr>
      <t xml:space="preserve"> movesactivityoutput mao</t>
    </r>
  </si>
  <si>
    <r>
      <rPr>
        <sz val="11"/>
        <color theme="4"/>
        <rFont val="Courier New"/>
        <family val="3"/>
      </rPr>
      <t>JOIN</t>
    </r>
    <r>
      <rPr>
        <sz val="11"/>
        <color theme="1"/>
        <rFont val="Courier New"/>
        <family val="3"/>
      </rPr>
      <t xml:space="preserve"> washtenaw_2023_training_in.avgspeeddistribution asd </t>
    </r>
  </si>
  <si>
    <r>
      <t xml:space="preserve">   </t>
    </r>
    <r>
      <rPr>
        <sz val="11"/>
        <color theme="4"/>
        <rFont val="Courier New"/>
        <family val="3"/>
      </rPr>
      <t>ON</t>
    </r>
    <r>
      <rPr>
        <sz val="11"/>
        <color theme="1"/>
        <rFont val="Courier New"/>
        <family val="3"/>
      </rPr>
      <t xml:space="preserve"> asd.sourceTypeID = mao.sourceTypeID</t>
    </r>
  </si>
  <si>
    <r>
      <t xml:space="preserve">   </t>
    </r>
    <r>
      <rPr>
        <sz val="11"/>
        <color theme="4"/>
        <rFont val="Courier New"/>
        <family val="3"/>
      </rPr>
      <t>AND</t>
    </r>
    <r>
      <rPr>
        <sz val="11"/>
        <color theme="1"/>
        <rFont val="Courier New"/>
        <family val="3"/>
      </rPr>
      <t xml:space="preserve"> asd.roadTypeID = mao.roadTypeID</t>
    </r>
  </si>
  <si>
    <r>
      <t xml:space="preserve">   </t>
    </r>
    <r>
      <rPr>
        <sz val="11"/>
        <color theme="4"/>
        <rFont val="Courier New"/>
        <family val="3"/>
      </rPr>
      <t>AND</t>
    </r>
    <r>
      <rPr>
        <sz val="11"/>
        <color theme="1"/>
        <rFont val="Courier New"/>
        <family val="3"/>
      </rPr>
      <t xml:space="preserve"> asd.hourDayID = </t>
    </r>
    <r>
      <rPr>
        <sz val="11"/>
        <color rgb="FF7030A0"/>
        <rFont val="Courier New"/>
        <family val="3"/>
      </rPr>
      <t>CONCAT(</t>
    </r>
    <r>
      <rPr>
        <sz val="11"/>
        <color theme="1"/>
        <rFont val="Courier New"/>
        <family val="3"/>
      </rPr>
      <t>mao.hourID, mao.dayID</t>
    </r>
    <r>
      <rPr>
        <sz val="11"/>
        <color rgb="FF7030A0"/>
        <rFont val="Courier New"/>
        <family val="3"/>
      </rPr>
      <t>)</t>
    </r>
  </si>
  <si>
    <r>
      <rPr>
        <sz val="11"/>
        <color theme="4"/>
        <rFont val="Courier New"/>
        <family val="3"/>
      </rPr>
      <t>JOIN</t>
    </r>
    <r>
      <rPr>
        <sz val="11"/>
        <color theme="1"/>
        <rFont val="Courier New"/>
        <family val="3"/>
      </rPr>
      <t xml:space="preserve"> translate_avgspeedbin </t>
    </r>
    <r>
      <rPr>
        <sz val="11"/>
        <color theme="4"/>
        <rFont val="Courier New"/>
        <family val="3"/>
      </rPr>
      <t>USING</t>
    </r>
    <r>
      <rPr>
        <sz val="11"/>
        <color theme="1"/>
        <rFont val="Courier New"/>
        <family val="3"/>
      </rPr>
      <t xml:space="preserve"> (avgSpeedBinID)</t>
    </r>
  </si>
  <si>
    <r>
      <rPr>
        <sz val="11"/>
        <color theme="4"/>
        <rFont val="Courier New"/>
        <family val="3"/>
      </rPr>
      <t>GROUP BY</t>
    </r>
    <r>
      <rPr>
        <sz val="11"/>
        <color theme="1"/>
        <rFont val="Courier New"/>
        <family val="3"/>
      </rPr>
      <t xml:space="preserve"> asd.roadTypeID, avgSpeedBinID</t>
    </r>
  </si>
  <si>
    <r>
      <rPr>
        <sz val="11"/>
        <color theme="4"/>
        <rFont val="Courier New"/>
        <family val="3"/>
      </rPr>
      <t>ORDER BY</t>
    </r>
    <r>
      <rPr>
        <sz val="11"/>
        <color theme="1"/>
        <rFont val="Courier New"/>
        <family val="3"/>
      </rPr>
      <t xml:space="preserve"> asd.roadTypeID, avgSpeedBinID;</t>
    </r>
  </si>
  <si>
    <r>
      <rPr>
        <sz val="11"/>
        <color theme="4"/>
        <rFont val="Courier New"/>
        <family val="3"/>
      </rPr>
      <t>WHERE</t>
    </r>
    <r>
      <rPr>
        <sz val="11"/>
        <rFont val="Courier New"/>
        <family val="3"/>
      </rPr>
      <t xml:space="preserve"> MOVESRunID = 3 </t>
    </r>
    <r>
      <rPr>
        <sz val="11"/>
        <color theme="4"/>
        <rFont val="Courier New"/>
        <family val="3"/>
      </rPr>
      <t>AND</t>
    </r>
    <r>
      <rPr>
        <sz val="11"/>
        <rFont val="Courier New"/>
        <family val="3"/>
      </rPr>
      <t xml:space="preserve"> activityTypeID = 4 </t>
    </r>
    <r>
      <rPr>
        <sz val="11"/>
        <color theme="4"/>
        <rFont val="Courier New"/>
        <family val="3"/>
      </rPr>
      <t>AND</t>
    </r>
    <r>
      <rPr>
        <sz val="11"/>
        <rFont val="Courier New"/>
        <family val="3"/>
      </rPr>
      <t xml:space="preserve"> hourID = 1 </t>
    </r>
    <r>
      <rPr>
        <sz val="11"/>
        <color theme="4"/>
        <rFont val="Courier New"/>
        <family val="3"/>
      </rPr>
      <t>AND</t>
    </r>
    <r>
      <rPr>
        <sz val="11"/>
        <rFont val="Courier New"/>
        <family val="3"/>
      </rPr>
      <t xml:space="preserve"> dayID = 5 </t>
    </r>
  </si>
  <si>
    <t>Query your MOVES output to populate Starts Tailpipe (processID 2) and Starts Crankcase (processID 16). See lookuprates.sql if you need help.</t>
  </si>
  <si>
    <t>Enter the correct equation is this column to calculate the inventory for these processes</t>
  </si>
  <si>
    <t>Inventory (g)</t>
  </si>
  <si>
    <t>Paste the relevant row from the ONI Tool here:</t>
  </si>
  <si>
    <t>Query your MOVES output to populate Tailpipe ONI (processID 1) and Crankcase ONI (processID 15). See lookuprates.sql if you need help.</t>
  </si>
  <si>
    <t>Totals:</t>
  </si>
  <si>
    <t>Grand Total:</t>
  </si>
  <si>
    <t>Query your MOVES output to populate Running Tailpipe (processID 1) and Running Crankcase (processID 15). See lookuprates.sql if you need help.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</si>
</sst>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sz val="11"/>
      <color theme="1"/>
      <name val="Courier New"/>
      <family val="3"/>
    </font>
    <font>
      <sz val="11"/>
      <name val="Courier New"/>
      <family val="3"/>
    </font>
    <font>
      <sz val="11"/>
      <color theme="4"/>
      <name val="Courier New"/>
      <family val="3"/>
    </font>
    <font>
      <sz val="11"/>
      <color rgb="FF7030A0"/>
      <name val="Courier New"/>
      <family val="3"/>
    </font>
    <font>
      <b/>
      <i/>
      <sz val="11"/>
      <color theme="4"/>
      <name val="Calibri"/>
      <family val="2"/>
      <scheme val="minor"/>
    </font>
    <font>
      <b/>
      <i/>
      <sz val="11"/>
      <name val="Calibri"/>
      <family val="2"/>
      <scheme val="minor"/>
    </font>
    <font>
      <b/>
      <i/>
      <sz val="11"/>
      <color theme="1"/>
      <name val="Calibri"/>
      <family val="2"/>
      <scheme val="minor"/>
    </font>
  </fonts>
  <fills count="2">
    <fill>
      <patternFill patternType="none"/>
    </fill>
    <fill>
      <patternFill patternType="gray125"/>
    </fill>
  </fills>
  <borders count="16">
    <border>
      <left/>
      <right/>
      <top/>
      <bottom/>
      <diagonal/>
    </border>
    <border>
      <left style="thick">
        <color theme="4"/>
      </left>
      <right style="thick">
        <color theme="4"/>
      </right>
      <top style="thick">
        <color theme="4"/>
      </top>
      <bottom style="thick">
        <color theme="4"/>
      </bottom>
      <diagonal/>
    </border>
    <border>
      <left style="medium">
        <color theme="4"/>
      </left>
      <right/>
      <top style="medium">
        <color theme="4"/>
      </top>
      <bottom/>
      <diagonal/>
    </border>
    <border>
      <left/>
      <right style="medium">
        <color theme="4"/>
      </right>
      <top style="medium">
        <color theme="4"/>
      </top>
      <bottom/>
      <diagonal/>
    </border>
    <border>
      <left style="medium">
        <color theme="4"/>
      </left>
      <right/>
      <top/>
      <bottom/>
      <diagonal/>
    </border>
    <border>
      <left/>
      <right style="medium">
        <color theme="4"/>
      </right>
      <top/>
      <bottom/>
      <diagonal/>
    </border>
    <border>
      <left style="medium">
        <color theme="4"/>
      </left>
      <right/>
      <top/>
      <bottom style="medium">
        <color theme="4"/>
      </bottom>
      <diagonal/>
    </border>
    <border>
      <left/>
      <right style="medium">
        <color theme="4"/>
      </right>
      <top/>
      <bottom style="medium">
        <color theme="4"/>
      </bottom>
      <diagonal/>
    </border>
    <border>
      <left style="thick">
        <color theme="4"/>
      </left>
      <right/>
      <top style="thick">
        <color theme="4"/>
      </top>
      <bottom/>
      <diagonal/>
    </border>
    <border>
      <left/>
      <right style="thick">
        <color theme="4"/>
      </right>
      <top style="thick">
        <color theme="4"/>
      </top>
      <bottom/>
      <diagonal/>
    </border>
    <border>
      <left style="medium">
        <color theme="4"/>
      </left>
      <right style="medium">
        <color theme="4"/>
      </right>
      <top style="medium">
        <color theme="4"/>
      </top>
      <bottom/>
      <diagonal/>
    </border>
    <border>
      <left style="medium">
        <color theme="4"/>
      </left>
      <right style="medium">
        <color theme="4"/>
      </right>
      <top/>
      <bottom/>
      <diagonal/>
    </border>
    <border>
      <left style="medium">
        <color theme="4"/>
      </left>
      <right style="medium">
        <color theme="4"/>
      </right>
      <top/>
      <bottom style="medium">
        <color theme="4"/>
      </bottom>
      <diagonal/>
    </border>
    <border>
      <left/>
      <right/>
      <top style="thick">
        <color theme="4"/>
      </top>
      <bottom/>
      <diagonal/>
    </border>
    <border>
      <left/>
      <right/>
      <top style="medium">
        <color theme="4"/>
      </top>
      <bottom/>
      <diagonal/>
    </border>
    <border>
      <left/>
      <right/>
      <top/>
      <bottom style="medium">
        <color theme="4"/>
      </bottom>
      <diagonal/>
    </border>
  </borders>
  <cellStyleXfs count="1">
    <xf numFmtId="0" fontId="0" fillId="0" borderId="0"/>
  </cellStyleXfs>
  <cellXfs count="30">
    <xf numFmtId="0" fontId="0" fillId="0" borderId="0" xfId="0"/>
    <xf numFmtId="0" fontId="1" fillId="0" borderId="0" xfId="0" applyFont="1" applyAlignment="1">
      <alignment horizontal="right"/>
    </xf>
    <xf numFmtId="2" fontId="1" fillId="0" borderId="0" xfId="0" applyNumberFormat="1" applyFont="1" applyAlignment="1">
      <alignment wrapText="1"/>
    </xf>
    <xf numFmtId="0" fontId="1" fillId="0" borderId="0" xfId="0" applyFont="1"/>
    <xf numFmtId="0" fontId="0" fillId="0" borderId="0" xfId="0" applyAlignment="1">
      <alignment wrapText="1"/>
    </xf>
    <xf numFmtId="0" fontId="2" fillId="0" borderId="0" xfId="0" applyFont="1"/>
    <xf numFmtId="0" fontId="3" fillId="0" borderId="0" xfId="0" applyFont="1"/>
    <xf numFmtId="0" fontId="0" fillId="0" borderId="0" xfId="0" applyAlignment="1">
      <alignment vertical="top" wrapText="1"/>
    </xf>
    <xf numFmtId="0" fontId="1" fillId="0" borderId="0" xfId="0" applyFont="1" applyAlignment="1"/>
    <xf numFmtId="0" fontId="6" fillId="0" borderId="0" xfId="0" applyFont="1" applyAlignment="1">
      <alignment horizontal="center" vertical="center" wrapText="1"/>
    </xf>
    <xf numFmtId="0" fontId="8" fillId="0" borderId="0" xfId="0" applyFont="1"/>
    <xf numFmtId="0" fontId="6" fillId="0" borderId="0" xfId="0" applyFont="1"/>
    <xf numFmtId="0" fontId="1" fillId="0" borderId="2" xfId="0" applyFont="1" applyBorder="1"/>
    <xf numFmtId="0" fontId="1" fillId="0" borderId="3" xfId="0" applyFont="1" applyBorder="1"/>
    <xf numFmtId="0" fontId="0" fillId="0" borderId="4" xfId="0" applyBorder="1"/>
    <xf numFmtId="0" fontId="0" fillId="0" borderId="5" xfId="0" applyBorder="1"/>
    <xf numFmtId="0" fontId="0" fillId="0" borderId="6" xfId="0" applyBorder="1"/>
    <xf numFmtId="0" fontId="0" fillId="0" borderId="7" xfId="0" applyBorder="1"/>
    <xf numFmtId="0" fontId="1" fillId="0" borderId="10" xfId="0" applyFont="1" applyBorder="1"/>
    <xf numFmtId="0" fontId="0" fillId="0" borderId="11" xfId="0" applyBorder="1"/>
    <xf numFmtId="0" fontId="0" fillId="0" borderId="12" xfId="0" applyBorder="1"/>
    <xf numFmtId="0" fontId="1" fillId="0" borderId="11" xfId="0" applyFont="1" applyBorder="1"/>
    <xf numFmtId="0" fontId="6" fillId="0" borderId="1" xfId="0" applyFont="1" applyBorder="1" applyAlignment="1">
      <alignment horizontal="center" vertical="center" wrapText="1"/>
    </xf>
    <xf numFmtId="0" fontId="1" fillId="0" borderId="14" xfId="0" applyFont="1" applyBorder="1"/>
    <xf numFmtId="0" fontId="0" fillId="0" borderId="15" xfId="0" applyBorder="1"/>
    <xf numFmtId="0" fontId="7" fillId="0" borderId="0" xfId="0" applyFont="1" applyAlignment="1">
      <alignment horizontal="center" vertical="center"/>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8"/>
  <sheetViews>
    <sheetView tabSelected="1" workbookViewId="0">
      <selection activeCell="D3" sqref="D3"/>
    </sheetView>
  </sheetViews>
  <sheetFormatPr defaultRowHeight="14.4" x14ac:dyDescent="0.3"/>
  <cols>
    <col min="1" max="1" width="11.77734375" bestFit="1" customWidth="1"/>
    <col min="2" max="2" width="24.88671875" bestFit="1" customWidth="1"/>
    <col min="3" max="3" width="24.21875" bestFit="1" customWidth="1"/>
    <col min="4" max="4" width="23.44140625" customWidth="1"/>
    <col min="5" max="5" width="23.109375" customWidth="1"/>
    <col min="6" max="6" width="19.21875" bestFit="1" customWidth="1"/>
    <col min="7" max="7" width="21.33203125" bestFit="1" customWidth="1"/>
  </cols>
  <sheetData>
    <row r="1" spans="1:7" ht="45.6" customHeight="1" thickTop="1" thickBot="1" x14ac:dyDescent="0.35">
      <c r="A1" s="25" t="s">
        <v>34</v>
      </c>
      <c r="B1" s="25"/>
      <c r="C1" s="25"/>
      <c r="D1" s="26" t="s">
        <v>57</v>
      </c>
      <c r="E1" s="27"/>
      <c r="F1" s="26" t="s">
        <v>33</v>
      </c>
      <c r="G1" s="27"/>
    </row>
    <row r="2" spans="1:7" s="3" customFormat="1" ht="28.8" x14ac:dyDescent="0.3">
      <c r="A2" s="1" t="s">
        <v>1</v>
      </c>
      <c r="B2" s="2" t="s">
        <v>2</v>
      </c>
      <c r="C2" s="2" t="s">
        <v>32</v>
      </c>
      <c r="D2" s="12" t="s">
        <v>3</v>
      </c>
      <c r="E2" s="13" t="s">
        <v>4</v>
      </c>
      <c r="F2" s="12" t="s">
        <v>5</v>
      </c>
      <c r="G2" s="13" t="s">
        <v>6</v>
      </c>
    </row>
    <row r="3" spans="1:7" x14ac:dyDescent="0.3">
      <c r="A3">
        <v>2</v>
      </c>
      <c r="B3">
        <v>1</v>
      </c>
      <c r="C3">
        <v>8.6319729970764203E-2</v>
      </c>
      <c r="D3" s="14"/>
      <c r="E3" s="15"/>
      <c r="F3" s="14"/>
      <c r="G3" s="15"/>
    </row>
    <row r="4" spans="1:7" x14ac:dyDescent="0.3">
      <c r="A4">
        <v>2</v>
      </c>
      <c r="B4">
        <v>2</v>
      </c>
      <c r="C4">
        <v>0.42606663888605001</v>
      </c>
      <c r="D4" s="14"/>
      <c r="E4" s="15"/>
      <c r="F4" s="14"/>
      <c r="G4" s="15"/>
    </row>
    <row r="5" spans="1:7" x14ac:dyDescent="0.3">
      <c r="A5">
        <v>2</v>
      </c>
      <c r="B5">
        <v>3</v>
      </c>
      <c r="C5">
        <v>1.10519281333742</v>
      </c>
      <c r="D5" s="14"/>
      <c r="E5" s="15"/>
      <c r="F5" s="14"/>
      <c r="G5" s="15"/>
    </row>
    <row r="6" spans="1:7" x14ac:dyDescent="0.3">
      <c r="A6">
        <v>2</v>
      </c>
      <c r="B6">
        <v>4</v>
      </c>
      <c r="C6">
        <v>1.3379596022442399</v>
      </c>
      <c r="D6" s="14"/>
      <c r="E6" s="15"/>
      <c r="F6" s="14"/>
      <c r="G6" s="15"/>
    </row>
    <row r="7" spans="1:7" x14ac:dyDescent="0.3">
      <c r="A7">
        <v>2</v>
      </c>
      <c r="B7">
        <v>5</v>
      </c>
      <c r="C7">
        <v>0.79089773167490995</v>
      </c>
      <c r="D7" s="14"/>
      <c r="E7" s="15"/>
      <c r="F7" s="14"/>
      <c r="G7" s="15"/>
    </row>
    <row r="8" spans="1:7" x14ac:dyDescent="0.3">
      <c r="A8">
        <v>2</v>
      </c>
      <c r="B8">
        <v>6</v>
      </c>
      <c r="C8">
        <v>0.73040008624188002</v>
      </c>
      <c r="D8" s="14"/>
      <c r="E8" s="15"/>
      <c r="F8" s="14"/>
      <c r="G8" s="15"/>
    </row>
    <row r="9" spans="1:7" x14ac:dyDescent="0.3">
      <c r="A9">
        <v>2</v>
      </c>
      <c r="B9">
        <v>7</v>
      </c>
      <c r="C9">
        <v>3.2668759900705302</v>
      </c>
      <c r="D9" s="14"/>
      <c r="E9" s="15"/>
      <c r="F9" s="14"/>
      <c r="G9" s="15"/>
    </row>
    <row r="10" spans="1:7" x14ac:dyDescent="0.3">
      <c r="A10">
        <v>2</v>
      </c>
      <c r="B10">
        <v>8</v>
      </c>
      <c r="C10">
        <v>2.6106250222581999</v>
      </c>
      <c r="D10" s="14"/>
      <c r="E10" s="15"/>
      <c r="F10" s="14"/>
      <c r="G10" s="15"/>
    </row>
    <row r="11" spans="1:7" x14ac:dyDescent="0.3">
      <c r="A11">
        <v>2</v>
      </c>
      <c r="B11">
        <v>9</v>
      </c>
      <c r="C11">
        <v>8.7441374489951809</v>
      </c>
      <c r="D11" s="14"/>
      <c r="E11" s="15"/>
      <c r="F11" s="14"/>
      <c r="G11" s="15"/>
    </row>
    <row r="12" spans="1:7" x14ac:dyDescent="0.3">
      <c r="A12">
        <v>2</v>
      </c>
      <c r="B12">
        <v>10</v>
      </c>
      <c r="C12">
        <v>10.936085669456199</v>
      </c>
      <c r="D12" s="14"/>
      <c r="E12" s="15"/>
      <c r="F12" s="14"/>
      <c r="G12" s="15"/>
    </row>
    <row r="13" spans="1:7" x14ac:dyDescent="0.3">
      <c r="A13">
        <v>2</v>
      </c>
      <c r="B13">
        <v>11</v>
      </c>
      <c r="C13">
        <v>31.200570265956902</v>
      </c>
      <c r="D13" s="14"/>
      <c r="E13" s="15"/>
      <c r="F13" s="14"/>
      <c r="G13" s="15"/>
    </row>
    <row r="14" spans="1:7" x14ac:dyDescent="0.3">
      <c r="A14">
        <v>2</v>
      </c>
      <c r="B14">
        <v>12</v>
      </c>
      <c r="C14">
        <v>77.694362717958995</v>
      </c>
      <c r="D14" s="14"/>
      <c r="E14" s="15"/>
      <c r="F14" s="14"/>
      <c r="G14" s="15"/>
    </row>
    <row r="15" spans="1:7" x14ac:dyDescent="0.3">
      <c r="A15">
        <v>2</v>
      </c>
      <c r="B15">
        <v>13</v>
      </c>
      <c r="C15">
        <v>207.01685913660901</v>
      </c>
      <c r="D15" s="14"/>
      <c r="E15" s="15"/>
      <c r="F15" s="14"/>
      <c r="G15" s="15"/>
    </row>
    <row r="16" spans="1:7" x14ac:dyDescent="0.3">
      <c r="A16">
        <v>2</v>
      </c>
      <c r="B16">
        <v>14</v>
      </c>
      <c r="C16">
        <v>440.64994367961799</v>
      </c>
      <c r="D16" s="14"/>
      <c r="E16" s="15"/>
      <c r="F16" s="14"/>
      <c r="G16" s="15"/>
    </row>
    <row r="17" spans="1:7" x14ac:dyDescent="0.3">
      <c r="A17">
        <v>2</v>
      </c>
      <c r="B17">
        <v>15</v>
      </c>
      <c r="C17">
        <v>563.40040380880396</v>
      </c>
      <c r="D17" s="14"/>
      <c r="E17" s="15"/>
      <c r="F17" s="14"/>
      <c r="G17" s="15"/>
    </row>
    <row r="18" spans="1:7" x14ac:dyDescent="0.3">
      <c r="A18">
        <v>2</v>
      </c>
      <c r="B18">
        <v>16</v>
      </c>
      <c r="C18">
        <v>940.77797847574095</v>
      </c>
      <c r="D18" s="14"/>
      <c r="E18" s="15"/>
      <c r="F18" s="14"/>
      <c r="G18" s="15"/>
    </row>
    <row r="19" spans="1:7" x14ac:dyDescent="0.3">
      <c r="A19">
        <v>3</v>
      </c>
      <c r="B19">
        <v>1</v>
      </c>
      <c r="C19">
        <v>0</v>
      </c>
      <c r="D19" s="14"/>
      <c r="E19" s="15"/>
      <c r="F19" s="14"/>
      <c r="G19" s="15"/>
    </row>
    <row r="20" spans="1:7" x14ac:dyDescent="0.3">
      <c r="A20">
        <v>3</v>
      </c>
      <c r="B20">
        <v>2</v>
      </c>
      <c r="C20">
        <v>0</v>
      </c>
      <c r="D20" s="14"/>
      <c r="E20" s="15"/>
      <c r="F20" s="14"/>
      <c r="G20" s="15"/>
    </row>
    <row r="21" spans="1:7" x14ac:dyDescent="0.3">
      <c r="A21">
        <v>3</v>
      </c>
      <c r="B21">
        <v>3</v>
      </c>
      <c r="C21">
        <v>0</v>
      </c>
      <c r="D21" s="14"/>
      <c r="E21" s="15"/>
      <c r="F21" s="14"/>
      <c r="G21" s="15"/>
    </row>
    <row r="22" spans="1:7" x14ac:dyDescent="0.3">
      <c r="A22">
        <v>3</v>
      </c>
      <c r="B22">
        <v>4</v>
      </c>
      <c r="C22">
        <v>0</v>
      </c>
      <c r="D22" s="14"/>
      <c r="E22" s="15"/>
      <c r="F22" s="14"/>
      <c r="G22" s="15"/>
    </row>
    <row r="23" spans="1:7" x14ac:dyDescent="0.3">
      <c r="A23">
        <v>3</v>
      </c>
      <c r="B23">
        <v>5</v>
      </c>
      <c r="C23">
        <v>0</v>
      </c>
      <c r="D23" s="14"/>
      <c r="E23" s="15"/>
      <c r="F23" s="14"/>
      <c r="G23" s="15"/>
    </row>
    <row r="24" spans="1:7" x14ac:dyDescent="0.3">
      <c r="A24">
        <v>3</v>
      </c>
      <c r="B24">
        <v>6</v>
      </c>
      <c r="C24">
        <v>0</v>
      </c>
      <c r="D24" s="14"/>
      <c r="E24" s="15"/>
      <c r="F24" s="14"/>
      <c r="G24" s="15"/>
    </row>
    <row r="25" spans="1:7" x14ac:dyDescent="0.3">
      <c r="A25">
        <v>3</v>
      </c>
      <c r="B25">
        <v>7</v>
      </c>
      <c r="C25">
        <v>0</v>
      </c>
      <c r="D25" s="14"/>
      <c r="E25" s="15"/>
      <c r="F25" s="14"/>
      <c r="G25" s="15"/>
    </row>
    <row r="26" spans="1:7" x14ac:dyDescent="0.3">
      <c r="A26">
        <v>3</v>
      </c>
      <c r="B26">
        <v>8</v>
      </c>
      <c r="C26">
        <v>0</v>
      </c>
      <c r="D26" s="14"/>
      <c r="E26" s="15"/>
      <c r="F26" s="14"/>
      <c r="G26" s="15"/>
    </row>
    <row r="27" spans="1:7" x14ac:dyDescent="0.3">
      <c r="A27">
        <v>3</v>
      </c>
      <c r="B27">
        <v>9</v>
      </c>
      <c r="C27">
        <v>102.64538981690499</v>
      </c>
      <c r="D27" s="14"/>
      <c r="E27" s="15"/>
      <c r="F27" s="14"/>
      <c r="G27" s="15"/>
    </row>
    <row r="28" spans="1:7" x14ac:dyDescent="0.3">
      <c r="A28">
        <v>3</v>
      </c>
      <c r="B28">
        <v>10</v>
      </c>
      <c r="C28">
        <v>2078.5700986399202</v>
      </c>
      <c r="D28" s="14"/>
      <c r="E28" s="15"/>
      <c r="F28" s="14"/>
      <c r="G28" s="15"/>
    </row>
    <row r="29" spans="1:7" x14ac:dyDescent="0.3">
      <c r="A29">
        <v>3</v>
      </c>
      <c r="B29">
        <v>11</v>
      </c>
      <c r="C29">
        <v>0</v>
      </c>
      <c r="D29" s="14"/>
      <c r="E29" s="15"/>
      <c r="F29" s="14"/>
      <c r="G29" s="15"/>
    </row>
    <row r="30" spans="1:7" x14ac:dyDescent="0.3">
      <c r="A30">
        <v>3</v>
      </c>
      <c r="B30">
        <v>12</v>
      </c>
      <c r="C30">
        <v>0</v>
      </c>
      <c r="D30" s="14"/>
      <c r="E30" s="15"/>
      <c r="F30" s="14"/>
      <c r="G30" s="15"/>
    </row>
    <row r="31" spans="1:7" x14ac:dyDescent="0.3">
      <c r="A31">
        <v>3</v>
      </c>
      <c r="B31">
        <v>13</v>
      </c>
      <c r="C31">
        <v>125.97391953749499</v>
      </c>
      <c r="D31" s="14"/>
      <c r="E31" s="15"/>
      <c r="F31" s="14"/>
      <c r="G31" s="15"/>
    </row>
    <row r="32" spans="1:7" x14ac:dyDescent="0.3">
      <c r="A32">
        <v>3</v>
      </c>
      <c r="B32">
        <v>14</v>
      </c>
      <c r="C32">
        <v>0</v>
      </c>
      <c r="D32" s="14"/>
      <c r="E32" s="15"/>
      <c r="F32" s="14"/>
      <c r="G32" s="15"/>
    </row>
    <row r="33" spans="1:7" x14ac:dyDescent="0.3">
      <c r="A33">
        <v>3</v>
      </c>
      <c r="B33">
        <v>15</v>
      </c>
      <c r="C33">
        <v>0</v>
      </c>
      <c r="D33" s="14"/>
      <c r="E33" s="15"/>
      <c r="F33" s="14"/>
      <c r="G33" s="15"/>
    </row>
    <row r="34" spans="1:7" x14ac:dyDescent="0.3">
      <c r="A34">
        <v>3</v>
      </c>
      <c r="B34">
        <v>16</v>
      </c>
      <c r="C34">
        <v>0</v>
      </c>
      <c r="D34" s="14"/>
      <c r="E34" s="15"/>
      <c r="F34" s="14"/>
      <c r="G34" s="15"/>
    </row>
    <row r="35" spans="1:7" x14ac:dyDescent="0.3">
      <c r="A35">
        <v>4</v>
      </c>
      <c r="B35">
        <v>1</v>
      </c>
      <c r="C35">
        <v>0</v>
      </c>
      <c r="D35" s="14"/>
      <c r="E35" s="15"/>
      <c r="F35" s="14"/>
      <c r="G35" s="15"/>
    </row>
    <row r="36" spans="1:7" x14ac:dyDescent="0.3">
      <c r="A36">
        <v>4</v>
      </c>
      <c r="B36">
        <v>2</v>
      </c>
      <c r="C36">
        <v>0.40251045006321901</v>
      </c>
      <c r="D36" s="14"/>
      <c r="E36" s="15"/>
      <c r="F36" s="14"/>
      <c r="G36" s="15"/>
    </row>
    <row r="37" spans="1:7" x14ac:dyDescent="0.3">
      <c r="A37">
        <v>4</v>
      </c>
      <c r="B37">
        <v>3</v>
      </c>
      <c r="C37">
        <v>1.1270271174903099</v>
      </c>
      <c r="D37" s="14"/>
      <c r="E37" s="15"/>
      <c r="F37" s="14"/>
      <c r="G37" s="15"/>
    </row>
    <row r="38" spans="1:7" x14ac:dyDescent="0.3">
      <c r="A38">
        <v>4</v>
      </c>
      <c r="B38">
        <v>4</v>
      </c>
      <c r="C38">
        <v>1.4490360132125599</v>
      </c>
      <c r="D38" s="14"/>
      <c r="E38" s="15"/>
      <c r="F38" s="14"/>
      <c r="G38" s="15"/>
    </row>
    <row r="39" spans="1:7" x14ac:dyDescent="0.3">
      <c r="A39">
        <v>4</v>
      </c>
      <c r="B39">
        <v>5</v>
      </c>
      <c r="C39">
        <v>35.742808906761702</v>
      </c>
      <c r="D39" s="14"/>
      <c r="E39" s="15"/>
      <c r="F39" s="14"/>
      <c r="G39" s="15"/>
    </row>
    <row r="40" spans="1:7" x14ac:dyDescent="0.3">
      <c r="A40">
        <v>4</v>
      </c>
      <c r="B40">
        <v>6</v>
      </c>
      <c r="C40">
        <v>40.049652641578398</v>
      </c>
      <c r="D40" s="14"/>
      <c r="E40" s="15"/>
      <c r="F40" s="14"/>
      <c r="G40" s="15"/>
    </row>
    <row r="41" spans="1:7" x14ac:dyDescent="0.3">
      <c r="A41">
        <v>4</v>
      </c>
      <c r="B41">
        <v>7</v>
      </c>
      <c r="C41">
        <v>11.1092631753059</v>
      </c>
      <c r="D41" s="14"/>
      <c r="E41" s="15"/>
      <c r="F41" s="14"/>
      <c r="G41" s="15"/>
    </row>
    <row r="42" spans="1:7" x14ac:dyDescent="0.3">
      <c r="A42">
        <v>4</v>
      </c>
      <c r="B42">
        <v>8</v>
      </c>
      <c r="C42">
        <v>61.422857415912397</v>
      </c>
      <c r="D42" s="14"/>
      <c r="E42" s="15"/>
      <c r="F42" s="14"/>
      <c r="G42" s="15"/>
    </row>
    <row r="43" spans="1:7" x14ac:dyDescent="0.3">
      <c r="A43">
        <v>4</v>
      </c>
      <c r="B43">
        <v>9</v>
      </c>
      <c r="C43">
        <v>24.150627935395999</v>
      </c>
      <c r="D43" s="14"/>
      <c r="E43" s="15"/>
      <c r="F43" s="14"/>
      <c r="G43" s="15"/>
    </row>
    <row r="44" spans="1:7" x14ac:dyDescent="0.3">
      <c r="A44">
        <v>4</v>
      </c>
      <c r="B44">
        <v>10</v>
      </c>
      <c r="C44">
        <v>311.17923639198699</v>
      </c>
      <c r="D44" s="14"/>
      <c r="E44" s="15"/>
      <c r="F44" s="14"/>
      <c r="G44" s="15"/>
    </row>
    <row r="45" spans="1:7" x14ac:dyDescent="0.3">
      <c r="A45">
        <v>4</v>
      </c>
      <c r="B45">
        <v>11</v>
      </c>
      <c r="C45">
        <v>453.22436929109199</v>
      </c>
      <c r="D45" s="14"/>
      <c r="E45" s="15"/>
      <c r="F45" s="14"/>
      <c r="G45" s="15"/>
    </row>
    <row r="46" spans="1:7" x14ac:dyDescent="0.3">
      <c r="A46">
        <v>4</v>
      </c>
      <c r="B46">
        <v>12</v>
      </c>
      <c r="C46">
        <v>1525.75140475986</v>
      </c>
      <c r="D46" s="14"/>
      <c r="E46" s="15"/>
      <c r="F46" s="14"/>
      <c r="G46" s="15"/>
    </row>
    <row r="47" spans="1:7" x14ac:dyDescent="0.3">
      <c r="A47">
        <v>4</v>
      </c>
      <c r="B47">
        <v>13</v>
      </c>
      <c r="C47">
        <v>4708.87310078883</v>
      </c>
      <c r="D47" s="14"/>
      <c r="E47" s="15"/>
      <c r="F47" s="14"/>
      <c r="G47" s="15"/>
    </row>
    <row r="48" spans="1:7" x14ac:dyDescent="0.3">
      <c r="A48">
        <v>4</v>
      </c>
      <c r="B48">
        <v>14</v>
      </c>
      <c r="C48">
        <v>7119.5211896085202</v>
      </c>
      <c r="D48" s="14"/>
      <c r="E48" s="15"/>
      <c r="F48" s="14"/>
      <c r="G48" s="15"/>
    </row>
    <row r="49" spans="1:7" x14ac:dyDescent="0.3">
      <c r="A49">
        <v>4</v>
      </c>
      <c r="B49">
        <v>15</v>
      </c>
      <c r="C49">
        <v>7425.9681664172103</v>
      </c>
      <c r="D49" s="14"/>
      <c r="E49" s="15"/>
      <c r="F49" s="14"/>
      <c r="G49" s="15"/>
    </row>
    <row r="50" spans="1:7" x14ac:dyDescent="0.3">
      <c r="A50">
        <v>4</v>
      </c>
      <c r="B50">
        <v>16</v>
      </c>
      <c r="C50">
        <v>14195.111106157799</v>
      </c>
      <c r="D50" s="14"/>
      <c r="E50" s="15"/>
      <c r="F50" s="14"/>
      <c r="G50" s="15"/>
    </row>
    <row r="51" spans="1:7" x14ac:dyDescent="0.3">
      <c r="A51">
        <v>5</v>
      </c>
      <c r="B51">
        <v>1</v>
      </c>
      <c r="C51">
        <v>464.78195904082003</v>
      </c>
      <c r="D51" s="14"/>
      <c r="E51" s="15"/>
      <c r="F51" s="14"/>
      <c r="G51" s="15"/>
    </row>
    <row r="52" spans="1:7" x14ac:dyDescent="0.3">
      <c r="A52">
        <v>5</v>
      </c>
      <c r="B52">
        <v>2</v>
      </c>
      <c r="C52">
        <v>611.04314460864396</v>
      </c>
      <c r="D52" s="14"/>
      <c r="E52" s="15"/>
      <c r="F52" s="14"/>
      <c r="G52" s="15"/>
    </row>
    <row r="53" spans="1:7" x14ac:dyDescent="0.3">
      <c r="A53">
        <v>5</v>
      </c>
      <c r="B53">
        <v>3</v>
      </c>
      <c r="C53">
        <v>1280.5451965700699</v>
      </c>
      <c r="D53" s="14"/>
      <c r="E53" s="15"/>
      <c r="F53" s="14"/>
      <c r="G53" s="15"/>
    </row>
    <row r="54" spans="1:7" x14ac:dyDescent="0.3">
      <c r="A54">
        <v>5</v>
      </c>
      <c r="B54">
        <v>4</v>
      </c>
      <c r="C54">
        <v>2009.20530718331</v>
      </c>
      <c r="D54" s="14"/>
      <c r="E54" s="15"/>
      <c r="F54" s="14"/>
      <c r="G54" s="15"/>
    </row>
    <row r="55" spans="1:7" x14ac:dyDescent="0.3">
      <c r="A55">
        <v>5</v>
      </c>
      <c r="B55">
        <v>5</v>
      </c>
      <c r="C55">
        <v>3659.6105794578398</v>
      </c>
      <c r="D55" s="14"/>
      <c r="E55" s="15"/>
      <c r="F55" s="14"/>
      <c r="G55" s="15"/>
    </row>
    <row r="56" spans="1:7" x14ac:dyDescent="0.3">
      <c r="A56">
        <v>5</v>
      </c>
      <c r="B56">
        <v>6</v>
      </c>
      <c r="C56">
        <v>5580.18138783833</v>
      </c>
      <c r="D56" s="14"/>
      <c r="E56" s="15"/>
      <c r="F56" s="14"/>
      <c r="G56" s="15"/>
    </row>
    <row r="57" spans="1:7" x14ac:dyDescent="0.3">
      <c r="A57">
        <v>5</v>
      </c>
      <c r="B57">
        <v>7</v>
      </c>
      <c r="C57">
        <v>6802.4814957512099</v>
      </c>
      <c r="D57" s="14"/>
      <c r="E57" s="15"/>
      <c r="F57" s="14"/>
      <c r="G57" s="15"/>
    </row>
    <row r="58" spans="1:7" x14ac:dyDescent="0.3">
      <c r="A58">
        <v>5</v>
      </c>
      <c r="B58">
        <v>8</v>
      </c>
      <c r="C58">
        <v>8058.8561013844601</v>
      </c>
      <c r="D58" s="14"/>
      <c r="E58" s="15"/>
      <c r="F58" s="14"/>
      <c r="G58" s="15"/>
    </row>
    <row r="59" spans="1:7" x14ac:dyDescent="0.3">
      <c r="A59">
        <v>5</v>
      </c>
      <c r="B59">
        <v>9</v>
      </c>
      <c r="C59">
        <v>7798.4961234255397</v>
      </c>
      <c r="D59" s="14"/>
      <c r="E59" s="15"/>
      <c r="F59" s="14"/>
      <c r="G59" s="15"/>
    </row>
    <row r="60" spans="1:7" x14ac:dyDescent="0.3">
      <c r="A60">
        <v>5</v>
      </c>
      <c r="B60">
        <v>10</v>
      </c>
      <c r="C60">
        <v>6071.0385567144103</v>
      </c>
      <c r="D60" s="14"/>
      <c r="E60" s="15"/>
      <c r="F60" s="14"/>
      <c r="G60" s="15"/>
    </row>
    <row r="61" spans="1:7" x14ac:dyDescent="0.3">
      <c r="A61">
        <v>5</v>
      </c>
      <c r="B61">
        <v>11</v>
      </c>
      <c r="C61">
        <v>3825.51549165712</v>
      </c>
      <c r="D61" s="14"/>
      <c r="E61" s="15"/>
      <c r="F61" s="14"/>
      <c r="G61" s="15"/>
    </row>
    <row r="62" spans="1:7" x14ac:dyDescent="0.3">
      <c r="A62">
        <v>5</v>
      </c>
      <c r="B62">
        <v>12</v>
      </c>
      <c r="C62">
        <v>3852.03557975789</v>
      </c>
      <c r="D62" s="14"/>
      <c r="E62" s="15"/>
      <c r="F62" s="14"/>
      <c r="G62" s="15"/>
    </row>
    <row r="63" spans="1:7" x14ac:dyDescent="0.3">
      <c r="A63">
        <v>5</v>
      </c>
      <c r="B63">
        <v>13</v>
      </c>
      <c r="C63">
        <v>2830.1422404350201</v>
      </c>
      <c r="D63" s="14"/>
      <c r="E63" s="15"/>
      <c r="F63" s="14"/>
      <c r="G63" s="15"/>
    </row>
    <row r="64" spans="1:7" x14ac:dyDescent="0.3">
      <c r="A64">
        <v>5</v>
      </c>
      <c r="B64">
        <v>14</v>
      </c>
      <c r="C64">
        <v>4361.8096509694897</v>
      </c>
      <c r="D64" s="14"/>
      <c r="E64" s="15"/>
      <c r="F64" s="14"/>
      <c r="G64" s="15"/>
    </row>
    <row r="65" spans="1:7" x14ac:dyDescent="0.3">
      <c r="A65">
        <v>5</v>
      </c>
      <c r="B65">
        <v>15</v>
      </c>
      <c r="C65">
        <v>4042.86546073507</v>
      </c>
      <c r="D65" s="14"/>
      <c r="E65" s="15"/>
      <c r="F65" s="14"/>
      <c r="G65" s="15"/>
    </row>
    <row r="66" spans="1:7" ht="15" thickBot="1" x14ac:dyDescent="0.35">
      <c r="A66">
        <v>5</v>
      </c>
      <c r="B66">
        <v>16</v>
      </c>
      <c r="C66">
        <v>4193.2166555209897</v>
      </c>
      <c r="D66" s="16"/>
      <c r="E66" s="17"/>
      <c r="F66" s="16"/>
      <c r="G66" s="17"/>
    </row>
    <row r="68" spans="1:7" x14ac:dyDescent="0.3">
      <c r="E68" s="10" t="s">
        <v>55</v>
      </c>
      <c r="F68">
        <f>SUM(F3:F66)</f>
        <v>0</v>
      </c>
      <c r="G68">
        <f>SUM(G3:G66)</f>
        <v>0</v>
      </c>
    </row>
  </sheetData>
  <mergeCells count="3">
    <mergeCell ref="A1:C1"/>
    <mergeCell ref="D1:E1"/>
    <mergeCell ref="F1:G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2CE64-9645-4CC0-9B3E-7BDDDF06E380}">
  <dimension ref="A1:E7"/>
  <sheetViews>
    <sheetView workbookViewId="0">
      <selection activeCell="E16" sqref="D16:E16"/>
    </sheetView>
  </sheetViews>
  <sheetFormatPr defaultRowHeight="14.4" x14ac:dyDescent="0.3"/>
  <cols>
    <col min="1" max="1" width="24.88671875" bestFit="1" customWidth="1"/>
    <col min="2" max="2" width="16.33203125" customWidth="1"/>
    <col min="3" max="3" width="24" customWidth="1"/>
  </cols>
  <sheetData>
    <row r="1" spans="1:5" x14ac:dyDescent="0.3">
      <c r="A1" s="8" t="s">
        <v>0</v>
      </c>
      <c r="E1" s="4"/>
    </row>
    <row r="2" spans="1:5" x14ac:dyDescent="0.3">
      <c r="A2">
        <v>200000</v>
      </c>
    </row>
    <row r="3" spans="1:5" ht="15" thickBot="1" x14ac:dyDescent="0.35"/>
    <row r="4" spans="1:5" ht="67.2" customHeight="1" thickTop="1" thickBot="1" x14ac:dyDescent="0.35">
      <c r="A4" s="26" t="s">
        <v>50</v>
      </c>
      <c r="B4" s="28"/>
      <c r="C4" s="22" t="s">
        <v>51</v>
      </c>
    </row>
    <row r="5" spans="1:5" ht="15" thickTop="1" x14ac:dyDescent="0.3">
      <c r="A5" s="12" t="s">
        <v>7</v>
      </c>
      <c r="B5" s="13" t="s">
        <v>8</v>
      </c>
      <c r="C5" s="21" t="s">
        <v>52</v>
      </c>
    </row>
    <row r="6" spans="1:5" x14ac:dyDescent="0.3">
      <c r="A6" s="14">
        <v>2</v>
      </c>
      <c r="B6" s="15"/>
      <c r="C6" s="19"/>
    </row>
    <row r="7" spans="1:5" ht="15" thickBot="1" x14ac:dyDescent="0.35">
      <c r="A7" s="16">
        <v>16</v>
      </c>
      <c r="B7" s="17"/>
      <c r="C7" s="20"/>
    </row>
  </sheetData>
  <mergeCells count="1">
    <mergeCell ref="A4:B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DD73F-CA03-41D7-BD86-ED990A5EFC6E}">
  <dimension ref="A1:L8"/>
  <sheetViews>
    <sheetView workbookViewId="0">
      <selection activeCell="C10" sqref="C10"/>
    </sheetView>
  </sheetViews>
  <sheetFormatPr defaultRowHeight="14.4" x14ac:dyDescent="0.3"/>
  <cols>
    <col min="1" max="1" width="14.5546875" customWidth="1"/>
    <col min="2" max="2" width="16.77734375" customWidth="1"/>
    <col min="3" max="3" width="20.21875" customWidth="1"/>
    <col min="4" max="4" width="6.5546875" bestFit="1" customWidth="1"/>
    <col min="5" max="5" width="12.109375" bestFit="1" customWidth="1"/>
    <col min="6" max="6" width="14.77734375" bestFit="1" customWidth="1"/>
    <col min="7" max="7" width="15.21875" bestFit="1" customWidth="1"/>
    <col min="8" max="8" width="13.6640625" bestFit="1" customWidth="1"/>
    <col min="9" max="10" width="12" bestFit="1" customWidth="1"/>
    <col min="11" max="11" width="21.109375" bestFit="1" customWidth="1"/>
    <col min="12" max="12" width="28.88671875" bestFit="1" customWidth="1"/>
  </cols>
  <sheetData>
    <row r="1" spans="1:12" ht="15" thickBot="1" x14ac:dyDescent="0.35">
      <c r="A1" s="11" t="s">
        <v>53</v>
      </c>
    </row>
    <row r="2" spans="1:12" x14ac:dyDescent="0.3">
      <c r="A2" s="12" t="s">
        <v>10</v>
      </c>
      <c r="B2" s="23" t="s">
        <v>11</v>
      </c>
      <c r="C2" s="23" t="s">
        <v>12</v>
      </c>
      <c r="D2" s="23" t="s">
        <v>13</v>
      </c>
      <c r="E2" s="23" t="s">
        <v>14</v>
      </c>
      <c r="F2" s="23" t="s">
        <v>15</v>
      </c>
      <c r="G2" s="23" t="s">
        <v>16</v>
      </c>
      <c r="H2" s="23" t="s">
        <v>17</v>
      </c>
      <c r="I2" s="23" t="s">
        <v>18</v>
      </c>
      <c r="J2" s="23" t="s">
        <v>9</v>
      </c>
      <c r="K2" s="23" t="s">
        <v>19</v>
      </c>
      <c r="L2" s="13" t="s">
        <v>20</v>
      </c>
    </row>
    <row r="3" spans="1:12" ht="15" thickBot="1" x14ac:dyDescent="0.35">
      <c r="A3" s="16"/>
      <c r="B3" s="24"/>
      <c r="C3" s="24"/>
      <c r="D3" s="24"/>
      <c r="E3" s="24"/>
      <c r="F3" s="24"/>
      <c r="G3" s="24"/>
      <c r="H3" s="24"/>
      <c r="I3" s="24"/>
      <c r="J3" s="24"/>
      <c r="K3" s="24"/>
      <c r="L3" s="17"/>
    </row>
    <row r="5" spans="1:12" ht="71.400000000000006" customHeight="1" thickBot="1" x14ac:dyDescent="0.35">
      <c r="A5" s="29" t="s">
        <v>54</v>
      </c>
      <c r="B5" s="29"/>
      <c r="C5" s="9" t="s">
        <v>51</v>
      </c>
    </row>
    <row r="6" spans="1:12" x14ac:dyDescent="0.3">
      <c r="A6" s="12" t="s">
        <v>21</v>
      </c>
      <c r="B6" s="13" t="s">
        <v>22</v>
      </c>
      <c r="C6" s="18" t="s">
        <v>23</v>
      </c>
    </row>
    <row r="7" spans="1:12" x14ac:dyDescent="0.3">
      <c r="A7" s="14">
        <v>1</v>
      </c>
      <c r="B7" s="15"/>
      <c r="C7" s="19"/>
    </row>
    <row r="8" spans="1:12" ht="15" thickBot="1" x14ac:dyDescent="0.35">
      <c r="A8" s="16">
        <v>15</v>
      </c>
      <c r="B8" s="17"/>
      <c r="C8" s="20"/>
    </row>
  </sheetData>
  <mergeCells count="1">
    <mergeCell ref="A5:B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79664-625F-40E3-9D7B-EBFCDD6816CA}">
  <dimension ref="A1:B9"/>
  <sheetViews>
    <sheetView workbookViewId="0">
      <selection activeCell="A10" sqref="A10"/>
    </sheetView>
  </sheetViews>
  <sheetFormatPr defaultRowHeight="14.4" x14ac:dyDescent="0.3"/>
  <cols>
    <col min="1" max="1" width="20.44140625" bestFit="1" customWidth="1"/>
    <col min="2" max="2" width="19.44140625" bestFit="1" customWidth="1"/>
  </cols>
  <sheetData>
    <row r="1" spans="1:2" s="3" customFormat="1" x14ac:dyDescent="0.3">
      <c r="A1" s="3" t="s">
        <v>30</v>
      </c>
      <c r="B1" s="3" t="s">
        <v>31</v>
      </c>
    </row>
    <row r="2" spans="1:2" x14ac:dyDescent="0.3">
      <c r="A2" t="s">
        <v>24</v>
      </c>
      <c r="B2">
        <f>VMT!F68</f>
        <v>0</v>
      </c>
    </row>
    <row r="3" spans="1:2" x14ac:dyDescent="0.3">
      <c r="A3" t="s">
        <v>25</v>
      </c>
      <c r="B3">
        <f>VMT!G68</f>
        <v>0</v>
      </c>
    </row>
    <row r="4" spans="1:2" x14ac:dyDescent="0.3">
      <c r="A4" t="s">
        <v>26</v>
      </c>
      <c r="B4">
        <f>Population!C6</f>
        <v>0</v>
      </c>
    </row>
    <row r="5" spans="1:2" x14ac:dyDescent="0.3">
      <c r="A5" t="s">
        <v>27</v>
      </c>
      <c r="B5">
        <f>Population!C7</f>
        <v>0</v>
      </c>
    </row>
    <row r="6" spans="1:2" x14ac:dyDescent="0.3">
      <c r="A6" t="s">
        <v>28</v>
      </c>
      <c r="B6">
        <f>ONI!C7</f>
        <v>0</v>
      </c>
    </row>
    <row r="7" spans="1:2" x14ac:dyDescent="0.3">
      <c r="A7" t="s">
        <v>29</v>
      </c>
      <c r="B7">
        <f>ONI!C8</f>
        <v>0</v>
      </c>
    </row>
    <row r="9" spans="1:2" s="3" customFormat="1" x14ac:dyDescent="0.3">
      <c r="A9" s="10" t="s">
        <v>56</v>
      </c>
      <c r="B9" s="3">
        <f>SUM(B2:B7)</f>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5B9CC7-5060-48A1-A3D9-1356664062FC}">
  <dimension ref="A1:A15"/>
  <sheetViews>
    <sheetView workbookViewId="0">
      <selection activeCell="A14" sqref="A14"/>
    </sheetView>
  </sheetViews>
  <sheetFormatPr defaultRowHeight="14.4" x14ac:dyDescent="0.3"/>
  <cols>
    <col min="1" max="1" width="53.21875" customWidth="1"/>
  </cols>
  <sheetData>
    <row r="1" spans="1:1" ht="28.8" x14ac:dyDescent="0.3">
      <c r="A1" s="4" t="s">
        <v>35</v>
      </c>
    </row>
    <row r="2" spans="1:1" ht="43.2" x14ac:dyDescent="0.3">
      <c r="A2" s="4" t="s">
        <v>36</v>
      </c>
    </row>
    <row r="3" spans="1:1" ht="57.6" x14ac:dyDescent="0.3">
      <c r="A3" s="4" t="s">
        <v>37</v>
      </c>
    </row>
    <row r="4" spans="1:1" ht="28.8" x14ac:dyDescent="0.3">
      <c r="A4" s="4" t="s">
        <v>38</v>
      </c>
    </row>
    <row r="5" spans="1:1" ht="252.6" customHeight="1" x14ac:dyDescent="0.3">
      <c r="A5" s="7" t="s">
        <v>39</v>
      </c>
    </row>
    <row r="6" spans="1:1" x14ac:dyDescent="0.3">
      <c r="A6" s="5" t="s">
        <v>40</v>
      </c>
    </row>
    <row r="7" spans="1:1" x14ac:dyDescent="0.3">
      <c r="A7" s="5" t="s">
        <v>41</v>
      </c>
    </row>
    <row r="8" spans="1:1" x14ac:dyDescent="0.3">
      <c r="A8" s="5" t="s">
        <v>42</v>
      </c>
    </row>
    <row r="9" spans="1:1" x14ac:dyDescent="0.3">
      <c r="A9" s="5" t="s">
        <v>43</v>
      </c>
    </row>
    <row r="10" spans="1:1" x14ac:dyDescent="0.3">
      <c r="A10" s="5" t="s">
        <v>44</v>
      </c>
    </row>
    <row r="11" spans="1:1" x14ac:dyDescent="0.3">
      <c r="A11" s="5" t="s">
        <v>45</v>
      </c>
    </row>
    <row r="12" spans="1:1" x14ac:dyDescent="0.3">
      <c r="A12" s="5" t="s">
        <v>46</v>
      </c>
    </row>
    <row r="13" spans="1:1" x14ac:dyDescent="0.3">
      <c r="A13" s="6" t="s">
        <v>49</v>
      </c>
    </row>
    <row r="14" spans="1:1" x14ac:dyDescent="0.3">
      <c r="A14" s="5" t="s">
        <v>47</v>
      </c>
    </row>
    <row r="15" spans="1:1" x14ac:dyDescent="0.3">
      <c r="A15" s="5" t="s">
        <v>48</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VMT</vt:lpstr>
      <vt:lpstr>Population</vt:lpstr>
      <vt:lpstr>ONI</vt:lpstr>
      <vt:lpstr>Total Inventory</vt:lpstr>
      <vt:lpstr>Extra Credit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Bizer-Cox, Daniel</dc:creator>
  <cp:lastModifiedBy>Bizer-Cox, Daniel</cp:lastModifiedBy>
  <dcterms:created xsi:type="dcterms:W3CDTF">2018-03-26T21:53:21Z</dcterms:created>
  <dcterms:modified xsi:type="dcterms:W3CDTF">2023-09-25T19:21:38Z</dcterms:modified>
</cp:coreProperties>
</file>