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ngov-my.sharepoint.com/personal/jmmurray_idem_in_gov/Documents/Documents/Climate Pollution Reduction Grant/Project Proposals/Attachments for Grant Application/"/>
    </mc:Choice>
  </mc:AlternateContent>
  <xr:revisionPtr revIDLastSave="269" documentId="8_{090C5439-3695-4E33-9391-3D0DF87AD4F1}" xr6:coauthVersionLast="47" xr6:coauthVersionMax="47" xr10:uidLastSave="{81F117B1-48D1-4B5A-840B-5ED5F05CA64F}"/>
  <bookViews>
    <workbookView xWindow="7956" yWindow="696" windowWidth="17280" windowHeight="8976" xr2:uid="{101BB8D8-BC99-4531-914A-8A5173CE89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9" i="1" l="1"/>
  <c r="E39" i="1" l="1"/>
  <c r="D39" i="1"/>
  <c r="D61" i="1"/>
  <c r="D56" i="1"/>
  <c r="D24" i="1" l="1"/>
  <c r="D26" i="1" s="1"/>
  <c r="E67" i="1" l="1"/>
  <c r="D67" i="1"/>
  <c r="E49" i="1"/>
  <c r="D49" i="1"/>
  <c r="D51" i="1" s="1"/>
  <c r="D41" i="1"/>
  <c r="E24" i="1"/>
  <c r="E72" i="1" l="1"/>
  <c r="D72" i="1"/>
</calcChain>
</file>

<file path=xl/sharedStrings.xml><?xml version="1.0" encoding="utf-8"?>
<sst xmlns="http://schemas.openxmlformats.org/spreadsheetml/2006/main" count="157" uniqueCount="113">
  <si>
    <t>Entity</t>
  </si>
  <si>
    <t>2025–2030
(mt CO2e)</t>
  </si>
  <si>
    <t>2025–2050
(mt CO2e)</t>
  </si>
  <si>
    <t>Project Name</t>
  </si>
  <si>
    <t>Project Type</t>
  </si>
  <si>
    <t>Citizens Energy Group (Indianapolis Public Utility)</t>
  </si>
  <si>
    <t>Solar and Battery</t>
  </si>
  <si>
    <t>IU Health (public hospital)</t>
  </si>
  <si>
    <t xml:space="preserve">South Support Building Solar Array Electrification </t>
  </si>
  <si>
    <t>Project 46 Regional Climate Alliance</t>
  </si>
  <si>
    <t>Project 46 Municipal Solar Array Program</t>
  </si>
  <si>
    <t>Project 46 Solar Array and Battery Grant Program</t>
  </si>
  <si>
    <t>Energy Matters Community Coalition, Inc. on behalf of the City of Columbus</t>
  </si>
  <si>
    <t>Columbus Solar for All Demonstration Program</t>
  </si>
  <si>
    <t>City of Evansville</t>
  </si>
  <si>
    <t>Solarize Evansville</t>
  </si>
  <si>
    <t>City of Fort Wayne</t>
  </si>
  <si>
    <t>Community Solar Array</t>
  </si>
  <si>
    <t>City of La Porte</t>
  </si>
  <si>
    <t>City of La Porte Sustainable Solar Initiative</t>
  </si>
  <si>
    <t>City of Muncie</t>
  </si>
  <si>
    <t>Greener Muncie – Solar Project</t>
  </si>
  <si>
    <t>Center for Sustainable Living</t>
  </si>
  <si>
    <t>Indiana Solar for All (ISFA)</t>
  </si>
  <si>
    <t>Purdue University</t>
  </si>
  <si>
    <t xml:space="preserve">Purdue West Lafayette Campus Solar </t>
  </si>
  <si>
    <t xml:space="preserve">Rose-Hulman Institute of Technology </t>
  </si>
  <si>
    <t>Rose-Hulman and Vigo County Schools Solar Power and EV Bus Collaboration</t>
  </si>
  <si>
    <t>Lawrenceburg Community School Corporation</t>
  </si>
  <si>
    <t>Lawrenceburg Solar</t>
  </si>
  <si>
    <t>Prince of Peace Catholic High Schools</t>
  </si>
  <si>
    <t>Prince of Peace Solar Project</t>
  </si>
  <si>
    <t>North Spencer County School Corporation</t>
  </si>
  <si>
    <t>White River Valley School District</t>
  </si>
  <si>
    <t>Metropolitan School District of North Posey</t>
  </si>
  <si>
    <t>Greater Jasper Consolidated Schools</t>
  </si>
  <si>
    <t xml:space="preserve">North Gibson School Corporation </t>
  </si>
  <si>
    <t>East Gibson School Corporation</t>
  </si>
  <si>
    <t>North Spencer Solar</t>
  </si>
  <si>
    <t>White River Valley Schools Solar Project</t>
  </si>
  <si>
    <t>North Posey Solar Project</t>
  </si>
  <si>
    <t>Solar</t>
  </si>
  <si>
    <t>North Gibson Solar Energy Project</t>
  </si>
  <si>
    <t>East Gibson Solar</t>
  </si>
  <si>
    <t>GHG Reductions Per Project</t>
  </si>
  <si>
    <t>Two (2) Private Entities</t>
  </si>
  <si>
    <t>Solar in Indianapolis</t>
  </si>
  <si>
    <t>City of South Bend</t>
  </si>
  <si>
    <t>City of Evansville, Evansville Climate Collaborative</t>
  </si>
  <si>
    <t>Western Wayne Schools</t>
  </si>
  <si>
    <t>Metropolitan School District of Warren Township</t>
  </si>
  <si>
    <t>Franklin Township Community Schools</t>
  </si>
  <si>
    <t xml:space="preserve">Purdue University </t>
  </si>
  <si>
    <t>Faith in Place</t>
  </si>
  <si>
    <t>The Children's Museum of Indianapolis</t>
  </si>
  <si>
    <t>Energy Efficiency</t>
  </si>
  <si>
    <t>Energy Assistance Solar Savings Initiative (EASSI)</t>
  </si>
  <si>
    <t>Electrify Evansville Water Heaters</t>
  </si>
  <si>
    <t>Western Wayne Schools Roof Replacement</t>
  </si>
  <si>
    <t>District-wide greenhouse gas and energy efficiency program</t>
  </si>
  <si>
    <t>Local Distributed Generation with Solar for Franklin Township Community Schools</t>
  </si>
  <si>
    <t>Purdue West Lafayette Campus Energy Conservation Program</t>
  </si>
  <si>
    <t>Solar &amp; Energy Efficiency Regranting Program for Houses of Worship in EJ communities</t>
  </si>
  <si>
    <t>Energy Efficiency at The Children's Museum of Indianapolis</t>
  </si>
  <si>
    <t>Project 46 Municipal Weatherization and Decarbonization Program</t>
  </si>
  <si>
    <t>Project 46 Weatherization and Pre-Weatherization Program</t>
  </si>
  <si>
    <t>City of Terre Haute</t>
  </si>
  <si>
    <t>EV</t>
  </si>
  <si>
    <t>VMT</t>
  </si>
  <si>
    <t>Terre Haute electric vehicle pilot program</t>
  </si>
  <si>
    <t>MACOG electric vehicle catalyst project for local governments</t>
  </si>
  <si>
    <t>EV for Evansville</t>
  </si>
  <si>
    <t>Project 46 Community Micromobility Hub Program</t>
  </si>
  <si>
    <t>NWI Vanpool Pilot</t>
  </si>
  <si>
    <t>Sustainable Transit Expansion</t>
  </si>
  <si>
    <t>Project 46 Commercial and industrial equipment electrification</t>
  </si>
  <si>
    <t>Industrial Electrification</t>
  </si>
  <si>
    <t xml:space="preserve">Digester Enhancement </t>
  </si>
  <si>
    <t>Reduction of Waste</t>
  </si>
  <si>
    <t xml:space="preserve">Indiana Department of Natural Resources </t>
  </si>
  <si>
    <t xml:space="preserve">Northwest Indiana Regional Planning Commission </t>
  </si>
  <si>
    <t>IN-CLIMATE</t>
  </si>
  <si>
    <t xml:space="preserve">The Nature Conservancy in Indiana </t>
  </si>
  <si>
    <t>Neighborhood Canopy Project</t>
  </si>
  <si>
    <t>Increasing carbon sequestration capacity and tree cover in Northwest Indiana</t>
  </si>
  <si>
    <t>Achieving scale adoption of cover crops</t>
  </si>
  <si>
    <t>Expanding Regenerative Agriculture Practices via Cover Crop Premium Discount Program</t>
  </si>
  <si>
    <t>Green Space</t>
  </si>
  <si>
    <t xml:space="preserve">Agriculture </t>
  </si>
  <si>
    <t xml:space="preserve">Michiana Area of Council of Governments </t>
  </si>
  <si>
    <t xml:space="preserve">Northwest Indiana Planning Commission </t>
  </si>
  <si>
    <t xml:space="preserve">Gary Public Transport Corporation </t>
  </si>
  <si>
    <t>Solar Total GHG Reductions</t>
  </si>
  <si>
    <t>Solar Total Funding</t>
  </si>
  <si>
    <t>Solar Cost Effectivness</t>
  </si>
  <si>
    <t>EE Total Funding</t>
  </si>
  <si>
    <t>Energy Efficiency GHG Total</t>
  </si>
  <si>
    <t>EE Cost Effectivness</t>
  </si>
  <si>
    <t>Transportation GHG Totals</t>
  </si>
  <si>
    <t>Transporation Total Funding</t>
  </si>
  <si>
    <t>Total Funding</t>
  </si>
  <si>
    <t>Transporation Cost Effectivness</t>
  </si>
  <si>
    <t>Industrial Electr. GHG Totals</t>
  </si>
  <si>
    <t>IE Total Funding</t>
  </si>
  <si>
    <t>IE Cost Effectivness</t>
  </si>
  <si>
    <t>Waste Red. GHG Totals</t>
  </si>
  <si>
    <t>WR Total Funding</t>
  </si>
  <si>
    <t>WR Cost Effectivness</t>
  </si>
  <si>
    <t>Green and Ag GHG Totals</t>
  </si>
  <si>
    <t>Cost Effectivness</t>
  </si>
  <si>
    <t>Indiana Department of Administration</t>
  </si>
  <si>
    <t>Geothermal Installation in Municipal Buildings</t>
  </si>
  <si>
    <t>Total GHG Reduction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</si>
</sst>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4"/>
      <color theme="1"/>
      <name val="Aptos Narrow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43" fontId="0" fillId="0" borderId="0" xfId="0" applyNumberFormat="1"/>
    <xf numFmtId="3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right" vertical="center" wrapText="1"/>
    </xf>
    <xf numFmtId="3" fontId="0" fillId="0" borderId="0" xfId="0" applyNumberFormat="1"/>
    <xf numFmtId="165" fontId="0" fillId="0" borderId="0" xfId="1" applyNumberFormat="1" applyFont="1" applyBorder="1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 wrapText="1"/>
    </xf>
    <xf numFmtId="165" fontId="2" fillId="0" borderId="0" xfId="0" applyNumberFormat="1" applyFont="1"/>
    <xf numFmtId="1" fontId="4" fillId="0" borderId="0" xfId="0" applyNumberFormat="1" applyFont="1" applyAlignment="1">
      <alignment horizontal="center" vertical="center" wrapText="1"/>
    </xf>
    <xf numFmtId="1" fontId="2" fillId="0" borderId="0" xfId="1" applyNumberFormat="1" applyFont="1"/>
    <xf numFmtId="3" fontId="3" fillId="0" borderId="0" xfId="0" applyNumberFormat="1" applyFont="1" applyAlignment="1">
      <alignment horizontal="right" vertical="center" wrapText="1"/>
    </xf>
    <xf numFmtId="3" fontId="2" fillId="0" borderId="0" xfId="0" applyNumberFormat="1" applyFont="1"/>
    <xf numFmtId="164" fontId="2" fillId="0" borderId="0" xfId="1" applyNumberFormat="1" applyFont="1"/>
    <xf numFmtId="164" fontId="2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" fontId="3" fillId="0" borderId="0" xfId="0" applyNumberFormat="1" applyFont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98669-F3F7-415A-9CC5-42706AB580B9}">
  <dimension ref="A1:O72"/>
  <sheetViews>
    <sheetView tabSelected="1" zoomScale="80" zoomScaleNormal="80" workbookViewId="0">
      <selection activeCell="D70" sqref="D70"/>
    </sheetView>
  </sheetViews>
  <sheetFormatPr defaultRowHeight="14.4" x14ac:dyDescent="0.3"/>
  <cols>
    <col min="1" max="1" width="13.88671875" customWidth="1"/>
    <col min="2" max="2" width="21" customWidth="1"/>
    <col min="3" max="3" width="26.5546875" customWidth="1"/>
    <col min="4" max="4" width="18.33203125" customWidth="1"/>
    <col min="5" max="5" width="17.88671875" customWidth="1"/>
    <col min="7" max="7" width="19.44140625" customWidth="1"/>
    <col min="8" max="8" width="16.88671875" customWidth="1"/>
    <col min="9" max="9" width="17.21875" customWidth="1"/>
    <col min="10" max="10" width="20.109375" customWidth="1"/>
    <col min="11" max="11" width="23.6640625" customWidth="1"/>
    <col min="12" max="12" width="18.5546875" customWidth="1"/>
    <col min="13" max="13" width="22.109375" customWidth="1"/>
  </cols>
  <sheetData>
    <row r="1" spans="1:5" ht="18" x14ac:dyDescent="0.35">
      <c r="A1" s="26" t="s">
        <v>44</v>
      </c>
      <c r="B1" s="26"/>
      <c r="C1" s="26"/>
      <c r="D1" s="26"/>
      <c r="E1" s="26"/>
    </row>
    <row r="2" spans="1:5" ht="29.4" customHeight="1" x14ac:dyDescent="0.3">
      <c r="A2" s="24" t="s">
        <v>4</v>
      </c>
      <c r="B2" s="24" t="s">
        <v>0</v>
      </c>
      <c r="C2" s="25" t="s">
        <v>3</v>
      </c>
      <c r="D2" s="25" t="s">
        <v>1</v>
      </c>
      <c r="E2" s="25" t="s">
        <v>2</v>
      </c>
    </row>
    <row r="3" spans="1:5" ht="43.2" x14ac:dyDescent="0.3">
      <c r="A3" t="s">
        <v>41</v>
      </c>
      <c r="B3" s="3" t="s">
        <v>5</v>
      </c>
      <c r="C3" s="3" t="s">
        <v>6</v>
      </c>
      <c r="D3" s="14">
        <v>54114</v>
      </c>
      <c r="E3" s="15">
        <v>234494</v>
      </c>
    </row>
    <row r="4" spans="1:5" ht="28.8" x14ac:dyDescent="0.3">
      <c r="A4" t="s">
        <v>41</v>
      </c>
      <c r="B4" s="4" t="s">
        <v>7</v>
      </c>
      <c r="C4" s="4" t="s">
        <v>8</v>
      </c>
      <c r="D4" s="14">
        <v>965</v>
      </c>
      <c r="E4" s="15">
        <v>4825</v>
      </c>
    </row>
    <row r="5" spans="1:5" ht="28.8" x14ac:dyDescent="0.3">
      <c r="A5" t="s">
        <v>41</v>
      </c>
      <c r="B5" s="3" t="s">
        <v>9</v>
      </c>
      <c r="C5" s="4" t="s">
        <v>10</v>
      </c>
      <c r="D5" s="14">
        <v>3621</v>
      </c>
      <c r="E5" s="15">
        <v>14696.81</v>
      </c>
    </row>
    <row r="6" spans="1:5" ht="28.8" x14ac:dyDescent="0.3">
      <c r="A6" t="s">
        <v>41</v>
      </c>
      <c r="B6" s="3" t="s">
        <v>9</v>
      </c>
      <c r="C6" s="4" t="s">
        <v>11</v>
      </c>
      <c r="D6" s="14">
        <v>70299.850000000006</v>
      </c>
      <c r="E6" s="15">
        <v>285290.94</v>
      </c>
    </row>
    <row r="7" spans="1:5" ht="57.6" x14ac:dyDescent="0.3">
      <c r="A7" t="s">
        <v>41</v>
      </c>
      <c r="B7" s="4" t="s">
        <v>12</v>
      </c>
      <c r="C7" s="4" t="s">
        <v>13</v>
      </c>
      <c r="D7" s="14">
        <v>5166.42</v>
      </c>
      <c r="E7" s="15">
        <v>48586.1</v>
      </c>
    </row>
    <row r="8" spans="1:5" x14ac:dyDescent="0.3">
      <c r="A8" t="s">
        <v>41</v>
      </c>
      <c r="B8" s="3" t="s">
        <v>14</v>
      </c>
      <c r="C8" s="4" t="s">
        <v>15</v>
      </c>
      <c r="D8" s="14">
        <v>19770</v>
      </c>
      <c r="E8" s="15">
        <v>98850</v>
      </c>
    </row>
    <row r="9" spans="1:5" x14ac:dyDescent="0.3">
      <c r="A9" t="s">
        <v>41</v>
      </c>
      <c r="B9" s="3" t="s">
        <v>16</v>
      </c>
      <c r="C9" s="3" t="s">
        <v>17</v>
      </c>
      <c r="D9" s="14">
        <v>3858</v>
      </c>
      <c r="E9" s="15">
        <v>14799.67</v>
      </c>
    </row>
    <row r="10" spans="1:5" ht="28.8" x14ac:dyDescent="0.3">
      <c r="A10" t="s">
        <v>41</v>
      </c>
      <c r="B10" s="3" t="s">
        <v>18</v>
      </c>
      <c r="C10" s="4" t="s">
        <v>19</v>
      </c>
      <c r="D10" s="14">
        <v>11860</v>
      </c>
      <c r="E10" s="15">
        <v>59300</v>
      </c>
    </row>
    <row r="11" spans="1:5" ht="28.8" x14ac:dyDescent="0.3">
      <c r="A11" t="s">
        <v>41</v>
      </c>
      <c r="B11" s="3" t="s">
        <v>20</v>
      </c>
      <c r="C11" s="4" t="s">
        <v>21</v>
      </c>
      <c r="D11" s="14">
        <v>7650</v>
      </c>
      <c r="E11" s="15">
        <v>35572</v>
      </c>
    </row>
    <row r="12" spans="1:5" ht="28.8" x14ac:dyDescent="0.3">
      <c r="A12" t="s">
        <v>41</v>
      </c>
      <c r="B12" s="3" t="s">
        <v>22</v>
      </c>
      <c r="C12" s="4" t="s">
        <v>23</v>
      </c>
      <c r="D12" s="14">
        <v>295</v>
      </c>
      <c r="E12" s="15">
        <v>1400</v>
      </c>
    </row>
    <row r="13" spans="1:5" ht="28.8" x14ac:dyDescent="0.3">
      <c r="A13" t="s">
        <v>41</v>
      </c>
      <c r="B13" s="3" t="s">
        <v>24</v>
      </c>
      <c r="C13" s="4" t="s">
        <v>25</v>
      </c>
      <c r="D13" s="14">
        <v>18144</v>
      </c>
      <c r="E13" s="15">
        <v>87187</v>
      </c>
    </row>
    <row r="14" spans="1:5" ht="43.2" x14ac:dyDescent="0.3">
      <c r="A14" t="s">
        <v>41</v>
      </c>
      <c r="B14" s="3" t="s">
        <v>26</v>
      </c>
      <c r="C14" s="4" t="s">
        <v>27</v>
      </c>
      <c r="D14" s="14">
        <v>33900</v>
      </c>
      <c r="E14" s="15">
        <v>167000</v>
      </c>
    </row>
    <row r="15" spans="1:5" ht="43.2" x14ac:dyDescent="0.3">
      <c r="A15" t="s">
        <v>41</v>
      </c>
      <c r="B15" s="3" t="s">
        <v>28</v>
      </c>
      <c r="C15" s="4" t="s">
        <v>29</v>
      </c>
      <c r="D15" s="14">
        <v>7126</v>
      </c>
      <c r="E15" s="15">
        <v>29334</v>
      </c>
    </row>
    <row r="16" spans="1:5" ht="28.8" x14ac:dyDescent="0.3">
      <c r="A16" t="s">
        <v>41</v>
      </c>
      <c r="B16" s="3" t="s">
        <v>30</v>
      </c>
      <c r="C16" s="4" t="s">
        <v>31</v>
      </c>
      <c r="D16" s="14">
        <v>2996</v>
      </c>
      <c r="E16" s="15">
        <v>12333</v>
      </c>
    </row>
    <row r="17" spans="1:8" ht="28.8" x14ac:dyDescent="0.3">
      <c r="A17" t="s">
        <v>41</v>
      </c>
      <c r="B17" s="3" t="s">
        <v>32</v>
      </c>
      <c r="C17" s="4" t="s">
        <v>38</v>
      </c>
      <c r="D17" s="15">
        <v>6544</v>
      </c>
      <c r="E17" s="15">
        <v>26937</v>
      </c>
    </row>
    <row r="18" spans="1:8" ht="28.8" x14ac:dyDescent="0.3">
      <c r="A18" t="s">
        <v>41</v>
      </c>
      <c r="B18" s="3" t="s">
        <v>33</v>
      </c>
      <c r="C18" s="4" t="s">
        <v>39</v>
      </c>
      <c r="D18" s="16">
        <v>5794</v>
      </c>
      <c r="E18" s="15">
        <v>23850</v>
      </c>
    </row>
    <row r="19" spans="1:8" ht="28.8" x14ac:dyDescent="0.3">
      <c r="A19" t="s">
        <v>41</v>
      </c>
      <c r="B19" s="3" t="s">
        <v>34</v>
      </c>
      <c r="C19" s="4" t="s">
        <v>40</v>
      </c>
      <c r="D19" s="16">
        <v>7634</v>
      </c>
      <c r="E19" s="15">
        <v>31423</v>
      </c>
    </row>
    <row r="20" spans="1:8" ht="28.8" x14ac:dyDescent="0.3">
      <c r="A20" t="s">
        <v>41</v>
      </c>
      <c r="B20" s="3" t="s">
        <v>35</v>
      </c>
      <c r="C20" s="4" t="s">
        <v>41</v>
      </c>
      <c r="D20" s="16">
        <v>7126</v>
      </c>
      <c r="E20" s="15">
        <v>29334</v>
      </c>
    </row>
    <row r="21" spans="1:8" ht="28.8" x14ac:dyDescent="0.3">
      <c r="A21" t="s">
        <v>41</v>
      </c>
      <c r="B21" s="3" t="s">
        <v>36</v>
      </c>
      <c r="C21" s="4" t="s">
        <v>42</v>
      </c>
      <c r="D21" s="16">
        <v>9195</v>
      </c>
      <c r="E21" s="15">
        <v>37847</v>
      </c>
    </row>
    <row r="22" spans="1:8" ht="28.8" x14ac:dyDescent="0.3">
      <c r="A22" t="s">
        <v>41</v>
      </c>
      <c r="B22" s="3" t="s">
        <v>37</v>
      </c>
      <c r="C22" s="4" t="s">
        <v>43</v>
      </c>
      <c r="D22" s="14">
        <v>872</v>
      </c>
      <c r="E22" s="15">
        <v>3588</v>
      </c>
    </row>
    <row r="23" spans="1:8" ht="42" customHeight="1" x14ac:dyDescent="0.3">
      <c r="A23" t="s">
        <v>41</v>
      </c>
      <c r="B23" s="3" t="s">
        <v>45</v>
      </c>
      <c r="C23" s="3" t="s">
        <v>46</v>
      </c>
      <c r="D23" s="16">
        <v>6592</v>
      </c>
      <c r="E23" s="15">
        <v>30225</v>
      </c>
    </row>
    <row r="24" spans="1:8" x14ac:dyDescent="0.3">
      <c r="C24" s="5" t="s">
        <v>92</v>
      </c>
      <c r="D24" s="17">
        <f>SUM(D3:D23)</f>
        <v>283522.27</v>
      </c>
      <c r="E24" s="17">
        <f>SUM(E3:E23)</f>
        <v>1276872.52</v>
      </c>
      <c r="H24" s="6"/>
    </row>
    <row r="25" spans="1:8" x14ac:dyDescent="0.3">
      <c r="C25" s="10" t="s">
        <v>93</v>
      </c>
      <c r="D25" s="23">
        <v>118705500</v>
      </c>
      <c r="E25" s="17"/>
      <c r="H25" s="6"/>
    </row>
    <row r="26" spans="1:8" x14ac:dyDescent="0.3">
      <c r="C26" s="10" t="s">
        <v>94</v>
      </c>
      <c r="D26" s="17">
        <f>D25/D24</f>
        <v>418.68139670298206</v>
      </c>
      <c r="E26" s="17"/>
      <c r="H26" s="6"/>
    </row>
    <row r="28" spans="1:8" ht="28.8" x14ac:dyDescent="0.3">
      <c r="A28" s="1" t="s">
        <v>55</v>
      </c>
      <c r="B28" s="4" t="s">
        <v>47</v>
      </c>
      <c r="C28" s="4" t="s">
        <v>56</v>
      </c>
      <c r="D28" s="18">
        <v>694</v>
      </c>
      <c r="E28" s="18">
        <v>3471</v>
      </c>
    </row>
    <row r="29" spans="1:8" ht="43.2" x14ac:dyDescent="0.3">
      <c r="A29" s="1" t="s">
        <v>55</v>
      </c>
      <c r="B29" s="3" t="s">
        <v>48</v>
      </c>
      <c r="C29" s="4" t="s">
        <v>57</v>
      </c>
      <c r="D29" s="18">
        <v>5000</v>
      </c>
      <c r="E29" s="18">
        <v>25000</v>
      </c>
    </row>
    <row r="30" spans="1:8" ht="28.8" x14ac:dyDescent="0.3">
      <c r="A30" s="1" t="s">
        <v>55</v>
      </c>
      <c r="B30" s="4" t="s">
        <v>49</v>
      </c>
      <c r="C30" s="4" t="s">
        <v>58</v>
      </c>
      <c r="D30" s="18">
        <v>170</v>
      </c>
      <c r="E30" s="18">
        <v>850</v>
      </c>
    </row>
    <row r="31" spans="1:8" ht="43.2" x14ac:dyDescent="0.3">
      <c r="A31" s="1" t="s">
        <v>55</v>
      </c>
      <c r="B31" s="4" t="s">
        <v>50</v>
      </c>
      <c r="C31" s="4" t="s">
        <v>59</v>
      </c>
      <c r="D31" s="18">
        <v>35493</v>
      </c>
      <c r="E31" s="18">
        <v>157093</v>
      </c>
    </row>
    <row r="32" spans="1:8" ht="43.2" x14ac:dyDescent="0.3">
      <c r="A32" s="1" t="s">
        <v>55</v>
      </c>
      <c r="B32" s="4" t="s">
        <v>51</v>
      </c>
      <c r="C32" s="4" t="s">
        <v>60</v>
      </c>
      <c r="D32" s="18">
        <v>6785</v>
      </c>
      <c r="E32" s="18">
        <v>33925</v>
      </c>
    </row>
    <row r="33" spans="1:15" ht="43.2" x14ac:dyDescent="0.3">
      <c r="A33" s="1" t="s">
        <v>55</v>
      </c>
      <c r="B33" s="4" t="s">
        <v>52</v>
      </c>
      <c r="C33" s="4" t="s">
        <v>61</v>
      </c>
      <c r="D33" s="18">
        <v>34095.33</v>
      </c>
      <c r="E33" s="18">
        <v>34095.33</v>
      </c>
    </row>
    <row r="34" spans="1:15" ht="57.6" x14ac:dyDescent="0.3">
      <c r="A34" s="1" t="s">
        <v>55</v>
      </c>
      <c r="B34" s="4" t="s">
        <v>53</v>
      </c>
      <c r="C34" s="4" t="s">
        <v>62</v>
      </c>
      <c r="D34" s="18">
        <v>2905</v>
      </c>
      <c r="E34" s="18">
        <v>15304</v>
      </c>
    </row>
    <row r="35" spans="1:15" ht="43.2" x14ac:dyDescent="0.3">
      <c r="A35" s="1" t="s">
        <v>55</v>
      </c>
      <c r="B35" s="4" t="s">
        <v>54</v>
      </c>
      <c r="C35" s="4" t="s">
        <v>63</v>
      </c>
      <c r="D35" s="18">
        <v>1480</v>
      </c>
      <c r="E35" s="18">
        <v>7400</v>
      </c>
    </row>
    <row r="36" spans="1:15" ht="43.2" x14ac:dyDescent="0.3">
      <c r="A36" s="1" t="s">
        <v>55</v>
      </c>
      <c r="B36" s="3" t="s">
        <v>9</v>
      </c>
      <c r="C36" s="4" t="s">
        <v>64</v>
      </c>
      <c r="D36" s="18">
        <v>2821.26</v>
      </c>
      <c r="E36" s="18">
        <v>12225.46</v>
      </c>
    </row>
    <row r="37" spans="1:15" ht="28.8" x14ac:dyDescent="0.3">
      <c r="A37" s="1" t="s">
        <v>55</v>
      </c>
      <c r="B37" s="4" t="s">
        <v>9</v>
      </c>
      <c r="C37" s="4" t="s">
        <v>65</v>
      </c>
      <c r="D37" s="18">
        <v>77610.97</v>
      </c>
      <c r="E37" s="18">
        <v>336314.19</v>
      </c>
    </row>
    <row r="38" spans="1:15" ht="28.8" x14ac:dyDescent="0.3">
      <c r="A38" s="1" t="s">
        <v>55</v>
      </c>
      <c r="B38" s="4" t="s">
        <v>110</v>
      </c>
      <c r="C38" s="4" t="s">
        <v>111</v>
      </c>
      <c r="D38" s="18">
        <v>21671</v>
      </c>
      <c r="E38" s="18">
        <v>93907.67</v>
      </c>
    </row>
    <row r="39" spans="1:15" x14ac:dyDescent="0.3">
      <c r="C39" s="5" t="s">
        <v>96</v>
      </c>
      <c r="D39" s="19">
        <f>SUM(D28:D38)</f>
        <v>188725.56</v>
      </c>
      <c r="E39" s="19">
        <f>SUM(E28:E38)</f>
        <v>719585.65</v>
      </c>
      <c r="G39" s="6"/>
    </row>
    <row r="40" spans="1:15" x14ac:dyDescent="0.3">
      <c r="C40" s="10" t="s">
        <v>95</v>
      </c>
      <c r="D40" s="22">
        <v>48466945</v>
      </c>
      <c r="E40" s="19"/>
      <c r="G40" s="6"/>
    </row>
    <row r="41" spans="1:15" x14ac:dyDescent="0.3">
      <c r="C41" s="10" t="s">
        <v>97</v>
      </c>
      <c r="D41" s="19">
        <f>D40/D39</f>
        <v>256.8117694285819</v>
      </c>
      <c r="E41" s="19"/>
      <c r="G41" s="6"/>
    </row>
    <row r="43" spans="1:15" ht="28.8" x14ac:dyDescent="0.3">
      <c r="A43" s="1" t="s">
        <v>67</v>
      </c>
      <c r="B43" s="3" t="s">
        <v>66</v>
      </c>
      <c r="C43" s="3" t="s">
        <v>69</v>
      </c>
      <c r="D43" s="18">
        <v>103.2</v>
      </c>
      <c r="E43" s="18">
        <v>516</v>
      </c>
    </row>
    <row r="44" spans="1:15" ht="43.2" x14ac:dyDescent="0.3">
      <c r="A44" s="1" t="s">
        <v>67</v>
      </c>
      <c r="B44" s="3" t="s">
        <v>89</v>
      </c>
      <c r="C44" s="3" t="s">
        <v>70</v>
      </c>
      <c r="D44" s="18">
        <v>3841.7</v>
      </c>
      <c r="E44" s="18">
        <v>5526.3</v>
      </c>
    </row>
    <row r="45" spans="1:15" x14ac:dyDescent="0.3">
      <c r="A45" s="1" t="s">
        <v>67</v>
      </c>
      <c r="B45" s="3" t="s">
        <v>14</v>
      </c>
      <c r="C45" s="3" t="s">
        <v>71</v>
      </c>
      <c r="D45" s="18">
        <v>1550</v>
      </c>
      <c r="E45" s="18">
        <v>7750</v>
      </c>
      <c r="J45" s="2"/>
      <c r="K45" s="2"/>
      <c r="L45" s="2"/>
      <c r="M45" s="2"/>
      <c r="N45" s="2"/>
      <c r="O45" s="2"/>
    </row>
    <row r="46" spans="1:15" ht="28.8" x14ac:dyDescent="0.3">
      <c r="A46" s="1" t="s">
        <v>68</v>
      </c>
      <c r="B46" s="3" t="s">
        <v>9</v>
      </c>
      <c r="C46" s="3" t="s">
        <v>72</v>
      </c>
      <c r="D46" s="18">
        <v>337.5</v>
      </c>
      <c r="E46" s="18">
        <v>1462.5</v>
      </c>
    </row>
    <row r="47" spans="1:15" ht="28.8" x14ac:dyDescent="0.3">
      <c r="A47" s="1" t="s">
        <v>68</v>
      </c>
      <c r="B47" s="3" t="s">
        <v>90</v>
      </c>
      <c r="C47" s="3" t="s">
        <v>73</v>
      </c>
      <c r="D47" s="18">
        <v>6718</v>
      </c>
      <c r="E47" s="18">
        <v>48558</v>
      </c>
    </row>
    <row r="48" spans="1:15" ht="28.8" x14ac:dyDescent="0.3">
      <c r="A48" s="1" t="s">
        <v>68</v>
      </c>
      <c r="B48" s="3" t="s">
        <v>91</v>
      </c>
      <c r="C48" s="3" t="s">
        <v>74</v>
      </c>
      <c r="D48" s="18">
        <v>79023</v>
      </c>
      <c r="E48" s="18">
        <v>395114</v>
      </c>
    </row>
    <row r="49" spans="1:15" x14ac:dyDescent="0.3">
      <c r="C49" s="11" t="s">
        <v>98</v>
      </c>
      <c r="D49" s="19">
        <f>SUM(D43:D48)</f>
        <v>91573.4</v>
      </c>
      <c r="E49" s="19">
        <f t="shared" ref="E49" si="0">SUM(E43:E48)</f>
        <v>458926.8</v>
      </c>
      <c r="G49" s="6"/>
    </row>
    <row r="50" spans="1:15" x14ac:dyDescent="0.3">
      <c r="C50" s="10" t="s">
        <v>99</v>
      </c>
      <c r="D50" s="22">
        <v>19977355</v>
      </c>
      <c r="E50" s="19"/>
      <c r="G50" s="6"/>
    </row>
    <row r="51" spans="1:15" ht="28.8" x14ac:dyDescent="0.3">
      <c r="C51" s="10" t="s">
        <v>101</v>
      </c>
      <c r="D51" s="19">
        <f>D50/D49</f>
        <v>218.15674639141935</v>
      </c>
      <c r="E51" s="19"/>
      <c r="G51" s="6"/>
    </row>
    <row r="53" spans="1:15" ht="54.6" customHeight="1" x14ac:dyDescent="0.3">
      <c r="A53" s="1" t="s">
        <v>76</v>
      </c>
      <c r="B53" s="3" t="s">
        <v>9</v>
      </c>
      <c r="C53" s="3" t="s">
        <v>75</v>
      </c>
      <c r="D53" s="7">
        <v>3911.8</v>
      </c>
      <c r="E53" s="7">
        <v>16951.150000000001</v>
      </c>
    </row>
    <row r="54" spans="1:15" x14ac:dyDescent="0.3">
      <c r="C54" s="8" t="s">
        <v>102</v>
      </c>
      <c r="D54" s="27">
        <v>3911.8</v>
      </c>
      <c r="E54" s="27">
        <v>16951.150000000001</v>
      </c>
      <c r="J54" s="9"/>
      <c r="K54" s="9"/>
      <c r="L54" s="2"/>
      <c r="M54" s="9"/>
      <c r="N54" s="9"/>
      <c r="O54" s="2"/>
    </row>
    <row r="55" spans="1:15" x14ac:dyDescent="0.3">
      <c r="C55" s="10" t="s">
        <v>103</v>
      </c>
      <c r="D55" s="12">
        <v>1288749</v>
      </c>
      <c r="E55" s="20"/>
      <c r="J55" s="9"/>
      <c r="K55" s="9"/>
      <c r="L55" s="2"/>
      <c r="M55" s="9"/>
      <c r="N55" s="9"/>
      <c r="O55" s="2"/>
    </row>
    <row r="56" spans="1:15" x14ac:dyDescent="0.3">
      <c r="C56" s="10" t="s">
        <v>104</v>
      </c>
      <c r="D56" s="20">
        <f>D55/D54</f>
        <v>329.45165908277517</v>
      </c>
      <c r="E56" s="20"/>
      <c r="J56" s="9"/>
      <c r="K56" s="9"/>
      <c r="L56" s="2"/>
      <c r="M56" s="9"/>
      <c r="N56" s="9"/>
      <c r="O56" s="2"/>
    </row>
    <row r="57" spans="1:15" x14ac:dyDescent="0.3">
      <c r="D57" s="13"/>
      <c r="E57" s="13"/>
    </row>
    <row r="58" spans="1:15" ht="28.8" x14ac:dyDescent="0.3">
      <c r="A58" s="1" t="s">
        <v>78</v>
      </c>
      <c r="B58" s="3" t="s">
        <v>16</v>
      </c>
      <c r="C58" s="3" t="s">
        <v>77</v>
      </c>
      <c r="D58" s="7">
        <v>34320</v>
      </c>
      <c r="E58" s="7">
        <v>373521</v>
      </c>
    </row>
    <row r="59" spans="1:15" x14ac:dyDescent="0.3">
      <c r="C59" s="11" t="s">
        <v>105</v>
      </c>
      <c r="D59" s="27">
        <v>58591.53</v>
      </c>
      <c r="E59" s="27">
        <v>373521</v>
      </c>
    </row>
    <row r="60" spans="1:15" x14ac:dyDescent="0.3">
      <c r="C60" s="10" t="s">
        <v>106</v>
      </c>
      <c r="D60" s="12">
        <v>1532075</v>
      </c>
      <c r="E60" s="20"/>
    </row>
    <row r="61" spans="1:15" x14ac:dyDescent="0.3">
      <c r="C61" s="10" t="s">
        <v>107</v>
      </c>
      <c r="D61" s="20">
        <f>D60/D59</f>
        <v>26.148404044065757</v>
      </c>
      <c r="E61" s="20"/>
    </row>
    <row r="62" spans="1:15" x14ac:dyDescent="0.3">
      <c r="D62" s="13"/>
      <c r="E62" s="13"/>
      <c r="G62" s="9"/>
      <c r="H62" s="9"/>
      <c r="I62" s="2"/>
      <c r="J62" s="2"/>
      <c r="K62" s="9"/>
      <c r="L62" s="2"/>
      <c r="M62" s="3"/>
      <c r="N62" s="3"/>
    </row>
    <row r="63" spans="1:15" ht="28.8" x14ac:dyDescent="0.3">
      <c r="A63" t="s">
        <v>87</v>
      </c>
      <c r="B63" s="3" t="s">
        <v>79</v>
      </c>
      <c r="C63" s="3" t="s">
        <v>83</v>
      </c>
      <c r="D63" s="7">
        <v>729.3</v>
      </c>
      <c r="E63" s="7">
        <v>6452</v>
      </c>
    </row>
    <row r="64" spans="1:15" ht="57.6" x14ac:dyDescent="0.3">
      <c r="A64" t="s">
        <v>87</v>
      </c>
      <c r="B64" s="3" t="s">
        <v>80</v>
      </c>
      <c r="C64" s="3" t="s">
        <v>84</v>
      </c>
      <c r="D64" s="7">
        <v>275.76</v>
      </c>
      <c r="E64" s="7">
        <v>2781.33</v>
      </c>
      <c r="G64" s="13"/>
    </row>
    <row r="65" spans="1:7" ht="28.8" x14ac:dyDescent="0.3">
      <c r="A65" t="s">
        <v>88</v>
      </c>
      <c r="B65" s="3" t="s">
        <v>81</v>
      </c>
      <c r="C65" s="3" t="s">
        <v>85</v>
      </c>
      <c r="D65" s="7">
        <v>1900</v>
      </c>
      <c r="E65" s="7">
        <v>7600</v>
      </c>
      <c r="G65" s="13"/>
    </row>
    <row r="66" spans="1:7" ht="68.400000000000006" customHeight="1" x14ac:dyDescent="0.3">
      <c r="A66" t="s">
        <v>88</v>
      </c>
      <c r="B66" s="3" t="s">
        <v>82</v>
      </c>
      <c r="C66" s="3" t="s">
        <v>86</v>
      </c>
      <c r="D66" s="7">
        <v>90718</v>
      </c>
      <c r="E66" s="7">
        <v>90718</v>
      </c>
    </row>
    <row r="67" spans="1:7" x14ac:dyDescent="0.3">
      <c r="C67" s="8" t="s">
        <v>108</v>
      </c>
      <c r="D67" s="19">
        <f>SUM(D63:D66)</f>
        <v>93623.06</v>
      </c>
      <c r="E67" s="19">
        <f t="shared" ref="E67" si="1">SUM(E63:E66)</f>
        <v>107551.33</v>
      </c>
      <c r="G67" s="6"/>
    </row>
    <row r="68" spans="1:7" x14ac:dyDescent="0.3">
      <c r="C68" s="10" t="s">
        <v>100</v>
      </c>
      <c r="D68" s="23">
        <v>4784750</v>
      </c>
      <c r="E68" s="13"/>
    </row>
    <row r="69" spans="1:7" x14ac:dyDescent="0.3">
      <c r="C69" s="10" t="s">
        <v>109</v>
      </c>
      <c r="D69" s="21">
        <f>D68/D67</f>
        <v>51.106532941777381</v>
      </c>
      <c r="E69" s="13"/>
    </row>
    <row r="70" spans="1:7" x14ac:dyDescent="0.3">
      <c r="D70" s="13"/>
      <c r="E70" s="13"/>
    </row>
    <row r="71" spans="1:7" x14ac:dyDescent="0.3">
      <c r="D71" s="13"/>
      <c r="E71" s="13"/>
    </row>
    <row r="72" spans="1:7" x14ac:dyDescent="0.3">
      <c r="C72" s="11" t="s">
        <v>112</v>
      </c>
      <c r="D72" s="21">
        <f>SUM(D67,D59,D54,D49,D39,D24)</f>
        <v>719947.62</v>
      </c>
      <c r="E72" s="21">
        <f>SUM(E67,E59,E54,E49,E39,E24)</f>
        <v>2953408.45</v>
      </c>
    </row>
  </sheetData>
  <mergeCells count="1">
    <mergeCell ref="A1:E1"/>
  </mergeCells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Indiana Office of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Murray, Jessica M</dc:creator>
  <cp:lastModifiedBy>Murray, Jessica M</cp:lastModifiedBy>
  <dcterms:created xsi:type="dcterms:W3CDTF">2024-03-21T11:20:05Z</dcterms:created>
  <dcterms:modified xsi:type="dcterms:W3CDTF">2024-03-28T13:38:05Z</dcterms:modified>
</cp:coreProperties>
</file>