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8"/>
  <workbookPr filterPrivacy="1" codeName="ThisWorkbook" defaultThemeVersion="166925"/>
  <xr:revisionPtr revIDLastSave="995" documentId="8_{8C794FCC-600B-4574-80D7-A95DE8243E6C}" xr6:coauthVersionLast="47" xr6:coauthVersionMax="47" xr10:uidLastSave="{822FB2A9-1736-45C0-8EF8-655283E7184F}"/>
  <bookViews>
    <workbookView xWindow="-38510" yWindow="-6380" windowWidth="38620" windowHeight="21100" tabRatio="979" firstSheet="1" activeTab="1" xr2:uid="{AAC398A2-E95D-4231-A920-55B8B1C73F3F}"/>
  </bookViews>
  <sheets>
    <sheet name="Consolidated Budget" sheetId="30" r:id="rId1"/>
    <sheet name="Measure 1 Budget" sheetId="16" r:id="rId2"/>
  </sheets>
  <definedNames>
    <definedName name="_xlnm._FilterDatabase" localSheetId="0" hidden="1">'Consolidated Budget'!#REF!</definedName>
    <definedName name="_xlnm._FilterDatabase" localSheetId="1" hidden="1">'Measure 1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6" l="1"/>
  <c r="J18" i="16"/>
  <c r="J8" i="16"/>
  <c r="J9" i="16"/>
  <c r="E16" i="16"/>
  <c r="E8" i="30" s="1"/>
  <c r="F16" i="16"/>
  <c r="F8" i="30" s="1"/>
  <c r="E53" i="16"/>
  <c r="E16" i="30" s="1"/>
  <c r="F53" i="16"/>
  <c r="F16" i="30" s="1"/>
  <c r="G53" i="16"/>
  <c r="G16" i="30" s="1"/>
  <c r="H53" i="16"/>
  <c r="H16" i="30" s="1"/>
  <c r="D53" i="16"/>
  <c r="D16" i="30" s="1"/>
  <c r="J52" i="16"/>
  <c r="J51" i="16"/>
  <c r="J53" i="16" s="1"/>
  <c r="E47" i="16"/>
  <c r="E13" i="30" s="1"/>
  <c r="F47" i="16"/>
  <c r="F13" i="30" s="1"/>
  <c r="G47" i="16"/>
  <c r="G13" i="30" s="1"/>
  <c r="H47" i="16"/>
  <c r="H13" i="30" s="1"/>
  <c r="D47" i="16"/>
  <c r="D13" i="30" s="1"/>
  <c r="E42" i="16"/>
  <c r="E12" i="30" s="1"/>
  <c r="F42" i="16"/>
  <c r="F12" i="30" s="1"/>
  <c r="G42" i="16"/>
  <c r="G12" i="30" s="1"/>
  <c r="H42" i="16"/>
  <c r="H12" i="30" s="1"/>
  <c r="D42" i="16"/>
  <c r="D12" i="30" s="1"/>
  <c r="J41" i="16"/>
  <c r="E36" i="16"/>
  <c r="E11" i="30" s="1"/>
  <c r="F36" i="16"/>
  <c r="F11" i="30" s="1"/>
  <c r="G36" i="16"/>
  <c r="G11" i="30" s="1"/>
  <c r="H36" i="16"/>
  <c r="H11" i="30" s="1"/>
  <c r="D36" i="16"/>
  <c r="D11" i="30" s="1"/>
  <c r="J34" i="16"/>
  <c r="J35" i="16"/>
  <c r="J38" i="16"/>
  <c r="J39" i="16"/>
  <c r="J40" i="16"/>
  <c r="J44" i="16"/>
  <c r="J45" i="16"/>
  <c r="J46" i="16"/>
  <c r="E32" i="16"/>
  <c r="E10" i="30" s="1"/>
  <c r="F32" i="16"/>
  <c r="F10" i="30" s="1"/>
  <c r="G32" i="16"/>
  <c r="G10" i="30" s="1"/>
  <c r="H32" i="16"/>
  <c r="H10" i="30" s="1"/>
  <c r="D32" i="16"/>
  <c r="D10" i="30" s="1"/>
  <c r="J31" i="16"/>
  <c r="J28" i="16"/>
  <c r="J32" i="16" s="1"/>
  <c r="E26" i="16"/>
  <c r="E9" i="30" s="1"/>
  <c r="F26" i="16"/>
  <c r="F9" i="30" s="1"/>
  <c r="G26" i="16"/>
  <c r="G9" i="30" s="1"/>
  <c r="H26" i="16"/>
  <c r="H9" i="30" s="1"/>
  <c r="D26" i="16"/>
  <c r="D9" i="30" s="1"/>
  <c r="J20" i="16"/>
  <c r="J21" i="16"/>
  <c r="J22" i="16"/>
  <c r="J23" i="16"/>
  <c r="J24" i="16"/>
  <c r="J25" i="16"/>
  <c r="J19" i="16"/>
  <c r="E11" i="16"/>
  <c r="E7" i="30" s="1"/>
  <c r="F11" i="16"/>
  <c r="F7" i="30" s="1"/>
  <c r="G11" i="16"/>
  <c r="G7" i="30" s="1"/>
  <c r="H11" i="16"/>
  <c r="H7" i="30" s="1"/>
  <c r="D11" i="16"/>
  <c r="D7" i="30" s="1"/>
  <c r="G16" i="16"/>
  <c r="G8" i="30" s="1"/>
  <c r="H16" i="16"/>
  <c r="H8" i="30" s="1"/>
  <c r="D16" i="16"/>
  <c r="D8" i="30" s="1"/>
  <c r="J14" i="16"/>
  <c r="J15" i="16"/>
  <c r="J47" i="16" l="1"/>
  <c r="J42" i="16"/>
  <c r="J26" i="16"/>
  <c r="D48" i="16"/>
  <c r="D55" i="16" s="1"/>
  <c r="J36" i="16"/>
  <c r="J10" i="30"/>
  <c r="J16" i="30"/>
  <c r="H48" i="16"/>
  <c r="H55" i="16" s="1"/>
  <c r="J11" i="16"/>
  <c r="J13" i="16"/>
  <c r="J16" i="16" s="1"/>
  <c r="E48" i="16"/>
  <c r="E55" i="16" s="1"/>
  <c r="G48" i="16"/>
  <c r="G55" i="16" s="1"/>
  <c r="F48" i="16"/>
  <c r="F55" i="16" s="1"/>
  <c r="J11" i="30" l="1"/>
  <c r="E14" i="30"/>
  <c r="E18" i="30" s="1"/>
  <c r="J12" i="30"/>
  <c r="F14" i="30"/>
  <c r="F18" i="30" s="1"/>
  <c r="J9" i="30"/>
  <c r="J8" i="30"/>
  <c r="G14" i="30"/>
  <c r="G18" i="30" s="1"/>
  <c r="J7" i="30"/>
  <c r="H14" i="30"/>
  <c r="H18" i="30" s="1"/>
  <c r="D14" i="30"/>
  <c r="J13" i="30"/>
  <c r="J48" i="16"/>
  <c r="J55" i="16" l="1"/>
  <c r="D23" i="30" s="1"/>
  <c r="J14" i="30"/>
  <c r="J18" i="30" s="1"/>
  <c r="D18" i="30"/>
  <c r="D24" i="30"/>
  <c r="E23" i="30" l="1"/>
  <c r="E24" i="30" l="1"/>
</calcChain>
</file>

<file path=xl/sharedStrings.xml><?xml version="1.0" encoding="utf-8"?>
<sst xmlns="http://schemas.openxmlformats.org/spreadsheetml/2006/main" count="85" uniqueCount="48">
  <si>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</si>
  <si>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</si>
  <si>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</si>
  <si>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</si>
  <si>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</si>
  <si>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</si>
  <si>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</si>
  <si>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</si>
  <si>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</si>
  <si>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</si>
  <si>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</si>
  <si>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</si>
  <si>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</si>
  <si>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</si>
  <si>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</si>
  <si>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</si>
  <si>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</si>
  <si>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</si>
  <si>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</si>
  <si>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</si>
  <si>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</si>
  <si>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</si>
  <si>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</si>
  <si>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</si>
  <si>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</si>
  <si>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</si>
  <si>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</si>
  <si>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</si>
  <si>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MTA Eastern Bus Division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</si>
  <si>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</si>
  <si>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</si>
  <si>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</si>
  <si>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</si>
  <si>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</si>
  <si>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</si>
  <si>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</si>
  <si>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</si>
  <si>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>Pantographs w/ Control Boxes: 176 x $151,300</t>
  </si>
  <si>
    <t>BEB Chargers (2500 kW): 8 x $2,200,000</t>
  </si>
  <si>
    <t>POV: 688 x $2,000</t>
  </si>
  <si>
    <t xml:space="preserve"> </t>
  </si>
  <si>
    <t>Electrical Conduit (Incl. Fire Alarm) 249,727 x $208</t>
  </si>
  <si>
    <t xml:space="preserve"> Supplies </t>
  </si>
  <si>
    <t>Software</t>
  </si>
  <si>
    <t>Postage</t>
  </si>
  <si>
    <t xml:space="preserve"> Contractual </t>
  </si>
  <si>
    <t>OTHER</t>
  </si>
  <si>
    <t>Indirect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</si>
</sst>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2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3" fillId="0" borderId="0" xfId="0" applyFont="1"/>
    <xf numFmtId="0" fontId="0" fillId="0" borderId="0" xfId="0" applyAlignment="1">
      <alignment vertical="top"/>
    </xf>
    <xf numFmtId="0" fontId="5" fillId="0" borderId="0" xfId="0" applyFont="1"/>
    <xf numFmtId="0" fontId="5" fillId="0" borderId="1" xfId="0" applyFont="1" applyBorder="1"/>
    <xf numFmtId="0" fontId="5" fillId="4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6" fontId="5" fillId="0" borderId="1" xfId="0" applyNumberFormat="1" applyFont="1" applyBorder="1" applyAlignment="1">
      <alignment wrapText="1"/>
    </xf>
    <xf numFmtId="6" fontId="6" fillId="4" borderId="4" xfId="0" applyNumberFormat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6" fontId="6" fillId="0" borderId="1" xfId="0" applyNumberFormat="1" applyFont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7" fillId="0" borderId="9" xfId="0" applyFont="1" applyBorder="1" applyAlignment="1">
      <alignment wrapText="1"/>
    </xf>
    <xf numFmtId="6" fontId="8" fillId="0" borderId="10" xfId="0" applyNumberFormat="1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6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horizontal="left" wrapText="1" indent="2"/>
    </xf>
    <xf numFmtId="0" fontId="6" fillId="0" borderId="1" xfId="0" applyFont="1" applyBorder="1" applyAlignment="1">
      <alignment horizontal="left" wrapText="1" indent="4"/>
    </xf>
    <xf numFmtId="0" fontId="10" fillId="0" borderId="0" xfId="0" applyFont="1"/>
    <xf numFmtId="6" fontId="5" fillId="0" borderId="0" xfId="0" applyNumberFormat="1" applyFont="1"/>
    <xf numFmtId="0" fontId="9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7" fillId="6" borderId="11" xfId="0" applyFont="1" applyFill="1" applyBorder="1" applyAlignment="1">
      <alignment wrapText="1"/>
    </xf>
    <xf numFmtId="0" fontId="7" fillId="6" borderId="12" xfId="0" applyFont="1" applyFill="1" applyBorder="1" applyAlignment="1">
      <alignment wrapText="1"/>
    </xf>
    <xf numFmtId="0" fontId="7" fillId="6" borderId="13" xfId="0" applyFont="1" applyFill="1" applyBorder="1" applyAlignment="1">
      <alignment wrapText="1"/>
    </xf>
    <xf numFmtId="0" fontId="7" fillId="6" borderId="7" xfId="0" applyFont="1" applyFill="1" applyBorder="1" applyAlignment="1">
      <alignment wrapText="1"/>
    </xf>
    <xf numFmtId="0" fontId="7" fillId="6" borderId="3" xfId="0" applyFont="1" applyFill="1" applyBorder="1"/>
    <xf numFmtId="6" fontId="11" fillId="0" borderId="1" xfId="0" applyNumberFormat="1" applyFont="1" applyBorder="1" applyAlignment="1">
      <alignment wrapText="1"/>
    </xf>
    <xf numFmtId="0" fontId="9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7" fillId="3" borderId="11" xfId="0" applyFont="1" applyFill="1" applyBorder="1" applyAlignment="1">
      <alignment wrapText="1"/>
    </xf>
    <xf numFmtId="0" fontId="7" fillId="3" borderId="12" xfId="0" applyFont="1" applyFill="1" applyBorder="1" applyAlignment="1">
      <alignment wrapText="1"/>
    </xf>
    <xf numFmtId="0" fontId="7" fillId="3" borderId="13" xfId="0" applyFont="1" applyFill="1" applyBorder="1" applyAlignment="1">
      <alignment wrapText="1"/>
    </xf>
    <xf numFmtId="0" fontId="7" fillId="3" borderId="7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6" fontId="6" fillId="7" borderId="1" xfId="0" applyNumberFormat="1" applyFont="1" applyFill="1" applyBorder="1" applyAlignment="1">
      <alignment wrapText="1"/>
    </xf>
    <xf numFmtId="0" fontId="5" fillId="8" borderId="0" xfId="0" applyFont="1" applyFill="1"/>
    <xf numFmtId="6" fontId="7" fillId="0" borderId="14" xfId="0" applyNumberFormat="1" applyFont="1" applyBorder="1" applyAlignment="1">
      <alignment wrapText="1"/>
    </xf>
    <xf numFmtId="0" fontId="7" fillId="0" borderId="0" xfId="0" applyFont="1"/>
    <xf numFmtId="0" fontId="7" fillId="3" borderId="15" xfId="0" applyFont="1" applyFill="1" applyBorder="1" applyAlignment="1">
      <alignment wrapText="1"/>
    </xf>
    <xf numFmtId="6" fontId="6" fillId="7" borderId="1" xfId="0" applyNumberFormat="1" applyFont="1" applyFill="1" applyBorder="1" applyAlignment="1">
      <alignment horizontal="left" vertical="top" wrapText="1"/>
    </xf>
    <xf numFmtId="6" fontId="6" fillId="7" borderId="8" xfId="0" applyNumberFormat="1" applyFont="1" applyFill="1" applyBorder="1" applyAlignment="1">
      <alignment wrapText="1"/>
    </xf>
    <xf numFmtId="6" fontId="5" fillId="4" borderId="1" xfId="0" applyNumberFormat="1" applyFont="1" applyFill="1" applyBorder="1" applyAlignment="1">
      <alignment wrapText="1"/>
    </xf>
    <xf numFmtId="6" fontId="12" fillId="0" borderId="1" xfId="0" applyNumberFormat="1" applyFont="1" applyBorder="1" applyAlignment="1">
      <alignment wrapText="1"/>
    </xf>
    <xf numFmtId="0" fontId="7" fillId="0" borderId="16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7" fillId="3" borderId="1" xfId="0" applyFont="1" applyFill="1" applyBorder="1"/>
    <xf numFmtId="6" fontId="7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3" fontId="6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6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5"/>
  <sheetViews>
    <sheetView showGridLines="0" zoomScale="83" zoomScaleNormal="85" workbookViewId="0">
      <selection activeCell="Q27" sqref="Q27"/>
    </sheetView>
  </sheetViews>
  <sheetFormatPr defaultColWidth="9.140625" defaultRowHeight="15" customHeight="1"/>
  <cols>
    <col min="1" max="1" width="3.140625" customWidth="1"/>
    <col min="2" max="2" width="12.140625" customWidth="1"/>
    <col min="3" max="3" width="29.140625" customWidth="1"/>
    <col min="4" max="4" width="12.85546875" style="4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5" customWidth="1"/>
    <col min="10" max="10" width="12.7109375" bestFit="1" customWidth="1"/>
    <col min="11" max="11" width="10.140625" customWidth="1"/>
  </cols>
  <sheetData>
    <row r="2" spans="2:39" ht="23.45">
      <c r="B2" s="26" t="s">
        <v>0</v>
      </c>
    </row>
    <row r="3" spans="2:39" ht="26.45" customHeight="1">
      <c r="B3" s="60" t="s">
        <v>1</v>
      </c>
      <c r="C3" s="60"/>
      <c r="D3" s="60"/>
      <c r="E3" s="60"/>
      <c r="F3" s="60"/>
      <c r="G3" s="60"/>
      <c r="H3" s="60"/>
      <c r="I3" s="60"/>
      <c r="J3" s="60"/>
    </row>
    <row r="4" spans="2:39" ht="15" customHeight="1">
      <c r="B4" s="3"/>
    </row>
    <row r="5" spans="2:39" ht="18.600000000000001">
      <c r="B5" s="37" t="s">
        <v>2</v>
      </c>
      <c r="C5" s="38"/>
      <c r="D5" s="38"/>
      <c r="E5" s="38"/>
      <c r="F5" s="38"/>
      <c r="G5" s="38"/>
      <c r="H5" s="38"/>
      <c r="I5" s="38"/>
      <c r="J5" s="55"/>
    </row>
    <row r="6" spans="2:39" ht="17.100000000000001" customHeight="1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56" t="s">
        <v>10</v>
      </c>
    </row>
    <row r="7" spans="2:39" s="3" customFormat="1" ht="14.45">
      <c r="B7" s="19" t="s">
        <v>11</v>
      </c>
      <c r="C7" s="43" t="s">
        <v>12</v>
      </c>
      <c r="D7" s="44">
        <f>'Measure 1 Budget'!D11</f>
        <v>0</v>
      </c>
      <c r="E7" s="44">
        <f>'Measure 1 Budget'!E11</f>
        <v>0</v>
      </c>
      <c r="F7" s="44">
        <f>'Measure 1 Budget'!F11</f>
        <v>0</v>
      </c>
      <c r="G7" s="44">
        <f>'Measure 1 Budget'!G11</f>
        <v>0</v>
      </c>
      <c r="H7" s="44">
        <f>'Measure 1 Budget'!H11</f>
        <v>0</v>
      </c>
      <c r="I7" s="45"/>
      <c r="J7" s="44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5">
      <c r="B8" s="20"/>
      <c r="C8" s="43" t="s">
        <v>13</v>
      </c>
      <c r="D8" s="44">
        <f>'Measure 1 Budget'!D16</f>
        <v>0</v>
      </c>
      <c r="E8" s="44">
        <f>'Measure 1 Budget'!E16</f>
        <v>0</v>
      </c>
      <c r="F8" s="44">
        <f>'Measure 1 Budget'!F16</f>
        <v>0</v>
      </c>
      <c r="G8" s="44">
        <f>'Measure 1 Budget'!G16</f>
        <v>0</v>
      </c>
      <c r="H8" s="44">
        <f>'Measure 1 Budget'!H16</f>
        <v>0</v>
      </c>
      <c r="I8" s="45"/>
      <c r="J8" s="44">
        <f t="shared" ref="J8:J14" si="0">SUM(D8:I8)</f>
        <v>0</v>
      </c>
    </row>
    <row r="9" spans="2:39" ht="14.45">
      <c r="B9" s="20"/>
      <c r="C9" s="43" t="s">
        <v>14</v>
      </c>
      <c r="D9" s="44">
        <f>'Measure 1 Budget'!D26</f>
        <v>0</v>
      </c>
      <c r="E9" s="44">
        <f>'Measure 1 Budget'!E26</f>
        <v>0</v>
      </c>
      <c r="F9" s="44">
        <f>'Measure 1 Budget'!F26</f>
        <v>0</v>
      </c>
      <c r="G9" s="44">
        <f>'Measure 1 Budget'!G26</f>
        <v>0</v>
      </c>
      <c r="H9" s="44">
        <f>'Measure 1 Budget'!H26</f>
        <v>0</v>
      </c>
      <c r="I9" s="45"/>
      <c r="J9" s="44">
        <f t="shared" si="0"/>
        <v>0</v>
      </c>
    </row>
    <row r="10" spans="2:39" ht="14.45">
      <c r="B10" s="20"/>
      <c r="C10" s="43" t="s">
        <v>15</v>
      </c>
      <c r="D10" s="44">
        <f>'Measure 1 Budget'!D32</f>
        <v>97548016</v>
      </c>
      <c r="E10" s="44">
        <f>'Measure 1 Budget'!E32</f>
        <v>0</v>
      </c>
      <c r="F10" s="44">
        <f>'Measure 1 Budget'!F32</f>
        <v>0</v>
      </c>
      <c r="G10" s="44">
        <f>'Measure 1 Budget'!G32</f>
        <v>0</v>
      </c>
      <c r="H10" s="44">
        <f>'Measure 1 Budget'!H32</f>
        <v>0</v>
      </c>
      <c r="I10" s="45"/>
      <c r="J10" s="44">
        <f t="shared" si="0"/>
        <v>97548016</v>
      </c>
    </row>
    <row r="11" spans="2:39" ht="14.45">
      <c r="B11" s="20"/>
      <c r="C11" s="43" t="s">
        <v>16</v>
      </c>
      <c r="D11" s="44">
        <f>'Measure 1 Budget'!D36</f>
        <v>0</v>
      </c>
      <c r="E11" s="44">
        <f>'Measure 1 Budget'!E36</f>
        <v>0</v>
      </c>
      <c r="F11" s="44">
        <f>'Measure 1 Budget'!F36</f>
        <v>0</v>
      </c>
      <c r="G11" s="44">
        <f>'Measure 1 Budget'!G36</f>
        <v>0</v>
      </c>
      <c r="H11" s="44">
        <f>'Measure 1 Budget'!H36</f>
        <v>0</v>
      </c>
      <c r="I11" s="45"/>
      <c r="J11" s="44">
        <f t="shared" si="0"/>
        <v>0</v>
      </c>
    </row>
    <row r="12" spans="2:39" ht="14.45">
      <c r="B12" s="20"/>
      <c r="C12" s="43" t="s">
        <v>17</v>
      </c>
      <c r="D12" s="44">
        <f>'Measure 1 Budget'!D42</f>
        <v>0</v>
      </c>
      <c r="E12" s="44">
        <f>'Measure 1 Budget'!E42</f>
        <v>0</v>
      </c>
      <c r="F12" s="44">
        <f>'Measure 1 Budget'!F42</f>
        <v>0</v>
      </c>
      <c r="G12" s="44">
        <f>'Measure 1 Budget'!G42</f>
        <v>0</v>
      </c>
      <c r="H12" s="44">
        <f>'Measure 1 Budget'!H42</f>
        <v>0</v>
      </c>
      <c r="I12" s="45"/>
      <c r="J12" s="44">
        <f t="shared" si="0"/>
        <v>0</v>
      </c>
    </row>
    <row r="13" spans="2:39" ht="14.45">
      <c r="B13" s="20"/>
      <c r="C13" s="43" t="s">
        <v>18</v>
      </c>
      <c r="D13" s="44">
        <f>'Measure 1 Budget'!D47</f>
        <v>0</v>
      </c>
      <c r="E13" s="44">
        <f>'Measure 1 Budget'!E47</f>
        <v>0</v>
      </c>
      <c r="F13" s="44">
        <f>'Measure 1 Budget'!F47</f>
        <v>0</v>
      </c>
      <c r="G13" s="44">
        <f>'Measure 1 Budget'!G47</f>
        <v>0</v>
      </c>
      <c r="H13" s="44">
        <f>'Measure 1 Budget'!H47</f>
        <v>0</v>
      </c>
      <c r="I13" s="45"/>
      <c r="J13" s="44">
        <f t="shared" si="0"/>
        <v>0</v>
      </c>
    </row>
    <row r="14" spans="2:39" ht="14.45">
      <c r="B14" s="21"/>
      <c r="C14" s="7" t="s">
        <v>19</v>
      </c>
      <c r="D14" s="14">
        <f>D13+D12+D11+D10+D9+D8+D7</f>
        <v>97548016</v>
      </c>
      <c r="E14" s="14">
        <f>E13+E12+E11+E10+E9+E8+E7</f>
        <v>0</v>
      </c>
      <c r="F14" s="14">
        <f>F13+F12+F11+F10+F9+F8+F7</f>
        <v>0</v>
      </c>
      <c r="G14" s="14">
        <f>G13+G12+G11+G10+G9+G8+G7</f>
        <v>0</v>
      </c>
      <c r="H14" s="14">
        <f>H13+H12+H11+H10+H9+H8+H7</f>
        <v>0</v>
      </c>
      <c r="J14" s="14">
        <f t="shared" si="0"/>
        <v>97548016</v>
      </c>
    </row>
    <row r="15" spans="2:39" ht="14.45">
      <c r="B15" s="54"/>
      <c r="D15"/>
      <c r="E15"/>
      <c r="H15"/>
      <c r="I15"/>
      <c r="J15" s="16" t="s">
        <v>20</v>
      </c>
    </row>
    <row r="16" spans="2:39" ht="20.100000000000001" customHeight="1">
      <c r="B16" s="54"/>
      <c r="C16" s="7" t="s">
        <v>21</v>
      </c>
      <c r="D16" s="51">
        <f>'Measure 1 Budget'!D53</f>
        <v>0</v>
      </c>
      <c r="E16" s="51">
        <f>'Measure 1 Budget'!E53</f>
        <v>0</v>
      </c>
      <c r="F16" s="51">
        <f>'Measure 1 Budget'!F53</f>
        <v>0</v>
      </c>
      <c r="G16" s="51">
        <f>'Measure 1 Budget'!G53</f>
        <v>0</v>
      </c>
      <c r="H16" s="51">
        <f>'Measure 1 Budget'!H53</f>
        <v>0</v>
      </c>
      <c r="J16" s="7">
        <f>SUM(D16:H16)</f>
        <v>0</v>
      </c>
    </row>
    <row r="17" spans="2:10" thickBot="1">
      <c r="B17" s="54"/>
      <c r="D17"/>
      <c r="E17"/>
      <c r="H17"/>
      <c r="I17"/>
      <c r="J17" s="16" t="s">
        <v>20</v>
      </c>
    </row>
    <row r="18" spans="2:10" ht="30.95" customHeight="1" thickBot="1">
      <c r="B18" s="53" t="s">
        <v>22</v>
      </c>
      <c r="C18" s="17"/>
      <c r="D18" s="46">
        <f>D14+D16</f>
        <v>97548016</v>
      </c>
      <c r="E18" s="46">
        <f>E14+E16</f>
        <v>0</v>
      </c>
      <c r="F18" s="46">
        <f>F14+F16</f>
        <v>0</v>
      </c>
      <c r="G18" s="46">
        <f>G14+G16</f>
        <v>0</v>
      </c>
      <c r="H18" s="46">
        <f>H14+H16</f>
        <v>0</v>
      </c>
      <c r="I18" s="47"/>
      <c r="J18" s="57">
        <f>J14+J16</f>
        <v>97548016</v>
      </c>
    </row>
    <row r="19" spans="2:10" s="1" customFormat="1" ht="14.45">
      <c r="B19" s="4"/>
      <c r="C19"/>
      <c r="D19" s="4"/>
      <c r="E19" s="2"/>
      <c r="F19"/>
      <c r="G19"/>
      <c r="H19" s="2"/>
      <c r="I19" s="5"/>
      <c r="J19"/>
    </row>
    <row r="20" spans="2:10" ht="15" customHeight="1">
      <c r="B20" s="4"/>
    </row>
    <row r="21" spans="2:10" ht="15" customHeight="1">
      <c r="B21" s="37" t="s">
        <v>23</v>
      </c>
      <c r="C21" s="38"/>
      <c r="D21" s="38"/>
      <c r="E21" s="62"/>
      <c r="F21" s="62"/>
      <c r="H21"/>
      <c r="I21"/>
    </row>
    <row r="22" spans="2:10" ht="29.1" customHeight="1">
      <c r="B22" s="39" t="s">
        <v>24</v>
      </c>
      <c r="C22" s="39" t="s">
        <v>25</v>
      </c>
      <c r="D22" s="48" t="s">
        <v>26</v>
      </c>
      <c r="E22" s="63" t="s">
        <v>27</v>
      </c>
      <c r="F22" s="63"/>
      <c r="H22"/>
      <c r="I22"/>
    </row>
    <row r="23" spans="2:10" ht="15" customHeight="1">
      <c r="B23" s="43">
        <v>1</v>
      </c>
      <c r="C23" s="49" t="s">
        <v>28</v>
      </c>
      <c r="D23" s="50">
        <f>'Measure 1 Budget'!J55</f>
        <v>97548016</v>
      </c>
      <c r="E23" s="61">
        <f>D23/D$24</f>
        <v>1</v>
      </c>
      <c r="F23" s="61"/>
      <c r="H23"/>
      <c r="I23"/>
    </row>
    <row r="24" spans="2:10" ht="15" customHeight="1">
      <c r="B24" s="43" t="s">
        <v>29</v>
      </c>
      <c r="C24" s="44"/>
      <c r="D24" s="50">
        <f>SUM(D23:D23)</f>
        <v>97548016</v>
      </c>
      <c r="E24" s="61">
        <f>SUM(E23:E23)</f>
        <v>1</v>
      </c>
      <c r="F24" s="61"/>
      <c r="H24"/>
      <c r="I24"/>
    </row>
    <row r="25" spans="2:10" ht="15" customHeight="1">
      <c r="H25"/>
      <c r="I25"/>
    </row>
  </sheetData>
  <mergeCells count="5">
    <mergeCell ref="B3:J3"/>
    <mergeCell ref="E24:F24"/>
    <mergeCell ref="E21:F21"/>
    <mergeCell ref="E22:F22"/>
    <mergeCell ref="E23:F2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0"/>
  <sheetViews>
    <sheetView showGridLines="0" tabSelected="1" topLeftCell="A10" zoomScale="85" zoomScaleNormal="85" workbookViewId="0">
      <selection activeCell="C31" sqref="C31"/>
    </sheetView>
  </sheetViews>
  <sheetFormatPr defaultColWidth="9.140625" defaultRowHeight="14.45"/>
  <cols>
    <col min="1" max="1" width="3.140625" customWidth="1"/>
    <col min="2" max="2" width="10.140625" customWidth="1"/>
    <col min="3" max="3" width="45" customWidth="1"/>
    <col min="4" max="4" width="14.7109375" style="4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5" customWidth="1"/>
    <col min="10" max="10" width="16.140625" customWidth="1"/>
    <col min="11" max="11" width="10.140625" customWidth="1"/>
  </cols>
  <sheetData>
    <row r="2" spans="2:39" ht="23.45">
      <c r="B2" s="26" t="s">
        <v>30</v>
      </c>
    </row>
    <row r="3" spans="2:39">
      <c r="B3" s="3" t="s">
        <v>31</v>
      </c>
    </row>
    <row r="4" spans="2:39">
      <c r="B4" s="3"/>
    </row>
    <row r="5" spans="2:39" ht="18.600000000000001">
      <c r="B5" s="28" t="s">
        <v>2</v>
      </c>
      <c r="C5" s="29"/>
      <c r="D5" s="29"/>
      <c r="E5" s="29"/>
      <c r="F5" s="29"/>
      <c r="G5" s="29"/>
      <c r="H5" s="29"/>
      <c r="I5" s="29"/>
      <c r="J5" s="30"/>
    </row>
    <row r="6" spans="2:39">
      <c r="B6" s="31" t="s">
        <v>3</v>
      </c>
      <c r="C6" s="31" t="s">
        <v>4</v>
      </c>
      <c r="D6" s="31" t="s">
        <v>5</v>
      </c>
      <c r="E6" s="32" t="s">
        <v>6</v>
      </c>
      <c r="F6" s="32" t="s">
        <v>7</v>
      </c>
      <c r="G6" s="32" t="s">
        <v>8</v>
      </c>
      <c r="H6" s="33" t="s">
        <v>9</v>
      </c>
      <c r="I6" s="34"/>
      <c r="J6" s="35" t="s">
        <v>10</v>
      </c>
    </row>
    <row r="7" spans="2:39" s="3" customFormat="1" ht="29.1">
      <c r="B7" s="58" t="s">
        <v>11</v>
      </c>
      <c r="C7" s="23" t="s">
        <v>32</v>
      </c>
      <c r="D7" s="8" t="s">
        <v>33</v>
      </c>
      <c r="E7" s="8" t="s">
        <v>33</v>
      </c>
      <c r="F7" s="8" t="s">
        <v>33</v>
      </c>
      <c r="G7" s="8"/>
      <c r="H7" s="8" t="s">
        <v>33</v>
      </c>
      <c r="I7" s="5"/>
      <c r="J7" s="6" t="s">
        <v>33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0"/>
      <c r="C8" s="22"/>
      <c r="D8" s="13"/>
      <c r="E8" s="13"/>
      <c r="F8" s="13"/>
      <c r="G8" s="13"/>
      <c r="H8" s="13"/>
      <c r="I8" s="27"/>
      <c r="J8" s="13">
        <f>SUM(D8:H8)</f>
        <v>0</v>
      </c>
    </row>
    <row r="9" spans="2:39">
      <c r="B9" s="20"/>
      <c r="C9" s="22"/>
      <c r="D9" s="13"/>
      <c r="E9" s="13"/>
      <c r="F9" s="13"/>
      <c r="G9" s="13"/>
      <c r="H9" s="13"/>
      <c r="J9" s="13">
        <f>SUM(D9:H9)</f>
        <v>0</v>
      </c>
    </row>
    <row r="10" spans="2:39">
      <c r="B10" s="20"/>
      <c r="C10" s="24"/>
      <c r="D10" s="13"/>
      <c r="E10" s="9"/>
      <c r="F10" s="9"/>
      <c r="G10" s="9"/>
      <c r="H10" s="9"/>
      <c r="J10" s="13">
        <f>SUM(D10:H10)</f>
        <v>0</v>
      </c>
    </row>
    <row r="11" spans="2:39">
      <c r="B11" s="20"/>
      <c r="C11" s="7" t="s">
        <v>12</v>
      </c>
      <c r="D11" s="14">
        <f>SUM(D8:D10)</f>
        <v>0</v>
      </c>
      <c r="E11" s="14">
        <f t="shared" ref="E11:J11" si="0">SUM(E8:E10)</f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J11" s="14">
        <f t="shared" si="0"/>
        <v>0</v>
      </c>
    </row>
    <row r="12" spans="2:39">
      <c r="B12" s="20"/>
      <c r="C12" s="12" t="s">
        <v>34</v>
      </c>
      <c r="D12" s="11" t="s">
        <v>33</v>
      </c>
      <c r="E12" s="8"/>
      <c r="F12" s="8"/>
      <c r="G12" s="8"/>
      <c r="H12" s="8"/>
      <c r="J12" s="6" t="s">
        <v>33</v>
      </c>
    </row>
    <row r="13" spans="2:39">
      <c r="B13" s="20"/>
      <c r="C13" s="22"/>
      <c r="D13" s="13"/>
      <c r="E13" s="13"/>
      <c r="F13" s="13"/>
      <c r="G13" s="13"/>
      <c r="H13" s="13"/>
      <c r="J13" s="13">
        <f>SUM(D13:H13)</f>
        <v>0</v>
      </c>
    </row>
    <row r="14" spans="2:39">
      <c r="B14" s="20"/>
      <c r="C14" s="22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>
      <c r="B15" s="20"/>
      <c r="C15" s="8"/>
      <c r="D15" s="13"/>
      <c r="E15" s="9"/>
      <c r="F15" s="9"/>
      <c r="G15" s="9"/>
      <c r="H15" s="9"/>
      <c r="J15" s="13">
        <f t="shared" si="1"/>
        <v>0</v>
      </c>
    </row>
    <row r="16" spans="2:39">
      <c r="B16" s="20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J16" s="14">
        <f t="shared" si="2"/>
        <v>0</v>
      </c>
    </row>
    <row r="17" spans="2:10">
      <c r="B17" s="20"/>
      <c r="C17" s="12" t="s">
        <v>35</v>
      </c>
      <c r="D17" s="11" t="s">
        <v>33</v>
      </c>
      <c r="E17" s="8"/>
      <c r="F17" s="8"/>
      <c r="G17" s="8"/>
      <c r="H17" s="8"/>
      <c r="J17" s="6" t="s">
        <v>33</v>
      </c>
    </row>
    <row r="18" spans="2:10" ht="15">
      <c r="B18" s="20"/>
      <c r="C18" s="25"/>
      <c r="D18" s="13"/>
      <c r="E18" s="9"/>
      <c r="F18" s="9"/>
      <c r="G18" s="9"/>
      <c r="H18" s="9"/>
      <c r="J18" s="13">
        <f>SUM(D18:H18)</f>
        <v>0</v>
      </c>
    </row>
    <row r="19" spans="2:10">
      <c r="B19" s="20"/>
      <c r="C19" s="25"/>
      <c r="D19" s="13"/>
      <c r="E19" s="13"/>
      <c r="F19" s="13"/>
      <c r="G19" s="13"/>
      <c r="H19" s="13"/>
      <c r="I19" s="27"/>
      <c r="J19" s="13">
        <f>SUM(D19:H19)</f>
        <v>0</v>
      </c>
    </row>
    <row r="20" spans="2:10">
      <c r="B20" s="20"/>
      <c r="C20" s="25"/>
      <c r="D20" s="13"/>
      <c r="E20" s="13"/>
      <c r="F20" s="13"/>
      <c r="G20" s="13"/>
      <c r="H20" s="13"/>
      <c r="I20" s="27"/>
      <c r="J20" s="13">
        <f t="shared" ref="J20:J25" si="3">SUM(D20:H20)</f>
        <v>0</v>
      </c>
    </row>
    <row r="21" spans="2:10">
      <c r="B21" s="20"/>
      <c r="C21" s="22"/>
      <c r="D21" s="13"/>
      <c r="E21" s="13"/>
      <c r="F21" s="13"/>
      <c r="G21" s="13"/>
      <c r="H21" s="13"/>
      <c r="I21" s="27"/>
      <c r="J21" s="13">
        <f t="shared" si="3"/>
        <v>0</v>
      </c>
    </row>
    <row r="22" spans="2:10">
      <c r="B22" s="20"/>
      <c r="C22" s="25"/>
      <c r="D22" s="13"/>
      <c r="E22" s="13"/>
      <c r="F22" s="13"/>
      <c r="G22" s="13"/>
      <c r="H22" s="13"/>
      <c r="I22" s="27"/>
      <c r="J22" s="13">
        <f t="shared" si="3"/>
        <v>0</v>
      </c>
    </row>
    <row r="23" spans="2:10">
      <c r="B23" s="20"/>
      <c r="C23" s="25"/>
      <c r="D23" s="13"/>
      <c r="E23" s="13"/>
      <c r="F23" s="13"/>
      <c r="G23" s="13"/>
      <c r="H23" s="13"/>
      <c r="I23" s="27"/>
      <c r="J23" s="13">
        <f t="shared" si="3"/>
        <v>0</v>
      </c>
    </row>
    <row r="24" spans="2:10">
      <c r="B24" s="20"/>
      <c r="C24" s="25"/>
      <c r="D24" s="13"/>
      <c r="E24" s="13"/>
      <c r="F24" s="13"/>
      <c r="G24" s="13"/>
      <c r="H24" s="13"/>
      <c r="I24" s="27"/>
      <c r="J24" s="13">
        <f t="shared" si="3"/>
        <v>0</v>
      </c>
    </row>
    <row r="25" spans="2:10">
      <c r="B25" s="20"/>
      <c r="C25" s="22"/>
      <c r="D25" s="13"/>
      <c r="E25" s="13"/>
      <c r="F25" s="13"/>
      <c r="G25" s="13"/>
      <c r="H25" s="13"/>
      <c r="I25" s="27"/>
      <c r="J25" s="13">
        <f t="shared" si="3"/>
        <v>0</v>
      </c>
    </row>
    <row r="26" spans="2:10">
      <c r="B26" s="20"/>
      <c r="C26" s="7" t="s">
        <v>14</v>
      </c>
      <c r="D26" s="14">
        <f>SUM(D19:D25)</f>
        <v>0</v>
      </c>
      <c r="E26" s="14">
        <f t="shared" ref="E26:H26" si="4">SUM(E19:E25)</f>
        <v>0</v>
      </c>
      <c r="F26" s="14">
        <f t="shared" si="4"/>
        <v>0</v>
      </c>
      <c r="G26" s="14">
        <f t="shared" si="4"/>
        <v>0</v>
      </c>
      <c r="H26" s="14">
        <f t="shared" si="4"/>
        <v>0</v>
      </c>
      <c r="J26" s="14">
        <f>SUM(J18:J25)</f>
        <v>0</v>
      </c>
    </row>
    <row r="27" spans="2:10">
      <c r="B27" s="20"/>
      <c r="C27" s="12" t="s">
        <v>36</v>
      </c>
      <c r="D27" s="13"/>
      <c r="E27" s="8"/>
      <c r="F27" s="8"/>
      <c r="G27" s="8"/>
      <c r="H27" s="8"/>
      <c r="J27" s="13" t="s">
        <v>20</v>
      </c>
    </row>
    <row r="28" spans="2:10" ht="30.75">
      <c r="B28" s="20"/>
      <c r="C28" s="22" t="s">
        <v>37</v>
      </c>
      <c r="D28" s="13">
        <v>26628800</v>
      </c>
      <c r="E28" s="8"/>
      <c r="F28" s="8"/>
      <c r="G28" s="8"/>
      <c r="H28" s="8"/>
      <c r="J28" s="13">
        <f>SUM(D28:H28)</f>
        <v>26628800</v>
      </c>
    </row>
    <row r="29" spans="2:10" ht="15">
      <c r="B29" s="20"/>
      <c r="C29" s="22" t="s">
        <v>38</v>
      </c>
      <c r="D29" s="13">
        <v>17600000</v>
      </c>
      <c r="E29" s="8"/>
      <c r="F29" s="8"/>
      <c r="G29" s="8"/>
      <c r="H29" s="8"/>
      <c r="J29" s="13">
        <v>17600000</v>
      </c>
    </row>
    <row r="30" spans="2:10" ht="15">
      <c r="B30" s="20"/>
      <c r="C30" s="22" t="s">
        <v>39</v>
      </c>
      <c r="D30" s="13">
        <v>1376000</v>
      </c>
      <c r="E30" s="8"/>
      <c r="F30" s="8"/>
      <c r="G30" s="8"/>
      <c r="H30" s="8"/>
      <c r="J30" s="13">
        <v>1376000</v>
      </c>
    </row>
    <row r="31" spans="2:10" ht="15">
      <c r="B31" s="20" t="s">
        <v>40</v>
      </c>
      <c r="C31" s="64" t="s">
        <v>41</v>
      </c>
      <c r="D31" s="59">
        <v>51943216</v>
      </c>
      <c r="E31" s="8"/>
      <c r="F31" s="8"/>
      <c r="G31" s="8"/>
      <c r="H31" s="8"/>
      <c r="J31" s="13">
        <f t="shared" ref="J31:J48" si="5">SUM(D31:H31)</f>
        <v>51943216</v>
      </c>
    </row>
    <row r="32" spans="2:10">
      <c r="B32" s="20"/>
      <c r="C32" s="7" t="s">
        <v>15</v>
      </c>
      <c r="D32" s="10">
        <f>SUM(D28:D31)</f>
        <v>97548016</v>
      </c>
      <c r="E32" s="10">
        <f t="shared" ref="E32:H32" si="6">SUM(E28:E31)</f>
        <v>0</v>
      </c>
      <c r="F32" s="10">
        <f t="shared" si="6"/>
        <v>0</v>
      </c>
      <c r="G32" s="10">
        <f t="shared" si="6"/>
        <v>0</v>
      </c>
      <c r="H32" s="10">
        <f t="shared" si="6"/>
        <v>0</v>
      </c>
      <c r="J32" s="14">
        <f>SUM(J28:J31)</f>
        <v>97548016</v>
      </c>
    </row>
    <row r="33" spans="2:10">
      <c r="B33" s="20"/>
      <c r="C33" s="12" t="s">
        <v>42</v>
      </c>
      <c r="D33" s="11" t="s">
        <v>33</v>
      </c>
      <c r="E33" s="8"/>
      <c r="F33" s="8"/>
      <c r="G33" s="8"/>
      <c r="H33" s="8"/>
      <c r="J33" s="13"/>
    </row>
    <row r="34" spans="2:10" ht="15">
      <c r="B34" s="20"/>
      <c r="C34" s="22" t="s">
        <v>43</v>
      </c>
      <c r="D34" s="13"/>
      <c r="E34" s="13"/>
      <c r="F34" s="13"/>
      <c r="G34" s="13"/>
      <c r="H34" s="13"/>
      <c r="I34" s="27"/>
      <c r="J34" s="13">
        <f t="shared" si="5"/>
        <v>0</v>
      </c>
    </row>
    <row r="35" spans="2:10" ht="15">
      <c r="B35" s="20"/>
      <c r="C35" s="22" t="s">
        <v>44</v>
      </c>
      <c r="D35" s="13"/>
      <c r="E35" s="9"/>
      <c r="F35" s="9"/>
      <c r="G35" s="9"/>
      <c r="H35" s="9"/>
      <c r="J35" s="13">
        <f t="shared" si="5"/>
        <v>0</v>
      </c>
    </row>
    <row r="36" spans="2:10">
      <c r="B36" s="20"/>
      <c r="C36" s="7" t="s">
        <v>16</v>
      </c>
      <c r="D36" s="14">
        <f>SUM(D34:D35)</f>
        <v>0</v>
      </c>
      <c r="E36" s="14">
        <f t="shared" ref="E36:H36" si="7">SUM(E34:E35)</f>
        <v>0</v>
      </c>
      <c r="F36" s="14">
        <f t="shared" si="7"/>
        <v>0</v>
      </c>
      <c r="G36" s="14">
        <f t="shared" si="7"/>
        <v>0</v>
      </c>
      <c r="H36" s="14">
        <f t="shared" si="7"/>
        <v>0</v>
      </c>
      <c r="J36" s="14">
        <f>SUM(J34:J35)</f>
        <v>0</v>
      </c>
    </row>
    <row r="37" spans="2:10">
      <c r="B37" s="20"/>
      <c r="C37" s="12" t="s">
        <v>45</v>
      </c>
      <c r="D37" s="11" t="s">
        <v>33</v>
      </c>
      <c r="E37" s="8"/>
      <c r="F37" s="8"/>
      <c r="G37" s="8"/>
      <c r="H37" s="8"/>
      <c r="J37" s="13"/>
    </row>
    <row r="38" spans="2:10">
      <c r="B38" s="20"/>
      <c r="C38" s="22"/>
      <c r="D38" s="13"/>
      <c r="E38" s="13"/>
      <c r="F38" s="13"/>
      <c r="G38" s="13"/>
      <c r="H38" s="13"/>
      <c r="I38" s="27"/>
      <c r="J38" s="13">
        <f t="shared" si="5"/>
        <v>0</v>
      </c>
    </row>
    <row r="39" spans="2:10">
      <c r="B39" s="20"/>
      <c r="C39" s="22"/>
      <c r="D39" s="13"/>
      <c r="E39" s="13"/>
      <c r="F39" s="13"/>
      <c r="G39" s="13"/>
      <c r="H39" s="13"/>
      <c r="I39" s="27"/>
      <c r="J39" s="13">
        <f t="shared" si="5"/>
        <v>0</v>
      </c>
    </row>
    <row r="40" spans="2:10">
      <c r="B40" s="20"/>
      <c r="C40" s="22"/>
      <c r="D40" s="13"/>
      <c r="E40" s="13"/>
      <c r="F40" s="13"/>
      <c r="G40" s="13"/>
      <c r="H40" s="13"/>
      <c r="I40" s="27"/>
      <c r="J40" s="13">
        <f t="shared" si="5"/>
        <v>0</v>
      </c>
    </row>
    <row r="41" spans="2:10">
      <c r="B41" s="20"/>
      <c r="C41" s="22"/>
      <c r="D41" s="13"/>
      <c r="E41" s="9"/>
      <c r="F41" s="9"/>
      <c r="G41" s="9"/>
      <c r="H41" s="9"/>
      <c r="J41" s="13">
        <f t="shared" si="5"/>
        <v>0</v>
      </c>
    </row>
    <row r="42" spans="2:10">
      <c r="B42" s="20"/>
      <c r="C42" s="7" t="s">
        <v>17</v>
      </c>
      <c r="D42" s="14">
        <f>SUM(D38:D41)</f>
        <v>0</v>
      </c>
      <c r="E42" s="14">
        <f t="shared" ref="E42:H42" si="8">SUM(E38:E41)</f>
        <v>0</v>
      </c>
      <c r="F42" s="14">
        <f t="shared" si="8"/>
        <v>0</v>
      </c>
      <c r="G42" s="14">
        <f t="shared" si="8"/>
        <v>0</v>
      </c>
      <c r="H42" s="14">
        <f t="shared" si="8"/>
        <v>0</v>
      </c>
      <c r="J42" s="14">
        <f>SUM(J38:J41)</f>
        <v>0</v>
      </c>
    </row>
    <row r="43" spans="2:10">
      <c r="B43" s="20"/>
      <c r="C43" s="12" t="s">
        <v>46</v>
      </c>
      <c r="D43" s="11" t="s">
        <v>33</v>
      </c>
      <c r="E43" s="8"/>
      <c r="F43" s="8"/>
      <c r="G43" s="8"/>
      <c r="H43" s="8"/>
      <c r="J43" s="13"/>
    </row>
    <row r="44" spans="2:10">
      <c r="B44" s="20"/>
      <c r="C44" s="22"/>
      <c r="D44" s="13"/>
      <c r="E44" s="36"/>
      <c r="F44" s="36"/>
      <c r="G44" s="36"/>
      <c r="H44" s="36"/>
      <c r="J44" s="13">
        <f t="shared" si="5"/>
        <v>0</v>
      </c>
    </row>
    <row r="45" spans="2:10">
      <c r="B45" s="20"/>
      <c r="C45" s="22"/>
      <c r="D45" s="13"/>
      <c r="E45" s="52"/>
      <c r="F45" s="52"/>
      <c r="G45" s="52"/>
      <c r="H45" s="52"/>
      <c r="J45" s="13">
        <f t="shared" si="5"/>
        <v>0</v>
      </c>
    </row>
    <row r="46" spans="2:10">
      <c r="B46" s="20"/>
      <c r="C46" s="8"/>
      <c r="D46" s="13"/>
      <c r="E46" s="9"/>
      <c r="F46" s="9"/>
      <c r="G46" s="9"/>
      <c r="H46" s="9"/>
      <c r="J46" s="13">
        <f t="shared" si="5"/>
        <v>0</v>
      </c>
    </row>
    <row r="47" spans="2:10">
      <c r="B47" s="21"/>
      <c r="C47" s="7" t="s">
        <v>18</v>
      </c>
      <c r="D47" s="14">
        <f>SUM(D44:D46)</f>
        <v>0</v>
      </c>
      <c r="E47" s="14">
        <f>SUM(E44:E46)</f>
        <v>0</v>
      </c>
      <c r="F47" s="14">
        <f>SUM(F44:F46)</f>
        <v>0</v>
      </c>
      <c r="G47" s="14">
        <f>SUM(G44:G46)</f>
        <v>0</v>
      </c>
      <c r="H47" s="14">
        <f>SUM(H44:H46)</f>
        <v>0</v>
      </c>
      <c r="J47" s="14">
        <f>SUM(J44:J46)</f>
        <v>0</v>
      </c>
    </row>
    <row r="48" spans="2:10">
      <c r="B48" s="21"/>
      <c r="C48" s="7" t="s">
        <v>19</v>
      </c>
      <c r="D48" s="14">
        <f>SUM(D47,D42,D36,D32,D26,D16,D11)</f>
        <v>97548016</v>
      </c>
      <c r="E48" s="14">
        <f>SUM(E47,E42,E36,E32,E26,E16,E11)</f>
        <v>0</v>
      </c>
      <c r="F48" s="14">
        <f>SUM(F47,F42,F36,F32,F26,F16,F11)</f>
        <v>0</v>
      </c>
      <c r="G48" s="14">
        <f>SUM(G47,G42,G36,G32,G26,G16,G11)</f>
        <v>0</v>
      </c>
      <c r="H48" s="14">
        <f>SUM(H47,H42,H36,H32,H26,H16,H11)</f>
        <v>0</v>
      </c>
      <c r="J48" s="14">
        <f t="shared" si="5"/>
        <v>97548016</v>
      </c>
    </row>
    <row r="49" spans="2:10">
      <c r="B49" s="4"/>
      <c r="D49"/>
      <c r="E49"/>
      <c r="H49"/>
      <c r="I49"/>
      <c r="J49" t="s">
        <v>20</v>
      </c>
    </row>
    <row r="50" spans="2:10" ht="29.1">
      <c r="B50" s="58" t="s">
        <v>47</v>
      </c>
      <c r="C50" s="15" t="s">
        <v>47</v>
      </c>
      <c r="D50" s="16"/>
      <c r="E50" s="16"/>
      <c r="F50" s="16"/>
      <c r="G50" s="16"/>
      <c r="H50" s="16"/>
      <c r="I50"/>
      <c r="J50" s="16" t="s">
        <v>20</v>
      </c>
    </row>
    <row r="51" spans="2:10" ht="15">
      <c r="B51" s="20"/>
      <c r="C51" s="22"/>
      <c r="D51" s="59"/>
      <c r="E51" s="8"/>
      <c r="F51" s="8"/>
      <c r="G51" s="8"/>
      <c r="H51" s="8"/>
      <c r="J51" s="13">
        <f>SUM(D51:H51)</f>
        <v>0</v>
      </c>
    </row>
    <row r="52" spans="2:10">
      <c r="B52" s="20"/>
      <c r="C52" s="22"/>
      <c r="D52" s="11"/>
      <c r="E52" s="8"/>
      <c r="F52" s="8"/>
      <c r="G52" s="8"/>
      <c r="H52" s="8"/>
      <c r="J52" s="13">
        <f t="shared" ref="J52" si="9">SUM(D52:H52)</f>
        <v>0</v>
      </c>
    </row>
    <row r="53" spans="2:10">
      <c r="B53" s="21"/>
      <c r="C53" s="7" t="s">
        <v>21</v>
      </c>
      <c r="D53" s="14">
        <f>SUM(D51:D52)</f>
        <v>0</v>
      </c>
      <c r="E53" s="14">
        <f t="shared" ref="E53:H53" si="10">SUM(E51:E52)</f>
        <v>0</v>
      </c>
      <c r="F53" s="14">
        <f t="shared" si="10"/>
        <v>0</v>
      </c>
      <c r="G53" s="14">
        <f t="shared" si="10"/>
        <v>0</v>
      </c>
      <c r="H53" s="14">
        <f t="shared" si="10"/>
        <v>0</v>
      </c>
      <c r="J53" s="14">
        <f>SUM(J51:J52)</f>
        <v>0</v>
      </c>
    </row>
    <row r="54" spans="2:10" ht="15" thickBot="1">
      <c r="B54" s="4"/>
      <c r="D54"/>
      <c r="E54"/>
      <c r="H54"/>
      <c r="I54"/>
      <c r="J54" t="s">
        <v>20</v>
      </c>
    </row>
    <row r="55" spans="2:10" s="1" customFormat="1" ht="29.45" thickBot="1">
      <c r="B55" s="17" t="s">
        <v>22</v>
      </c>
      <c r="C55" s="17"/>
      <c r="D55" s="18">
        <f>SUM(D53,D48)</f>
        <v>97548016</v>
      </c>
      <c r="E55" s="18">
        <f t="shared" ref="E55:J55" si="11">SUM(E53,E48)</f>
        <v>0</v>
      </c>
      <c r="F55" s="18">
        <f t="shared" si="11"/>
        <v>0</v>
      </c>
      <c r="G55" s="18">
        <f t="shared" si="11"/>
        <v>0</v>
      </c>
      <c r="H55" s="18">
        <f t="shared" si="11"/>
        <v>0</v>
      </c>
      <c r="I55" s="5"/>
      <c r="J55" s="18">
        <f>SUM(J53,J48)</f>
        <v>97548016</v>
      </c>
    </row>
    <row r="56" spans="2:10">
      <c r="B56" s="4"/>
    </row>
    <row r="57" spans="2:10">
      <c r="B57" s="4"/>
    </row>
    <row r="58" spans="2:10">
      <c r="B58" s="4"/>
    </row>
    <row r="59" spans="2:10">
      <c r="B59" s="4"/>
    </row>
    <row r="60" spans="2:10">
      <c r="B60" s="4"/>
    </row>
    <row r="61" spans="2:10">
      <c r="B61" s="4"/>
    </row>
    <row r="62" spans="2:10">
      <c r="B62" s="4"/>
    </row>
    <row r="63" spans="2:10">
      <c r="B63" s="4"/>
    </row>
    <row r="64" spans="2:10">
      <c r="B64" s="4"/>
    </row>
    <row r="65" spans="2:2">
      <c r="B65" s="4"/>
    </row>
    <row r="66" spans="2:2">
      <c r="B66" s="4"/>
    </row>
    <row r="67" spans="2:2">
      <c r="B67" s="4"/>
    </row>
    <row r="68" spans="2:2">
      <c r="B68" s="4"/>
    </row>
    <row r="69" spans="2:2">
      <c r="B69" s="4"/>
    </row>
    <row r="70" spans="2:2">
      <c r="B70" s="4"/>
    </row>
  </sheetData>
  <pageMargins left="0.7" right="0.7" top="0.75" bottom="0.75" header="0.3" footer="0.3"/>
  <pageSetup scale="97" fitToHeight="0" orientation="landscape" r:id="rId1"/>
  <ignoredErrors>
    <ignoredError sqref="J19:J25 J34 J38:J40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907f47e-51cb-4062-884f-5d8bfc58d261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02ad7ec8-3bcf-4bf0-b4c5-88268a80fc13">
      <Terms xmlns="http://schemas.microsoft.com/office/infopath/2007/PartnerControls"/>
    </lcf76f155ced4ddcb4097134ff3c332f>
    <TaxCatchAll xmlns="b907f47e-51cb-4062-884f-5d8bfc58d261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B106B69DCD7E4991653C837C56719F" ma:contentTypeVersion="18" ma:contentTypeDescription="Create a new document." ma:contentTypeScope="" ma:versionID="c88ad1d1b58d87915cffe6d57e9684a9">
  <xsd:schema xmlns:xsd="http://www.w3.org/2001/XMLSchema" xmlns:xs="http://www.w3.org/2001/XMLSchema" xmlns:p="http://schemas.microsoft.com/office/2006/metadata/properties" xmlns:ns2="02ad7ec8-3bcf-4bf0-b4c5-88268a80fc13" xmlns:ns3="b907f47e-51cb-4062-884f-5d8bfc58d261" targetNamespace="http://schemas.microsoft.com/office/2006/metadata/properties" ma:root="true" ma:fieldsID="b25b661ac7cf6c87a8adea45b66fbd06" ns2:_="" ns3:_="">
    <xsd:import namespace="02ad7ec8-3bcf-4bf0-b4c5-88268a80fc13"/>
    <xsd:import namespace="b907f47e-51cb-4062-884f-5d8bfc58d2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d7ec8-3bcf-4bf0-b4c5-88268a80fc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5d298e1-810f-4711-8be9-ef4702f2a3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07f47e-51cb-4062-884f-5d8bfc58d26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49b6a31-4695-400a-9803-789314974032}" ma:internalName="TaxCatchAll" ma:showField="CatchAllData" ma:web="b907f47e-51cb-4062-884f-5d8bfc58d2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/>
</file>

<file path=customXml/itemProps2.xml><?xml version="1.0" encoding="utf-8"?>
<ds:datastoreItem xmlns:ds="http://schemas.openxmlformats.org/officeDocument/2006/customXml" ds:itemID="{5A2572C9-94E8-4C6B-8BD4-9D0B9DF7E5AC}"/>
</file>

<file path=customXml/itemProps3.xml><?xml version="1.0" encoding="utf-8"?>
<ds:datastoreItem xmlns:ds="http://schemas.openxmlformats.org/officeDocument/2006/customXml" ds:itemID="{F2EEE8D4-3572-46A0-8F0E-32E022F2BFD5}"/>
</file>

<file path=customXml/itemProps4.xml><?xml version="1.0" encoding="utf-8"?>
<ds:datastoreItem xmlns:ds="http://schemas.openxmlformats.org/officeDocument/2006/customXml" ds:itemID="{E61D5935-F179-4A89-95E0-C99AE243BF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Wellemeyer, Jonathan</cp:lastModifiedBy>
  <cp:revision>1</cp:revision>
  <dcterms:created xsi:type="dcterms:W3CDTF">2023-09-19T16:36:01Z</dcterms:created>
  <dcterms:modified xsi:type="dcterms:W3CDTF">2024-03-25T15:41:04Z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0x0101008AB106B69DCD7E4991653C837C56719F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