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massgov.sharepoint.com/sites/ENE-TEAMS-All_DOER/Shared Documents/Federal Funding/CPRG - Climate Pollution Reduction Grants (EPA)/4_Application Documents, Templates, &amp; Instructions/"/>
    </mc:Choice>
  </mc:AlternateContent>
  <xr:revisionPtr revIDLastSave="0" documentId="8_{9F462EC8-7DC9-4669-9494-845364535B64}" xr6:coauthVersionLast="47" xr6:coauthVersionMax="47" xr10:uidLastSave="{00000000-0000-0000-0000-000000000000}"/>
  <bookViews>
    <workbookView xWindow="-110" yWindow="-110" windowWidth="19420" windowHeight="10300" xr2:uid="{F545CB35-21BF-4910-BE08-1E45C0A156CC}"/>
  </bookViews>
  <sheets>
    <sheet name="Emissions Redux Calcs 2025-205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3" i="1" l="1"/>
  <c r="Z199" i="1"/>
  <c r="W199" i="1"/>
  <c r="V199" i="1"/>
  <c r="U199" i="1"/>
  <c r="L199" i="1"/>
  <c r="K199" i="1"/>
  <c r="J199" i="1"/>
  <c r="I199" i="1"/>
  <c r="AB198" i="1"/>
  <c r="AA198" i="1"/>
  <c r="Z198" i="1"/>
  <c r="Y198" i="1"/>
  <c r="Y199" i="1" s="1"/>
  <c r="X198" i="1"/>
  <c r="X199" i="1" s="1"/>
  <c r="W198" i="1"/>
  <c r="V198" i="1"/>
  <c r="U198" i="1"/>
  <c r="T198" i="1"/>
  <c r="S198" i="1"/>
  <c r="R198" i="1"/>
  <c r="Q198" i="1"/>
  <c r="P198" i="1"/>
  <c r="O198" i="1"/>
  <c r="N198" i="1"/>
  <c r="M198" i="1"/>
  <c r="M199" i="1" s="1"/>
  <c r="L198" i="1"/>
  <c r="K198" i="1"/>
  <c r="J198" i="1"/>
  <c r="I198" i="1"/>
  <c r="H198" i="1"/>
  <c r="G198" i="1"/>
  <c r="F198" i="1"/>
  <c r="E198" i="1"/>
  <c r="D198" i="1"/>
  <c r="C198" i="1"/>
  <c r="AB197" i="1"/>
  <c r="AA197" i="1"/>
  <c r="AA199" i="1" s="1"/>
  <c r="Z197" i="1"/>
  <c r="Y197" i="1"/>
  <c r="X197" i="1"/>
  <c r="W197" i="1"/>
  <c r="V197" i="1"/>
  <c r="U197" i="1"/>
  <c r="T197" i="1"/>
  <c r="T199" i="1" s="1"/>
  <c r="S197" i="1"/>
  <c r="S199" i="1" s="1"/>
  <c r="R197" i="1"/>
  <c r="R199" i="1" s="1"/>
  <c r="Q197" i="1"/>
  <c r="Q199" i="1" s="1"/>
  <c r="P197" i="1"/>
  <c r="O197" i="1"/>
  <c r="O199" i="1" s="1"/>
  <c r="N197" i="1"/>
  <c r="M197" i="1"/>
  <c r="L197" i="1"/>
  <c r="K197" i="1"/>
  <c r="J197" i="1"/>
  <c r="I197" i="1"/>
  <c r="H197" i="1"/>
  <c r="H199" i="1" s="1"/>
  <c r="G197" i="1"/>
  <c r="G199" i="1" s="1"/>
  <c r="F197" i="1"/>
  <c r="F199" i="1" s="1"/>
  <c r="E197" i="1"/>
  <c r="E199" i="1" s="1"/>
  <c r="D197" i="1"/>
  <c r="C197" i="1"/>
  <c r="AB192" i="1"/>
  <c r="Z192" i="1"/>
  <c r="Y191" i="1"/>
  <c r="X191" i="1"/>
  <c r="Z190" i="1"/>
  <c r="Y190" i="1"/>
  <c r="X190" i="1"/>
  <c r="AB189" i="1"/>
  <c r="AA189" i="1"/>
  <c r="Z189" i="1"/>
  <c r="Y189" i="1"/>
  <c r="X189" i="1"/>
  <c r="W189" i="1"/>
  <c r="V189" i="1"/>
  <c r="U189" i="1"/>
  <c r="T189" i="1"/>
  <c r="S189" i="1"/>
  <c r="R189" i="1"/>
  <c r="Q189" i="1"/>
  <c r="P189" i="1"/>
  <c r="O189" i="1"/>
  <c r="N189" i="1"/>
  <c r="M189" i="1"/>
  <c r="L189" i="1"/>
  <c r="AA192" i="1" s="1"/>
  <c r="K189" i="1"/>
  <c r="J189" i="1"/>
  <c r="Y192" i="1" s="1"/>
  <c r="I189" i="1"/>
  <c r="X192" i="1" s="1"/>
  <c r="C189" i="1"/>
  <c r="C195" i="1" s="1"/>
  <c r="AB188" i="1"/>
  <c r="AA188" i="1"/>
  <c r="Z188" i="1"/>
  <c r="Y188" i="1"/>
  <c r="X188" i="1"/>
  <c r="W188" i="1"/>
  <c r="V188" i="1"/>
  <c r="U188" i="1"/>
  <c r="T188" i="1"/>
  <c r="S188" i="1"/>
  <c r="R188" i="1"/>
  <c r="Q188" i="1"/>
  <c r="P188" i="1"/>
  <c r="O188" i="1"/>
  <c r="N188" i="1"/>
  <c r="M188" i="1"/>
  <c r="AB191" i="1" s="1"/>
  <c r="L188" i="1"/>
  <c r="AA191" i="1" s="1"/>
  <c r="K188" i="1"/>
  <c r="Z191" i="1" s="1"/>
  <c r="J188" i="1"/>
  <c r="I188" i="1"/>
  <c r="D188" i="1"/>
  <c r="S191" i="1" s="1"/>
  <c r="C188" i="1"/>
  <c r="AB187" i="1"/>
  <c r="AA187" i="1"/>
  <c r="Z187" i="1"/>
  <c r="Y187" i="1"/>
  <c r="X187" i="1"/>
  <c r="W187" i="1"/>
  <c r="V187" i="1"/>
  <c r="U187" i="1"/>
  <c r="T187" i="1"/>
  <c r="S187" i="1"/>
  <c r="R187" i="1"/>
  <c r="Q187" i="1"/>
  <c r="P187" i="1"/>
  <c r="O187" i="1"/>
  <c r="N187" i="1"/>
  <c r="M187" i="1"/>
  <c r="AB190" i="1" s="1"/>
  <c r="L187" i="1"/>
  <c r="AA190" i="1" s="1"/>
  <c r="K187" i="1"/>
  <c r="J187" i="1"/>
  <c r="I187" i="1"/>
  <c r="F187" i="1"/>
  <c r="U190" i="1" s="1"/>
  <c r="E187" i="1"/>
  <c r="T190" i="1" s="1"/>
  <c r="D187" i="1"/>
  <c r="S190" i="1" s="1"/>
  <c r="C187" i="1"/>
  <c r="H182" i="1"/>
  <c r="G182" i="1"/>
  <c r="F182" i="1"/>
  <c r="E182" i="1"/>
  <c r="E189" i="1" s="1"/>
  <c r="T192" i="1" s="1"/>
  <c r="D182" i="1"/>
  <c r="D189" i="1" s="1"/>
  <c r="S192" i="1" s="1"/>
  <c r="AA167" i="1"/>
  <c r="W167" i="1"/>
  <c r="V167" i="1"/>
  <c r="K167" i="1"/>
  <c r="J167" i="1"/>
  <c r="AB166" i="1"/>
  <c r="AA166" i="1"/>
  <c r="Z166" i="1"/>
  <c r="Y166" i="1"/>
  <c r="Y167" i="1" s="1"/>
  <c r="X166" i="1"/>
  <c r="X167" i="1" s="1"/>
  <c r="W166" i="1"/>
  <c r="V166" i="1"/>
  <c r="U166" i="1"/>
  <c r="T166" i="1"/>
  <c r="S166" i="1"/>
  <c r="R166" i="1"/>
  <c r="Q166" i="1"/>
  <c r="P166" i="1"/>
  <c r="O166" i="1"/>
  <c r="N166" i="1"/>
  <c r="M166" i="1"/>
  <c r="M167" i="1" s="1"/>
  <c r="L166" i="1"/>
  <c r="L167" i="1" s="1"/>
  <c r="K166" i="1"/>
  <c r="J166" i="1"/>
  <c r="I166" i="1"/>
  <c r="H166" i="1"/>
  <c r="G166" i="1"/>
  <c r="F166" i="1"/>
  <c r="E166" i="1"/>
  <c r="D166" i="1"/>
  <c r="C166" i="1"/>
  <c r="AB165" i="1"/>
  <c r="AB167" i="1" s="1"/>
  <c r="AA165" i="1"/>
  <c r="Z165" i="1"/>
  <c r="Z167" i="1" s="1"/>
  <c r="Y165" i="1"/>
  <c r="X165" i="1"/>
  <c r="W165" i="1"/>
  <c r="V165" i="1"/>
  <c r="U165" i="1"/>
  <c r="U167" i="1" s="1"/>
  <c r="T165" i="1"/>
  <c r="T167" i="1" s="1"/>
  <c r="S165" i="1"/>
  <c r="S167" i="1" s="1"/>
  <c r="R165" i="1"/>
  <c r="Q165" i="1"/>
  <c r="Q167" i="1" s="1"/>
  <c r="P165" i="1"/>
  <c r="P167" i="1" s="1"/>
  <c r="O165" i="1"/>
  <c r="O167" i="1" s="1"/>
  <c r="N165" i="1"/>
  <c r="N167" i="1" s="1"/>
  <c r="M165" i="1"/>
  <c r="L165" i="1"/>
  <c r="K165" i="1"/>
  <c r="J165" i="1"/>
  <c r="I165" i="1"/>
  <c r="I167" i="1" s="1"/>
  <c r="H165" i="1"/>
  <c r="H167" i="1" s="1"/>
  <c r="G165" i="1"/>
  <c r="G167" i="1" s="1"/>
  <c r="F165" i="1"/>
  <c r="E165" i="1"/>
  <c r="E167" i="1" s="1"/>
  <c r="D165" i="1"/>
  <c r="D167" i="1" s="1"/>
  <c r="C165" i="1"/>
  <c r="C167" i="1" s="1"/>
  <c r="C161" i="1"/>
  <c r="AB160" i="1"/>
  <c r="AA160" i="1"/>
  <c r="Z160" i="1"/>
  <c r="Y160" i="1"/>
  <c r="R160" i="1"/>
  <c r="AB159" i="1"/>
  <c r="AA159" i="1"/>
  <c r="Y159" i="1"/>
  <c r="X159" i="1"/>
  <c r="AB158" i="1"/>
  <c r="AA158" i="1"/>
  <c r="Z158" i="1"/>
  <c r="Y158" i="1"/>
  <c r="X158" i="1"/>
  <c r="AB157" i="1"/>
  <c r="AA157" i="1"/>
  <c r="Z157" i="1"/>
  <c r="Y157" i="1"/>
  <c r="X157" i="1"/>
  <c r="W157" i="1"/>
  <c r="V157" i="1"/>
  <c r="U157" i="1"/>
  <c r="T157" i="1"/>
  <c r="S157" i="1"/>
  <c r="R157" i="1"/>
  <c r="Q157" i="1"/>
  <c r="P157" i="1"/>
  <c r="O157" i="1"/>
  <c r="N157" i="1"/>
  <c r="M157" i="1"/>
  <c r="L157" i="1"/>
  <c r="K157" i="1"/>
  <c r="J157" i="1"/>
  <c r="I157" i="1"/>
  <c r="X160" i="1" s="1"/>
  <c r="F157" i="1"/>
  <c r="U160" i="1" s="1"/>
  <c r="C157" i="1"/>
  <c r="C163" i="1" s="1"/>
  <c r="AB156" i="1"/>
  <c r="AA156" i="1"/>
  <c r="Z156" i="1"/>
  <c r="Y156" i="1"/>
  <c r="X156" i="1"/>
  <c r="W156" i="1"/>
  <c r="V156" i="1"/>
  <c r="U156" i="1"/>
  <c r="T156" i="1"/>
  <c r="S156" i="1"/>
  <c r="R156" i="1"/>
  <c r="Q156" i="1"/>
  <c r="P156" i="1"/>
  <c r="O156" i="1"/>
  <c r="N156" i="1"/>
  <c r="M156" i="1"/>
  <c r="L156" i="1"/>
  <c r="K156" i="1"/>
  <c r="Z159" i="1" s="1"/>
  <c r="J156" i="1"/>
  <c r="I156" i="1"/>
  <c r="E156" i="1"/>
  <c r="T159" i="1" s="1"/>
  <c r="D156" i="1"/>
  <c r="S159" i="1" s="1"/>
  <c r="C156" i="1"/>
  <c r="AB155" i="1"/>
  <c r="AA155" i="1"/>
  <c r="Z155" i="1"/>
  <c r="Y155" i="1"/>
  <c r="X155" i="1"/>
  <c r="W155" i="1"/>
  <c r="V155" i="1"/>
  <c r="U155" i="1"/>
  <c r="T155" i="1"/>
  <c r="S155" i="1"/>
  <c r="R155" i="1"/>
  <c r="Q155" i="1"/>
  <c r="P155" i="1"/>
  <c r="O155" i="1"/>
  <c r="N155" i="1"/>
  <c r="M155" i="1"/>
  <c r="L155" i="1"/>
  <c r="K155" i="1"/>
  <c r="J155" i="1"/>
  <c r="I155" i="1"/>
  <c r="G155" i="1"/>
  <c r="V158" i="1" s="1"/>
  <c r="F155" i="1"/>
  <c r="U158" i="1" s="1"/>
  <c r="E155" i="1"/>
  <c r="T158" i="1" s="1"/>
  <c r="D155" i="1"/>
  <c r="S158" i="1" s="1"/>
  <c r="C155" i="1"/>
  <c r="R158" i="1" s="1"/>
  <c r="H150" i="1"/>
  <c r="G150" i="1"/>
  <c r="F150" i="1"/>
  <c r="F156" i="1" s="1"/>
  <c r="U159" i="1" s="1"/>
  <c r="E150" i="1"/>
  <c r="E157" i="1" s="1"/>
  <c r="T160" i="1" s="1"/>
  <c r="D150" i="1"/>
  <c r="D157" i="1" s="1"/>
  <c r="S160" i="1" s="1"/>
  <c r="AB135" i="1"/>
  <c r="T135" i="1"/>
  <c r="S135" i="1"/>
  <c r="O135" i="1"/>
  <c r="H135" i="1"/>
  <c r="G135" i="1"/>
  <c r="AB134" i="1"/>
  <c r="AA134" i="1"/>
  <c r="Z134" i="1"/>
  <c r="Z135" i="1" s="1"/>
  <c r="Y134" i="1"/>
  <c r="X134" i="1"/>
  <c r="W134" i="1"/>
  <c r="V134" i="1"/>
  <c r="U134" i="1"/>
  <c r="T134" i="1"/>
  <c r="S134" i="1"/>
  <c r="R134" i="1"/>
  <c r="Q134" i="1"/>
  <c r="P134" i="1"/>
  <c r="O134" i="1"/>
  <c r="N134" i="1"/>
  <c r="N135" i="1" s="1"/>
  <c r="M134" i="1"/>
  <c r="M135" i="1" s="1"/>
  <c r="L134" i="1"/>
  <c r="K134" i="1"/>
  <c r="J134" i="1"/>
  <c r="I134" i="1"/>
  <c r="H134" i="1"/>
  <c r="G134" i="1"/>
  <c r="F134" i="1"/>
  <c r="E134" i="1"/>
  <c r="D134" i="1"/>
  <c r="C134" i="1"/>
  <c r="AB133" i="1"/>
  <c r="AA133" i="1"/>
  <c r="AA135" i="1" s="1"/>
  <c r="Z133" i="1"/>
  <c r="Y133" i="1"/>
  <c r="X133" i="1"/>
  <c r="X135" i="1" s="1"/>
  <c r="W133" i="1"/>
  <c r="W135" i="1" s="1"/>
  <c r="V133" i="1"/>
  <c r="V135" i="1" s="1"/>
  <c r="U133" i="1"/>
  <c r="U135" i="1" s="1"/>
  <c r="T133" i="1"/>
  <c r="S133" i="1"/>
  <c r="R133" i="1"/>
  <c r="Q133" i="1"/>
  <c r="Q135" i="1" s="1"/>
  <c r="P133" i="1"/>
  <c r="P135" i="1" s="1"/>
  <c r="O133" i="1"/>
  <c r="N133" i="1"/>
  <c r="M133" i="1"/>
  <c r="L133" i="1"/>
  <c r="L135" i="1" s="1"/>
  <c r="K133" i="1"/>
  <c r="K135" i="1" s="1"/>
  <c r="J133" i="1"/>
  <c r="J135" i="1" s="1"/>
  <c r="I133" i="1"/>
  <c r="I135" i="1" s="1"/>
  <c r="H133" i="1"/>
  <c r="G133" i="1"/>
  <c r="F133" i="1"/>
  <c r="E133" i="1"/>
  <c r="E135" i="1" s="1"/>
  <c r="D133" i="1"/>
  <c r="D135" i="1" s="1"/>
  <c r="C133" i="1"/>
  <c r="C135" i="1" s="1"/>
  <c r="C131" i="1"/>
  <c r="C130" i="1"/>
  <c r="C129" i="1"/>
  <c r="C137" i="1" s="1"/>
  <c r="Y128" i="1"/>
  <c r="X128" i="1"/>
  <c r="S128" i="1"/>
  <c r="AB127" i="1"/>
  <c r="R127" i="1"/>
  <c r="S126" i="1"/>
  <c r="AB125" i="1"/>
  <c r="AA125" i="1"/>
  <c r="Z125" i="1"/>
  <c r="Y125" i="1"/>
  <c r="X125" i="1"/>
  <c r="W125" i="1"/>
  <c r="V125" i="1"/>
  <c r="U125" i="1"/>
  <c r="T125" i="1"/>
  <c r="S125" i="1"/>
  <c r="R125" i="1"/>
  <c r="Q125" i="1"/>
  <c r="P125" i="1"/>
  <c r="O125" i="1"/>
  <c r="N125" i="1"/>
  <c r="M125" i="1"/>
  <c r="AB128" i="1" s="1"/>
  <c r="L125" i="1"/>
  <c r="AA128" i="1" s="1"/>
  <c r="K125" i="1"/>
  <c r="Z128" i="1" s="1"/>
  <c r="J125" i="1"/>
  <c r="I125" i="1"/>
  <c r="F125" i="1"/>
  <c r="U128" i="1" s="1"/>
  <c r="D125" i="1"/>
  <c r="C125" i="1"/>
  <c r="R128" i="1" s="1"/>
  <c r="AB124" i="1"/>
  <c r="AA124" i="1"/>
  <c r="Z124" i="1"/>
  <c r="Y124" i="1"/>
  <c r="X124" i="1"/>
  <c r="W124" i="1"/>
  <c r="V124" i="1"/>
  <c r="U124" i="1"/>
  <c r="T124" i="1"/>
  <c r="S124" i="1"/>
  <c r="R124" i="1"/>
  <c r="Q124" i="1"/>
  <c r="P124" i="1"/>
  <c r="O124" i="1"/>
  <c r="N124" i="1"/>
  <c r="M124" i="1"/>
  <c r="L124" i="1"/>
  <c r="AA127" i="1" s="1"/>
  <c r="K124" i="1"/>
  <c r="Z127" i="1" s="1"/>
  <c r="J124" i="1"/>
  <c r="Y127" i="1" s="1"/>
  <c r="I124" i="1"/>
  <c r="X127" i="1" s="1"/>
  <c r="F124" i="1"/>
  <c r="U127" i="1" s="1"/>
  <c r="E124" i="1"/>
  <c r="T127" i="1" s="1"/>
  <c r="D124" i="1"/>
  <c r="S127" i="1" s="1"/>
  <c r="C124" i="1"/>
  <c r="AB123" i="1"/>
  <c r="AA123" i="1"/>
  <c r="Z123" i="1"/>
  <c r="Y123" i="1"/>
  <c r="X123" i="1"/>
  <c r="W123" i="1"/>
  <c r="V123" i="1"/>
  <c r="U123" i="1"/>
  <c r="T123" i="1"/>
  <c r="S123" i="1"/>
  <c r="R123" i="1"/>
  <c r="Q123" i="1"/>
  <c r="P123" i="1"/>
  <c r="O123" i="1"/>
  <c r="N123" i="1"/>
  <c r="M123" i="1"/>
  <c r="AB126" i="1" s="1"/>
  <c r="L123" i="1"/>
  <c r="AA126" i="1" s="1"/>
  <c r="K123" i="1"/>
  <c r="Z126" i="1" s="1"/>
  <c r="J123" i="1"/>
  <c r="Y126" i="1" s="1"/>
  <c r="I123" i="1"/>
  <c r="X126" i="1" s="1"/>
  <c r="C123" i="1"/>
  <c r="R126" i="1" s="1"/>
  <c r="H118" i="1"/>
  <c r="H123" i="1" s="1"/>
  <c r="W126" i="1" s="1"/>
  <c r="G118" i="1"/>
  <c r="G124" i="1" s="1"/>
  <c r="V127" i="1" s="1"/>
  <c r="F118" i="1"/>
  <c r="F123" i="1" s="1"/>
  <c r="U126" i="1" s="1"/>
  <c r="E118" i="1"/>
  <c r="D118" i="1"/>
  <c r="D123" i="1" s="1"/>
  <c r="AB103" i="1"/>
  <c r="Y103" i="1"/>
  <c r="X103" i="1"/>
  <c r="T103" i="1"/>
  <c r="S103" i="1"/>
  <c r="K103" i="1"/>
  <c r="J103" i="1"/>
  <c r="I103" i="1"/>
  <c r="F103" i="1"/>
  <c r="AB102" i="1"/>
  <c r="AA102" i="1"/>
  <c r="Z102" i="1"/>
  <c r="Y102" i="1"/>
  <c r="X102" i="1"/>
  <c r="W102" i="1"/>
  <c r="W103" i="1" s="1"/>
  <c r="V102" i="1"/>
  <c r="U102" i="1"/>
  <c r="T102" i="1"/>
  <c r="S102" i="1"/>
  <c r="R102" i="1"/>
  <c r="R103" i="1" s="1"/>
  <c r="Q102" i="1"/>
  <c r="P102" i="1"/>
  <c r="O102" i="1"/>
  <c r="N102" i="1"/>
  <c r="M102" i="1"/>
  <c r="L102" i="1"/>
  <c r="K102" i="1"/>
  <c r="J102" i="1"/>
  <c r="I102" i="1"/>
  <c r="H102" i="1"/>
  <c r="G102" i="1"/>
  <c r="G103" i="1" s="1"/>
  <c r="F102" i="1"/>
  <c r="E102" i="1"/>
  <c r="D102" i="1"/>
  <c r="C102" i="1"/>
  <c r="AB101" i="1"/>
  <c r="AA101" i="1"/>
  <c r="Z101" i="1"/>
  <c r="Y101" i="1"/>
  <c r="X101" i="1"/>
  <c r="W101" i="1"/>
  <c r="V101" i="1"/>
  <c r="V103" i="1" s="1"/>
  <c r="U101" i="1"/>
  <c r="U103" i="1" s="1"/>
  <c r="T101" i="1"/>
  <c r="S101" i="1"/>
  <c r="R101" i="1"/>
  <c r="Q101" i="1"/>
  <c r="Q103" i="1" s="1"/>
  <c r="P101" i="1"/>
  <c r="P103" i="1" s="1"/>
  <c r="O101" i="1"/>
  <c r="N101" i="1"/>
  <c r="M101" i="1"/>
  <c r="M103" i="1" s="1"/>
  <c r="L101" i="1"/>
  <c r="L103" i="1" s="1"/>
  <c r="K101" i="1"/>
  <c r="J101" i="1"/>
  <c r="I101" i="1"/>
  <c r="H101" i="1"/>
  <c r="H103" i="1" s="1"/>
  <c r="G101" i="1"/>
  <c r="F101" i="1"/>
  <c r="E101" i="1"/>
  <c r="E103" i="1" s="1"/>
  <c r="D101" i="1"/>
  <c r="D103" i="1" s="1"/>
  <c r="C101" i="1"/>
  <c r="C98" i="1"/>
  <c r="C106" i="1" s="1"/>
  <c r="Z96" i="1"/>
  <c r="W96" i="1"/>
  <c r="Z95" i="1"/>
  <c r="Y95" i="1"/>
  <c r="W95" i="1"/>
  <c r="S95" i="1"/>
  <c r="R95" i="1"/>
  <c r="AB94" i="1"/>
  <c r="T94" i="1"/>
  <c r="R94" i="1"/>
  <c r="AB93" i="1"/>
  <c r="AA93" i="1"/>
  <c r="Z93" i="1"/>
  <c r="Y93" i="1"/>
  <c r="X93" i="1"/>
  <c r="W93" i="1"/>
  <c r="V93" i="1"/>
  <c r="U93" i="1"/>
  <c r="T93" i="1"/>
  <c r="S93" i="1"/>
  <c r="R93" i="1"/>
  <c r="Q93" i="1"/>
  <c r="P93" i="1"/>
  <c r="O93" i="1"/>
  <c r="N93" i="1"/>
  <c r="M93" i="1"/>
  <c r="AB96" i="1" s="1"/>
  <c r="L93" i="1"/>
  <c r="AA96" i="1" s="1"/>
  <c r="K93" i="1"/>
  <c r="J93" i="1"/>
  <c r="Y96" i="1" s="1"/>
  <c r="I93" i="1"/>
  <c r="X96" i="1" s="1"/>
  <c r="E93" i="1"/>
  <c r="T96" i="1" s="1"/>
  <c r="D93" i="1"/>
  <c r="S96" i="1" s="1"/>
  <c r="C93" i="1"/>
  <c r="AB92" i="1"/>
  <c r="AA92" i="1"/>
  <c r="Z92" i="1"/>
  <c r="Y92" i="1"/>
  <c r="X92" i="1"/>
  <c r="W92" i="1"/>
  <c r="V92" i="1"/>
  <c r="U92" i="1"/>
  <c r="T92" i="1"/>
  <c r="S92" i="1"/>
  <c r="R92" i="1"/>
  <c r="Q92" i="1"/>
  <c r="P92" i="1"/>
  <c r="O92" i="1"/>
  <c r="N92" i="1"/>
  <c r="M92" i="1"/>
  <c r="AB95" i="1" s="1"/>
  <c r="L92" i="1"/>
  <c r="AA95" i="1" s="1"/>
  <c r="K92" i="1"/>
  <c r="J92" i="1"/>
  <c r="I92" i="1"/>
  <c r="X95" i="1" s="1"/>
  <c r="H92" i="1"/>
  <c r="E92" i="1"/>
  <c r="T95" i="1" s="1"/>
  <c r="C92" i="1"/>
  <c r="AB91" i="1"/>
  <c r="AA91" i="1"/>
  <c r="Z91" i="1"/>
  <c r="Y91" i="1"/>
  <c r="X91" i="1"/>
  <c r="W91" i="1"/>
  <c r="V91" i="1"/>
  <c r="U91" i="1"/>
  <c r="T91" i="1"/>
  <c r="S91" i="1"/>
  <c r="R91" i="1"/>
  <c r="Q91" i="1"/>
  <c r="P91" i="1"/>
  <c r="O91" i="1"/>
  <c r="N91" i="1"/>
  <c r="M91" i="1"/>
  <c r="L91" i="1"/>
  <c r="AA94" i="1" s="1"/>
  <c r="K91" i="1"/>
  <c r="Z94" i="1" s="1"/>
  <c r="J91" i="1"/>
  <c r="Y94" i="1" s="1"/>
  <c r="I91" i="1"/>
  <c r="X94" i="1" s="1"/>
  <c r="H91" i="1"/>
  <c r="W94" i="1" s="1"/>
  <c r="D91" i="1"/>
  <c r="D97" i="1" s="1"/>
  <c r="C91" i="1"/>
  <c r="C97" i="1" s="1"/>
  <c r="H86" i="1"/>
  <c r="H93" i="1" s="1"/>
  <c r="G86" i="1"/>
  <c r="G91" i="1" s="1"/>
  <c r="V94" i="1" s="1"/>
  <c r="F86" i="1"/>
  <c r="E86" i="1"/>
  <c r="E91" i="1" s="1"/>
  <c r="D86" i="1"/>
  <c r="D92" i="1" s="1"/>
  <c r="T71" i="1"/>
  <c r="S71" i="1"/>
  <c r="R71" i="1"/>
  <c r="L71" i="1"/>
  <c r="F71" i="1"/>
  <c r="AB70" i="1"/>
  <c r="AA70" i="1"/>
  <c r="Z70" i="1"/>
  <c r="Z71" i="1" s="1"/>
  <c r="Y70" i="1"/>
  <c r="Y71" i="1" s="1"/>
  <c r="X70" i="1"/>
  <c r="W70" i="1"/>
  <c r="V70" i="1"/>
  <c r="U70" i="1"/>
  <c r="T70" i="1"/>
  <c r="S70" i="1"/>
  <c r="R70" i="1"/>
  <c r="Q70" i="1"/>
  <c r="Q71" i="1" s="1"/>
  <c r="P70" i="1"/>
  <c r="O70" i="1"/>
  <c r="N70" i="1"/>
  <c r="N71" i="1" s="1"/>
  <c r="M70" i="1"/>
  <c r="M71" i="1" s="1"/>
  <c r="L70" i="1"/>
  <c r="K70" i="1"/>
  <c r="J70" i="1"/>
  <c r="I70" i="1"/>
  <c r="H70" i="1"/>
  <c r="G70" i="1"/>
  <c r="F70" i="1"/>
  <c r="E70" i="1"/>
  <c r="E71" i="1" s="1"/>
  <c r="D70" i="1"/>
  <c r="C70" i="1"/>
  <c r="AB69" i="1"/>
  <c r="AB71" i="1" s="1"/>
  <c r="AA69" i="1"/>
  <c r="AA71" i="1" s="1"/>
  <c r="Z69" i="1"/>
  <c r="Y69" i="1"/>
  <c r="X69" i="1"/>
  <c r="X71" i="1" s="1"/>
  <c r="W69" i="1"/>
  <c r="W71" i="1" s="1"/>
  <c r="V69" i="1"/>
  <c r="V71" i="1" s="1"/>
  <c r="U69" i="1"/>
  <c r="T69" i="1"/>
  <c r="S69" i="1"/>
  <c r="R69" i="1"/>
  <c r="Q69" i="1"/>
  <c r="P69" i="1"/>
  <c r="P71" i="1" s="1"/>
  <c r="O69" i="1"/>
  <c r="O71" i="1" s="1"/>
  <c r="N69" i="1"/>
  <c r="M69" i="1"/>
  <c r="L69" i="1"/>
  <c r="K69" i="1"/>
  <c r="K71" i="1" s="1"/>
  <c r="J69" i="1"/>
  <c r="J71" i="1" s="1"/>
  <c r="I69" i="1"/>
  <c r="H69" i="1"/>
  <c r="H71" i="1" s="1"/>
  <c r="G69" i="1"/>
  <c r="G71" i="1" s="1"/>
  <c r="F69" i="1"/>
  <c r="E69" i="1"/>
  <c r="D69" i="1"/>
  <c r="D71" i="1" s="1"/>
  <c r="C69" i="1"/>
  <c r="C71" i="1" s="1"/>
  <c r="C67" i="1"/>
  <c r="C66" i="1"/>
  <c r="D66" i="1" s="1"/>
  <c r="C65" i="1"/>
  <c r="AB64" i="1"/>
  <c r="X64" i="1"/>
  <c r="U64" i="1"/>
  <c r="Y63" i="1"/>
  <c r="U63" i="1"/>
  <c r="T63" i="1"/>
  <c r="S63" i="1"/>
  <c r="AB62" i="1"/>
  <c r="AA62" i="1"/>
  <c r="Z62" i="1"/>
  <c r="Y62" i="1"/>
  <c r="X62" i="1"/>
  <c r="S62" i="1"/>
  <c r="R62" i="1"/>
  <c r="AB61" i="1"/>
  <c r="AA61" i="1"/>
  <c r="Z61" i="1"/>
  <c r="Y61" i="1"/>
  <c r="X61" i="1"/>
  <c r="W61" i="1"/>
  <c r="V61" i="1"/>
  <c r="U61" i="1"/>
  <c r="T61" i="1"/>
  <c r="S61" i="1"/>
  <c r="R61" i="1"/>
  <c r="Q61" i="1"/>
  <c r="P61" i="1"/>
  <c r="O61" i="1"/>
  <c r="N61" i="1"/>
  <c r="M61" i="1"/>
  <c r="L61" i="1"/>
  <c r="AA64" i="1" s="1"/>
  <c r="K61" i="1"/>
  <c r="Z64" i="1" s="1"/>
  <c r="J61" i="1"/>
  <c r="Y64" i="1" s="1"/>
  <c r="I61" i="1"/>
  <c r="F61" i="1"/>
  <c r="E61" i="1"/>
  <c r="T64" i="1" s="1"/>
  <c r="D61" i="1"/>
  <c r="S64" i="1" s="1"/>
  <c r="C61" i="1"/>
  <c r="R64" i="1" s="1"/>
  <c r="AB60" i="1"/>
  <c r="AA60" i="1"/>
  <c r="Z60" i="1"/>
  <c r="Y60" i="1"/>
  <c r="X60" i="1"/>
  <c r="W60" i="1"/>
  <c r="V60" i="1"/>
  <c r="U60" i="1"/>
  <c r="T60" i="1"/>
  <c r="S60" i="1"/>
  <c r="R60" i="1"/>
  <c r="Q60" i="1"/>
  <c r="P60" i="1"/>
  <c r="O60" i="1"/>
  <c r="N60" i="1"/>
  <c r="M60" i="1"/>
  <c r="AB63" i="1" s="1"/>
  <c r="L60" i="1"/>
  <c r="AA63" i="1" s="1"/>
  <c r="K60" i="1"/>
  <c r="Z63" i="1" s="1"/>
  <c r="J60" i="1"/>
  <c r="I60" i="1"/>
  <c r="X63" i="1" s="1"/>
  <c r="F60" i="1"/>
  <c r="E60" i="1"/>
  <c r="D60" i="1"/>
  <c r="C60" i="1"/>
  <c r="R63" i="1" s="1"/>
  <c r="AB59" i="1"/>
  <c r="AA59" i="1"/>
  <c r="Z59" i="1"/>
  <c r="Y59" i="1"/>
  <c r="X59" i="1"/>
  <c r="W59" i="1"/>
  <c r="V59" i="1"/>
  <c r="U59" i="1"/>
  <c r="T59" i="1"/>
  <c r="S59" i="1"/>
  <c r="R59" i="1"/>
  <c r="Q59" i="1"/>
  <c r="P59" i="1"/>
  <c r="O59" i="1"/>
  <c r="N59" i="1"/>
  <c r="M59" i="1"/>
  <c r="L59" i="1"/>
  <c r="K59" i="1"/>
  <c r="J59" i="1"/>
  <c r="I59" i="1"/>
  <c r="F59" i="1"/>
  <c r="U62" i="1" s="1"/>
  <c r="E59" i="1"/>
  <c r="T62" i="1" s="1"/>
  <c r="D59" i="1"/>
  <c r="C59" i="1"/>
  <c r="H54" i="1"/>
  <c r="H59" i="1" s="1"/>
  <c r="W62" i="1" s="1"/>
  <c r="G54" i="1"/>
  <c r="G61" i="1" s="1"/>
  <c r="V64" i="1" s="1"/>
  <c r="F54" i="1"/>
  <c r="E54" i="1"/>
  <c r="D54" i="1"/>
  <c r="Z39" i="1"/>
  <c r="Y39" i="1"/>
  <c r="X39" i="1"/>
  <c r="U39" i="1"/>
  <c r="N39" i="1"/>
  <c r="L39" i="1"/>
  <c r="I39" i="1"/>
  <c r="AB38" i="1"/>
  <c r="AB39" i="1" s="1"/>
  <c r="AA38" i="1"/>
  <c r="AA39" i="1" s="1"/>
  <c r="Z38" i="1"/>
  <c r="Y38" i="1"/>
  <c r="X38" i="1"/>
  <c r="W38" i="1"/>
  <c r="W39" i="1" s="1"/>
  <c r="V38" i="1"/>
  <c r="V39" i="1" s="1"/>
  <c r="U38" i="1"/>
  <c r="T38" i="1"/>
  <c r="S38" i="1"/>
  <c r="R38" i="1"/>
  <c r="Q38" i="1"/>
  <c r="P38" i="1"/>
  <c r="P39" i="1" s="1"/>
  <c r="O38" i="1"/>
  <c r="O39" i="1" s="1"/>
  <c r="N38" i="1"/>
  <c r="M38" i="1"/>
  <c r="L38" i="1"/>
  <c r="K38" i="1"/>
  <c r="K39" i="1" s="1"/>
  <c r="J38" i="1"/>
  <c r="J39" i="1" s="1"/>
  <c r="I38" i="1"/>
  <c r="H38" i="1"/>
  <c r="G38" i="1"/>
  <c r="F38" i="1"/>
  <c r="E38" i="1"/>
  <c r="D38" i="1"/>
  <c r="D39" i="1" s="1"/>
  <c r="C38" i="1"/>
  <c r="C39" i="1" s="1"/>
  <c r="AB37" i="1"/>
  <c r="AA37" i="1"/>
  <c r="Z37" i="1"/>
  <c r="Y37" i="1"/>
  <c r="X37" i="1"/>
  <c r="W37" i="1"/>
  <c r="V37" i="1"/>
  <c r="U37" i="1"/>
  <c r="T37" i="1"/>
  <c r="T39" i="1" s="1"/>
  <c r="S37" i="1"/>
  <c r="S39" i="1" s="1"/>
  <c r="R37" i="1"/>
  <c r="R39" i="1" s="1"/>
  <c r="Q37" i="1"/>
  <c r="Q39" i="1" s="1"/>
  <c r="P37" i="1"/>
  <c r="O37" i="1"/>
  <c r="N37" i="1"/>
  <c r="M37" i="1"/>
  <c r="M39" i="1" s="1"/>
  <c r="L37" i="1"/>
  <c r="K37" i="1"/>
  <c r="J37" i="1"/>
  <c r="I37" i="1"/>
  <c r="H37" i="1"/>
  <c r="H39" i="1" s="1"/>
  <c r="G37" i="1"/>
  <c r="G39" i="1" s="1"/>
  <c r="F37" i="1"/>
  <c r="F39" i="1" s="1"/>
  <c r="E37" i="1"/>
  <c r="E39" i="1" s="1"/>
  <c r="D37" i="1"/>
  <c r="C37" i="1"/>
  <c r="AB32" i="1"/>
  <c r="AA32" i="1"/>
  <c r="AB31" i="1"/>
  <c r="AA31" i="1"/>
  <c r="Z31" i="1"/>
  <c r="Y31" i="1"/>
  <c r="AB30" i="1"/>
  <c r="AA30" i="1"/>
  <c r="Z30" i="1"/>
  <c r="Y30" i="1"/>
  <c r="X30" i="1"/>
  <c r="T30" i="1"/>
  <c r="AB29" i="1"/>
  <c r="AA29" i="1"/>
  <c r="Z29" i="1"/>
  <c r="Y29" i="1"/>
  <c r="X29" i="1"/>
  <c r="W29" i="1"/>
  <c r="V29" i="1"/>
  <c r="U29" i="1"/>
  <c r="T29" i="1"/>
  <c r="S29" i="1"/>
  <c r="R29" i="1"/>
  <c r="Q29" i="1"/>
  <c r="P29" i="1"/>
  <c r="O29" i="1"/>
  <c r="N29" i="1"/>
  <c r="M29" i="1"/>
  <c r="L29" i="1"/>
  <c r="K29" i="1"/>
  <c r="Z32" i="1" s="1"/>
  <c r="J29" i="1"/>
  <c r="Y32" i="1" s="1"/>
  <c r="I29" i="1"/>
  <c r="X32" i="1" s="1"/>
  <c r="H29" i="1"/>
  <c r="W32" i="1" s="1"/>
  <c r="G29" i="1"/>
  <c r="V32" i="1" s="1"/>
  <c r="D29" i="1"/>
  <c r="S32" i="1" s="1"/>
  <c r="C29" i="1"/>
  <c r="C35" i="1" s="1"/>
  <c r="C43" i="1" s="1"/>
  <c r="AB28" i="1"/>
  <c r="AA28" i="1"/>
  <c r="Z28" i="1"/>
  <c r="Y28" i="1"/>
  <c r="X28" i="1"/>
  <c r="W28" i="1"/>
  <c r="V28" i="1"/>
  <c r="U28" i="1"/>
  <c r="T28" i="1"/>
  <c r="S28" i="1"/>
  <c r="R28" i="1"/>
  <c r="Q28" i="1"/>
  <c r="P28" i="1"/>
  <c r="O28" i="1"/>
  <c r="N28" i="1"/>
  <c r="M28" i="1"/>
  <c r="L28" i="1"/>
  <c r="K28" i="1"/>
  <c r="J28" i="1"/>
  <c r="I28" i="1"/>
  <c r="X31" i="1" s="1"/>
  <c r="E28" i="1"/>
  <c r="T31" i="1" s="1"/>
  <c r="D28" i="1"/>
  <c r="S31" i="1" s="1"/>
  <c r="C28" i="1"/>
  <c r="AB27" i="1"/>
  <c r="AA27" i="1"/>
  <c r="Z27" i="1"/>
  <c r="Y27" i="1"/>
  <c r="X27" i="1"/>
  <c r="W27" i="1"/>
  <c r="V27" i="1"/>
  <c r="U27" i="1"/>
  <c r="T27" i="1"/>
  <c r="S27" i="1"/>
  <c r="R27" i="1"/>
  <c r="Q27" i="1"/>
  <c r="P27" i="1"/>
  <c r="O27" i="1"/>
  <c r="N27" i="1"/>
  <c r="M27" i="1"/>
  <c r="L27" i="1"/>
  <c r="K27" i="1"/>
  <c r="J27" i="1"/>
  <c r="I27" i="1"/>
  <c r="G27" i="1"/>
  <c r="V30" i="1" s="1"/>
  <c r="E27" i="1"/>
  <c r="D27" i="1"/>
  <c r="S30" i="1" s="1"/>
  <c r="C27" i="1"/>
  <c r="R30" i="1" s="1"/>
  <c r="H22" i="1"/>
  <c r="H28" i="1" s="1"/>
  <c r="W31" i="1" s="1"/>
  <c r="G22" i="1"/>
  <c r="G28" i="1" s="1"/>
  <c r="V31" i="1" s="1"/>
  <c r="F22" i="1"/>
  <c r="F27" i="1" s="1"/>
  <c r="U30" i="1" s="1"/>
  <c r="E22" i="1"/>
  <c r="E29" i="1" s="1"/>
  <c r="T32" i="1" s="1"/>
  <c r="D22" i="1"/>
  <c r="E66" i="1" l="1"/>
  <c r="D74" i="1"/>
  <c r="C34" i="1"/>
  <c r="R31" i="1"/>
  <c r="R32" i="1"/>
  <c r="I223" i="1"/>
  <c r="E223" i="1"/>
  <c r="C68" i="1"/>
  <c r="D65" i="1"/>
  <c r="C74" i="1"/>
  <c r="I71" i="1"/>
  <c r="U71" i="1"/>
  <c r="C99" i="1"/>
  <c r="R96" i="1"/>
  <c r="G123" i="1"/>
  <c r="V126" i="1" s="1"/>
  <c r="F91" i="1"/>
  <c r="U94" i="1" s="1"/>
  <c r="F92" i="1"/>
  <c r="U95" i="1" s="1"/>
  <c r="H124" i="1"/>
  <c r="W127" i="1" s="1"/>
  <c r="G125" i="1"/>
  <c r="V128" i="1" s="1"/>
  <c r="C73" i="1"/>
  <c r="G59" i="1"/>
  <c r="V62" i="1" s="1"/>
  <c r="D105" i="1"/>
  <c r="G92" i="1"/>
  <c r="V95" i="1" s="1"/>
  <c r="S94" i="1"/>
  <c r="H125" i="1"/>
  <c r="W128" i="1" s="1"/>
  <c r="D35" i="1"/>
  <c r="F93" i="1"/>
  <c r="U96" i="1" s="1"/>
  <c r="E97" i="1"/>
  <c r="C194" i="1"/>
  <c r="R191" i="1"/>
  <c r="H61" i="1"/>
  <c r="W64" i="1" s="1"/>
  <c r="H60" i="1"/>
  <c r="W63" i="1" s="1"/>
  <c r="G60" i="1"/>
  <c r="V63" i="1" s="1"/>
  <c r="G93" i="1"/>
  <c r="V96" i="1" s="1"/>
  <c r="F29" i="1"/>
  <c r="U32" i="1" s="1"/>
  <c r="F28" i="1"/>
  <c r="U31" i="1" s="1"/>
  <c r="C75" i="1"/>
  <c r="D67" i="1"/>
  <c r="R190" i="1"/>
  <c r="C193" i="1"/>
  <c r="C33" i="1"/>
  <c r="C162" i="1"/>
  <c r="R159" i="1"/>
  <c r="H188" i="1"/>
  <c r="W191" i="1" s="1"/>
  <c r="H187" i="1"/>
  <c r="W190" i="1" s="1"/>
  <c r="H189" i="1"/>
  <c r="W192" i="1" s="1"/>
  <c r="C139" i="1"/>
  <c r="C199" i="1"/>
  <c r="C203" i="1"/>
  <c r="C132" i="1"/>
  <c r="D129" i="1"/>
  <c r="D98" i="1"/>
  <c r="N103" i="1"/>
  <c r="Z103" i="1"/>
  <c r="C138" i="1"/>
  <c r="C140" i="1" s="1"/>
  <c r="D130" i="1"/>
  <c r="D131" i="1"/>
  <c r="D199" i="1"/>
  <c r="P199" i="1"/>
  <c r="AB199" i="1"/>
  <c r="H27" i="1"/>
  <c r="W30" i="1" s="1"/>
  <c r="C103" i="1"/>
  <c r="C105" i="1" s="1"/>
  <c r="O103" i="1"/>
  <c r="AA103" i="1"/>
  <c r="Y135" i="1"/>
  <c r="G157" i="1"/>
  <c r="V160" i="1" s="1"/>
  <c r="G156" i="1"/>
  <c r="V159" i="1" s="1"/>
  <c r="E125" i="1"/>
  <c r="T128" i="1" s="1"/>
  <c r="E123" i="1"/>
  <c r="T126" i="1" s="1"/>
  <c r="H157" i="1"/>
  <c r="W160" i="1" s="1"/>
  <c r="H156" i="1"/>
  <c r="W159" i="1" s="1"/>
  <c r="H155" i="1"/>
  <c r="W158" i="1" s="1"/>
  <c r="C169" i="1"/>
  <c r="D161" i="1"/>
  <c r="N199" i="1"/>
  <c r="F167" i="1"/>
  <c r="R167" i="1"/>
  <c r="F189" i="1"/>
  <c r="U192" i="1" s="1"/>
  <c r="F188" i="1"/>
  <c r="U191" i="1" s="1"/>
  <c r="G189" i="1"/>
  <c r="V192" i="1" s="1"/>
  <c r="G188" i="1"/>
  <c r="V191" i="1" s="1"/>
  <c r="G187" i="1"/>
  <c r="V190" i="1" s="1"/>
  <c r="D195" i="1"/>
  <c r="F135" i="1"/>
  <c r="R135" i="1"/>
  <c r="C171" i="1"/>
  <c r="D163" i="1"/>
  <c r="E188" i="1"/>
  <c r="T191" i="1" s="1"/>
  <c r="R192" i="1"/>
  <c r="D139" i="1" l="1"/>
  <c r="E131" i="1"/>
  <c r="E98" i="1"/>
  <c r="D106" i="1"/>
  <c r="E163" i="1"/>
  <c r="D171" i="1"/>
  <c r="D132" i="1"/>
  <c r="D137" i="1"/>
  <c r="D140" i="1" s="1"/>
  <c r="D141" i="1" s="1"/>
  <c r="E129" i="1"/>
  <c r="E105" i="1"/>
  <c r="F97" i="1"/>
  <c r="D138" i="1"/>
  <c r="E130" i="1"/>
  <c r="C170" i="1"/>
  <c r="D162" i="1"/>
  <c r="C41" i="1"/>
  <c r="D33" i="1"/>
  <c r="C36" i="1"/>
  <c r="C202" i="1"/>
  <c r="D194" i="1"/>
  <c r="J223" i="1"/>
  <c r="F223" i="1"/>
  <c r="C108" i="1"/>
  <c r="E67" i="1"/>
  <c r="D75" i="1"/>
  <c r="D43" i="1"/>
  <c r="E35" i="1"/>
  <c r="C42" i="1"/>
  <c r="D34" i="1"/>
  <c r="C76" i="1"/>
  <c r="D169" i="1"/>
  <c r="E161" i="1"/>
  <c r="E65" i="1"/>
  <c r="D73" i="1"/>
  <c r="D68" i="1"/>
  <c r="C201" i="1"/>
  <c r="D193" i="1"/>
  <c r="C196" i="1"/>
  <c r="C172" i="1"/>
  <c r="C164" i="1"/>
  <c r="E195" i="1"/>
  <c r="D203" i="1"/>
  <c r="C107" i="1"/>
  <c r="D99" i="1"/>
  <c r="C100" i="1"/>
  <c r="E74" i="1"/>
  <c r="F66" i="1"/>
  <c r="D201" i="1" l="1"/>
  <c r="D204" i="1" s="1"/>
  <c r="D205" i="1" s="1"/>
  <c r="E193" i="1"/>
  <c r="D196" i="1"/>
  <c r="D170" i="1"/>
  <c r="E162" i="1"/>
  <c r="F163" i="1"/>
  <c r="E171" i="1"/>
  <c r="E137" i="1"/>
  <c r="E140" i="1" s="1"/>
  <c r="E141" i="1" s="1"/>
  <c r="F129" i="1"/>
  <c r="E132" i="1"/>
  <c r="G66" i="1"/>
  <c r="F74" i="1"/>
  <c r="F67" i="1"/>
  <c r="E75" i="1"/>
  <c r="E138" i="1"/>
  <c r="F130" i="1"/>
  <c r="D202" i="1"/>
  <c r="E194" i="1"/>
  <c r="C204" i="1"/>
  <c r="D76" i="1"/>
  <c r="D77" i="1" s="1"/>
  <c r="F131" i="1"/>
  <c r="E139" i="1"/>
  <c r="E34" i="1"/>
  <c r="D42" i="1"/>
  <c r="D36" i="1"/>
  <c r="E33" i="1"/>
  <c r="D41" i="1"/>
  <c r="D44" i="1" s="1"/>
  <c r="C44" i="1"/>
  <c r="E68" i="1"/>
  <c r="E73" i="1"/>
  <c r="E76" i="1" s="1"/>
  <c r="E77" i="1" s="1"/>
  <c r="F65" i="1"/>
  <c r="F105" i="1"/>
  <c r="G97" i="1"/>
  <c r="F195" i="1"/>
  <c r="E203" i="1"/>
  <c r="F98" i="1"/>
  <c r="E106" i="1"/>
  <c r="D107" i="1"/>
  <c r="D108" i="1" s="1"/>
  <c r="E99" i="1"/>
  <c r="D100" i="1"/>
  <c r="D164" i="1"/>
  <c r="K223" i="1"/>
  <c r="D172" i="1"/>
  <c r="D173" i="1" s="1"/>
  <c r="E43" i="1"/>
  <c r="F35" i="1"/>
  <c r="E169" i="1"/>
  <c r="F161" i="1"/>
  <c r="E164" i="1"/>
  <c r="E100" i="1"/>
  <c r="D109" i="1" l="1"/>
  <c r="F169" i="1"/>
  <c r="G161" i="1"/>
  <c r="F164" i="1"/>
  <c r="G163" i="1"/>
  <c r="F171" i="1"/>
  <c r="G35" i="1"/>
  <c r="F43" i="1"/>
  <c r="F106" i="1"/>
  <c r="G98" i="1"/>
  <c r="E36" i="1"/>
  <c r="E41" i="1"/>
  <c r="E44" i="1" s="1"/>
  <c r="E45" i="1" s="1"/>
  <c r="F33" i="1"/>
  <c r="F138" i="1"/>
  <c r="G130" i="1"/>
  <c r="F68" i="1"/>
  <c r="G65" i="1"/>
  <c r="F73" i="1"/>
  <c r="F76" i="1" s="1"/>
  <c r="F77" i="1" s="1"/>
  <c r="E107" i="1"/>
  <c r="E108" i="1" s="1"/>
  <c r="E109" i="1" s="1"/>
  <c r="F99" i="1"/>
  <c r="E170" i="1"/>
  <c r="F162" i="1"/>
  <c r="E172" i="1"/>
  <c r="F194" i="1"/>
  <c r="E202" i="1"/>
  <c r="D45" i="1"/>
  <c r="D224" i="1" s="1"/>
  <c r="E201" i="1"/>
  <c r="E204" i="1" s="1"/>
  <c r="E205" i="1" s="1"/>
  <c r="F193" i="1"/>
  <c r="E196" i="1"/>
  <c r="G195" i="1"/>
  <c r="F203" i="1"/>
  <c r="E42" i="1"/>
  <c r="F34" i="1"/>
  <c r="G67" i="1"/>
  <c r="F75" i="1"/>
  <c r="G105" i="1"/>
  <c r="H97" i="1"/>
  <c r="F139" i="1"/>
  <c r="G131" i="1"/>
  <c r="H66" i="1"/>
  <c r="G74" i="1"/>
  <c r="F137" i="1"/>
  <c r="F140" i="1" s="1"/>
  <c r="F141" i="1" s="1"/>
  <c r="G129" i="1"/>
  <c r="F132" i="1"/>
  <c r="H130" i="1" l="1"/>
  <c r="G138" i="1"/>
  <c r="H67" i="1"/>
  <c r="G75" i="1"/>
  <c r="F42" i="1"/>
  <c r="G34" i="1"/>
  <c r="G33" i="1"/>
  <c r="F36" i="1"/>
  <c r="F41" i="1"/>
  <c r="F44" i="1" s="1"/>
  <c r="F45" i="1" s="1"/>
  <c r="G169" i="1"/>
  <c r="H161" i="1"/>
  <c r="I224" i="1"/>
  <c r="E224" i="1"/>
  <c r="D225" i="1"/>
  <c r="I225" i="1" s="1"/>
  <c r="G99" i="1"/>
  <c r="F107" i="1"/>
  <c r="F108" i="1" s="1"/>
  <c r="F109" i="1" s="1"/>
  <c r="G43" i="1"/>
  <c r="H35" i="1"/>
  <c r="H105" i="1"/>
  <c r="I97" i="1"/>
  <c r="G171" i="1"/>
  <c r="H163" i="1"/>
  <c r="E173" i="1"/>
  <c r="F201" i="1"/>
  <c r="G193" i="1"/>
  <c r="F196" i="1"/>
  <c r="G73" i="1"/>
  <c r="G76" i="1" s="1"/>
  <c r="G68" i="1"/>
  <c r="H65" i="1"/>
  <c r="F202" i="1"/>
  <c r="G194" i="1"/>
  <c r="G139" i="1"/>
  <c r="H131" i="1"/>
  <c r="F100" i="1"/>
  <c r="G137" i="1"/>
  <c r="G140" i="1" s="1"/>
  <c r="H129" i="1"/>
  <c r="G132" i="1"/>
  <c r="G162" i="1"/>
  <c r="F170" i="1"/>
  <c r="F172" i="1" s="1"/>
  <c r="I66" i="1"/>
  <c r="H74" i="1"/>
  <c r="G203" i="1"/>
  <c r="H195" i="1"/>
  <c r="G106" i="1"/>
  <c r="H98" i="1"/>
  <c r="F173" i="1" l="1"/>
  <c r="G170" i="1"/>
  <c r="H162" i="1"/>
  <c r="H193" i="1"/>
  <c r="G196" i="1"/>
  <c r="G201" i="1"/>
  <c r="G204" i="1" s="1"/>
  <c r="G42" i="1"/>
  <c r="H34" i="1"/>
  <c r="G172" i="1"/>
  <c r="G173" i="1" s="1"/>
  <c r="G77" i="1"/>
  <c r="G36" i="1"/>
  <c r="G41" i="1"/>
  <c r="H33" i="1"/>
  <c r="G141" i="1"/>
  <c r="F204" i="1"/>
  <c r="J97" i="1"/>
  <c r="I105" i="1"/>
  <c r="I35" i="1"/>
  <c r="H43" i="1"/>
  <c r="H203" i="1"/>
  <c r="I195" i="1"/>
  <c r="G107" i="1"/>
  <c r="G108" i="1" s="1"/>
  <c r="H99" i="1"/>
  <c r="G100" i="1"/>
  <c r="I161" i="1"/>
  <c r="H169" i="1"/>
  <c r="I131" i="1"/>
  <c r="H139" i="1"/>
  <c r="E225" i="1"/>
  <c r="J224" i="1"/>
  <c r="F224" i="1"/>
  <c r="I65" i="1"/>
  <c r="H68" i="1"/>
  <c r="H73" i="1"/>
  <c r="H76" i="1" s="1"/>
  <c r="I67" i="1"/>
  <c r="H75" i="1"/>
  <c r="I74" i="1"/>
  <c r="J66" i="1"/>
  <c r="H138" i="1"/>
  <c r="I130" i="1"/>
  <c r="H106" i="1"/>
  <c r="I98" i="1"/>
  <c r="H137" i="1"/>
  <c r="H140" i="1" s="1"/>
  <c r="H132" i="1"/>
  <c r="I129" i="1"/>
  <c r="H194" i="1"/>
  <c r="G202" i="1"/>
  <c r="H171" i="1"/>
  <c r="I163" i="1"/>
  <c r="G164" i="1"/>
  <c r="G109" i="1" l="1"/>
  <c r="I34" i="1"/>
  <c r="H42" i="1"/>
  <c r="J105" i="1"/>
  <c r="K97" i="1"/>
  <c r="H107" i="1"/>
  <c r="H108" i="1" s="1"/>
  <c r="I99" i="1"/>
  <c r="H100" i="1"/>
  <c r="J225" i="1"/>
  <c r="E226" i="1"/>
  <c r="I138" i="1"/>
  <c r="J130" i="1"/>
  <c r="I203" i="1"/>
  <c r="J195" i="1"/>
  <c r="H41" i="1"/>
  <c r="H44" i="1" s="1"/>
  <c r="H36" i="1"/>
  <c r="I33" i="1"/>
  <c r="H170" i="1"/>
  <c r="H172" i="1" s="1"/>
  <c r="I162" i="1"/>
  <c r="I137" i="1"/>
  <c r="I132" i="1"/>
  <c r="J129" i="1"/>
  <c r="G205" i="1"/>
  <c r="H196" i="1"/>
  <c r="H201" i="1"/>
  <c r="H204" i="1" s="1"/>
  <c r="I193" i="1"/>
  <c r="J131" i="1"/>
  <c r="I139" i="1"/>
  <c r="G44" i="1"/>
  <c r="I194" i="1"/>
  <c r="H202" i="1"/>
  <c r="F205" i="1"/>
  <c r="D226" i="1" s="1"/>
  <c r="I226" i="1" s="1"/>
  <c r="C144" i="1"/>
  <c r="G144" i="1" s="1"/>
  <c r="C80" i="1"/>
  <c r="G80" i="1" s="1"/>
  <c r="J163" i="1"/>
  <c r="I171" i="1"/>
  <c r="I73" i="1"/>
  <c r="I76" i="1" s="1"/>
  <c r="I77" i="1" s="1"/>
  <c r="I68" i="1"/>
  <c r="J65" i="1"/>
  <c r="H141" i="1"/>
  <c r="C143" i="1"/>
  <c r="G143" i="1" s="1"/>
  <c r="J35" i="1"/>
  <c r="I43" i="1"/>
  <c r="C79" i="1"/>
  <c r="G79" i="1" s="1"/>
  <c r="H77" i="1"/>
  <c r="J161" i="1"/>
  <c r="I164" i="1"/>
  <c r="I169" i="1"/>
  <c r="F225" i="1"/>
  <c r="K224" i="1"/>
  <c r="I106" i="1"/>
  <c r="J98" i="1"/>
  <c r="J74" i="1"/>
  <c r="K66" i="1"/>
  <c r="I75" i="1"/>
  <c r="J67" i="1"/>
  <c r="H164" i="1"/>
  <c r="H173" i="1" l="1"/>
  <c r="C175" i="1"/>
  <c r="G175" i="1" s="1"/>
  <c r="C176" i="1"/>
  <c r="G176" i="1" s="1"/>
  <c r="C111" i="1"/>
  <c r="G111" i="1" s="1"/>
  <c r="H109" i="1"/>
  <c r="C112" i="1"/>
  <c r="G112" i="1" s="1"/>
  <c r="K225" i="1"/>
  <c r="F226" i="1"/>
  <c r="G45" i="1"/>
  <c r="D227" i="1" s="1"/>
  <c r="I227" i="1" s="1"/>
  <c r="C48" i="1"/>
  <c r="I172" i="1"/>
  <c r="I173" i="1" s="1"/>
  <c r="I41" i="1"/>
  <c r="J33" i="1"/>
  <c r="I36" i="1"/>
  <c r="C47" i="1"/>
  <c r="H45" i="1"/>
  <c r="J203" i="1"/>
  <c r="K195" i="1"/>
  <c r="K131" i="1"/>
  <c r="J139" i="1"/>
  <c r="L97" i="1"/>
  <c r="K105" i="1"/>
  <c r="K161" i="1"/>
  <c r="J164" i="1"/>
  <c r="J169" i="1"/>
  <c r="I196" i="1"/>
  <c r="J193" i="1"/>
  <c r="I201" i="1"/>
  <c r="K163" i="1"/>
  <c r="J171" i="1"/>
  <c r="H205" i="1"/>
  <c r="C207" i="1"/>
  <c r="G207" i="1" s="1"/>
  <c r="J75" i="1"/>
  <c r="K67" i="1"/>
  <c r="I42" i="1"/>
  <c r="J34" i="1"/>
  <c r="J138" i="1"/>
  <c r="K130" i="1"/>
  <c r="K74" i="1"/>
  <c r="L66" i="1"/>
  <c r="J43" i="1"/>
  <c r="K35" i="1"/>
  <c r="J132" i="1"/>
  <c r="K129" i="1"/>
  <c r="J137" i="1"/>
  <c r="C208" i="1"/>
  <c r="G208" i="1" s="1"/>
  <c r="J226" i="1"/>
  <c r="J106" i="1"/>
  <c r="K98" i="1"/>
  <c r="I140" i="1"/>
  <c r="I141" i="1" s="1"/>
  <c r="J73" i="1"/>
  <c r="J68" i="1"/>
  <c r="K65" i="1"/>
  <c r="J194" i="1"/>
  <c r="I202" i="1"/>
  <c r="J162" i="1"/>
  <c r="I170" i="1"/>
  <c r="I107" i="1"/>
  <c r="I108" i="1" s="1"/>
  <c r="I109" i="1" s="1"/>
  <c r="J99" i="1"/>
  <c r="I100" i="1"/>
  <c r="K171" i="1" l="1"/>
  <c r="L163" i="1"/>
  <c r="K203" i="1"/>
  <c r="L195" i="1"/>
  <c r="L105" i="1"/>
  <c r="M97" i="1"/>
  <c r="K139" i="1"/>
  <c r="L131" i="1"/>
  <c r="M66" i="1"/>
  <c r="L74" i="1"/>
  <c r="K106" i="1"/>
  <c r="L98" i="1"/>
  <c r="I204" i="1"/>
  <c r="K138" i="1"/>
  <c r="L130" i="1"/>
  <c r="J196" i="1"/>
  <c r="K193" i="1"/>
  <c r="J201" i="1"/>
  <c r="J204" i="1" s="1"/>
  <c r="J205" i="1" s="1"/>
  <c r="D228" i="1"/>
  <c r="I228" i="1" s="1"/>
  <c r="K73" i="1"/>
  <c r="K76" i="1" s="1"/>
  <c r="K77" i="1" s="1"/>
  <c r="L65" i="1"/>
  <c r="K68" i="1"/>
  <c r="K99" i="1"/>
  <c r="J107" i="1"/>
  <c r="J108" i="1" s="1"/>
  <c r="J109" i="1" s="1"/>
  <c r="J100" i="1"/>
  <c r="C213" i="1"/>
  <c r="G213" i="1" s="1"/>
  <c r="G47" i="1"/>
  <c r="E227" i="1"/>
  <c r="K34" i="1"/>
  <c r="J42" i="1"/>
  <c r="J172" i="1"/>
  <c r="J173" i="1" s="1"/>
  <c r="K132" i="1"/>
  <c r="L129" i="1"/>
  <c r="K137" i="1"/>
  <c r="K140" i="1" s="1"/>
  <c r="K141" i="1" s="1"/>
  <c r="J202" i="1"/>
  <c r="K194" i="1"/>
  <c r="J76" i="1"/>
  <c r="J77" i="1" s="1"/>
  <c r="K33" i="1"/>
  <c r="J41" i="1"/>
  <c r="J36" i="1"/>
  <c r="C214" i="1"/>
  <c r="G214" i="1" s="1"/>
  <c r="G48" i="1"/>
  <c r="K43" i="1"/>
  <c r="L35" i="1"/>
  <c r="F227" i="1"/>
  <c r="K226" i="1"/>
  <c r="K162" i="1"/>
  <c r="J170" i="1"/>
  <c r="J140" i="1"/>
  <c r="J141" i="1" s="1"/>
  <c r="K75" i="1"/>
  <c r="L67" i="1"/>
  <c r="K164" i="1"/>
  <c r="L161" i="1"/>
  <c r="K169" i="1"/>
  <c r="I44" i="1"/>
  <c r="N66" i="1" l="1"/>
  <c r="M74" i="1"/>
  <c r="K42" i="1"/>
  <c r="L34" i="1"/>
  <c r="K227" i="1"/>
  <c r="L43" i="1"/>
  <c r="M35" i="1"/>
  <c r="I45" i="1"/>
  <c r="D229" i="1" s="1"/>
  <c r="I229" i="1" s="1"/>
  <c r="M105" i="1"/>
  <c r="N97" i="1"/>
  <c r="L169" i="1"/>
  <c r="M161" i="1"/>
  <c r="L132" i="1"/>
  <c r="M129" i="1"/>
  <c r="L137" i="1"/>
  <c r="L139" i="1"/>
  <c r="M131" i="1"/>
  <c r="K172" i="1"/>
  <c r="K173" i="1" s="1"/>
  <c r="K196" i="1"/>
  <c r="K201" i="1"/>
  <c r="L193" i="1"/>
  <c r="J227" i="1"/>
  <c r="E228" i="1"/>
  <c r="F228" i="1" s="1"/>
  <c r="M67" i="1"/>
  <c r="L75" i="1"/>
  <c r="J44" i="1"/>
  <c r="J45" i="1" s="1"/>
  <c r="D230" i="1" s="1"/>
  <c r="I230" i="1" s="1"/>
  <c r="L138" i="1"/>
  <c r="M130" i="1"/>
  <c r="K36" i="1"/>
  <c r="L33" i="1"/>
  <c r="K41" i="1"/>
  <c r="K44" i="1" s="1"/>
  <c r="K45" i="1" s="1"/>
  <c r="L203" i="1"/>
  <c r="M195" i="1"/>
  <c r="M65" i="1"/>
  <c r="L68" i="1"/>
  <c r="L73" i="1"/>
  <c r="L76" i="1" s="1"/>
  <c r="L77" i="1" s="1"/>
  <c r="I205" i="1"/>
  <c r="K202" i="1"/>
  <c r="L194" i="1"/>
  <c r="M98" i="1"/>
  <c r="L106" i="1"/>
  <c r="L171" i="1"/>
  <c r="M163" i="1"/>
  <c r="K170" i="1"/>
  <c r="L162" i="1"/>
  <c r="K107" i="1"/>
  <c r="K108" i="1" s="1"/>
  <c r="K109" i="1" s="1"/>
  <c r="L99" i="1"/>
  <c r="K100" i="1"/>
  <c r="K228" i="1" l="1"/>
  <c r="L108" i="1"/>
  <c r="L109" i="1" s="1"/>
  <c r="N98" i="1"/>
  <c r="M106" i="1"/>
  <c r="M139" i="1"/>
  <c r="N131" i="1"/>
  <c r="L202" i="1"/>
  <c r="M194" i="1"/>
  <c r="L140" i="1"/>
  <c r="L141" i="1" s="1"/>
  <c r="M43" i="1"/>
  <c r="N35" i="1"/>
  <c r="L36" i="1"/>
  <c r="L41" i="1"/>
  <c r="L44" i="1" s="1"/>
  <c r="L45" i="1" s="1"/>
  <c r="M33" i="1"/>
  <c r="N130" i="1"/>
  <c r="M138" i="1"/>
  <c r="M132" i="1"/>
  <c r="N129" i="1"/>
  <c r="M137" i="1"/>
  <c r="M140" i="1" s="1"/>
  <c r="L107" i="1"/>
  <c r="M99" i="1"/>
  <c r="L100" i="1"/>
  <c r="N67" i="1"/>
  <c r="M75" i="1"/>
  <c r="O97" i="1"/>
  <c r="N105" i="1"/>
  <c r="M169" i="1"/>
  <c r="N161" i="1"/>
  <c r="E229" i="1"/>
  <c r="J228" i="1"/>
  <c r="L42" i="1"/>
  <c r="M34" i="1"/>
  <c r="L170" i="1"/>
  <c r="L172" i="1" s="1"/>
  <c r="L173" i="1" s="1"/>
  <c r="M162" i="1"/>
  <c r="M164" i="1" s="1"/>
  <c r="N65" i="1"/>
  <c r="M68" i="1"/>
  <c r="M73" i="1"/>
  <c r="M203" i="1"/>
  <c r="N195" i="1"/>
  <c r="L196" i="1"/>
  <c r="L201" i="1"/>
  <c r="L204" i="1" s="1"/>
  <c r="M193" i="1"/>
  <c r="L164" i="1"/>
  <c r="M171" i="1"/>
  <c r="N163" i="1"/>
  <c r="K204" i="1"/>
  <c r="K205" i="1" s="1"/>
  <c r="D231" i="1" s="1"/>
  <c r="I231" i="1" s="1"/>
  <c r="N74" i="1"/>
  <c r="O66" i="1"/>
  <c r="N171" i="1" l="1"/>
  <c r="O163" i="1"/>
  <c r="D232" i="1"/>
  <c r="I232" i="1" s="1"/>
  <c r="J229" i="1"/>
  <c r="E230" i="1"/>
  <c r="O74" i="1"/>
  <c r="P66" i="1"/>
  <c r="N73" i="1"/>
  <c r="N68" i="1"/>
  <c r="O65" i="1"/>
  <c r="M202" i="1"/>
  <c r="N194" i="1"/>
  <c r="O161" i="1"/>
  <c r="N169" i="1"/>
  <c r="M76" i="1"/>
  <c r="M77" i="1" s="1"/>
  <c r="N106" i="1"/>
  <c r="O98" i="1"/>
  <c r="O105" i="1"/>
  <c r="P97" i="1"/>
  <c r="M196" i="1"/>
  <c r="M201" i="1"/>
  <c r="M204" i="1" s="1"/>
  <c r="M205" i="1" s="1"/>
  <c r="N193" i="1"/>
  <c r="L205" i="1"/>
  <c r="M107" i="1"/>
  <c r="M108" i="1" s="1"/>
  <c r="M109" i="1" s="1"/>
  <c r="N99" i="1"/>
  <c r="N203" i="1"/>
  <c r="O195" i="1"/>
  <c r="M141" i="1"/>
  <c r="N137" i="1"/>
  <c r="N132" i="1"/>
  <c r="O129" i="1"/>
  <c r="M172" i="1"/>
  <c r="M173" i="1" s="1"/>
  <c r="N139" i="1"/>
  <c r="O131" i="1"/>
  <c r="M100" i="1"/>
  <c r="N138" i="1"/>
  <c r="O130" i="1"/>
  <c r="M36" i="1"/>
  <c r="M41" i="1"/>
  <c r="N33" i="1"/>
  <c r="M170" i="1"/>
  <c r="N162" i="1"/>
  <c r="M42" i="1"/>
  <c r="N34" i="1"/>
  <c r="N75" i="1"/>
  <c r="O67" i="1"/>
  <c r="O35" i="1"/>
  <c r="N43" i="1"/>
  <c r="F229" i="1"/>
  <c r="N196" i="1" l="1"/>
  <c r="N201" i="1"/>
  <c r="O193" i="1"/>
  <c r="M44" i="1"/>
  <c r="M45" i="1" s="1"/>
  <c r="D233" i="1" s="1"/>
  <c r="I233" i="1" s="1"/>
  <c r="P98" i="1"/>
  <c r="O106" i="1"/>
  <c r="O139" i="1"/>
  <c r="P131" i="1"/>
  <c r="N170" i="1"/>
  <c r="N172" i="1" s="1"/>
  <c r="N173" i="1" s="1"/>
  <c r="O162" i="1"/>
  <c r="O164" i="1" s="1"/>
  <c r="N140" i="1"/>
  <c r="N141" i="1" s="1"/>
  <c r="P195" i="1"/>
  <c r="O203" i="1"/>
  <c r="E231" i="1"/>
  <c r="J230" i="1"/>
  <c r="O34" i="1"/>
  <c r="N42" i="1"/>
  <c r="N76" i="1"/>
  <c r="N77" i="1" s="1"/>
  <c r="N202" i="1"/>
  <c r="O194" i="1"/>
  <c r="Q97" i="1"/>
  <c r="P105" i="1"/>
  <c r="O138" i="1"/>
  <c r="P130" i="1"/>
  <c r="P35" i="1"/>
  <c r="O43" i="1"/>
  <c r="O169" i="1"/>
  <c r="P161" i="1"/>
  <c r="O171" i="1"/>
  <c r="P163" i="1"/>
  <c r="O68" i="1"/>
  <c r="O73" i="1"/>
  <c r="O76" i="1" s="1"/>
  <c r="O77" i="1" s="1"/>
  <c r="P65" i="1"/>
  <c r="O137" i="1"/>
  <c r="O132" i="1"/>
  <c r="P129" i="1"/>
  <c r="O33" i="1"/>
  <c r="N41" i="1"/>
  <c r="N44" i="1" s="1"/>
  <c r="N45" i="1" s="1"/>
  <c r="N36" i="1"/>
  <c r="Q66" i="1"/>
  <c r="P74" i="1"/>
  <c r="K229" i="1"/>
  <c r="F230" i="1"/>
  <c r="N107" i="1"/>
  <c r="N108" i="1" s="1"/>
  <c r="N109" i="1" s="1"/>
  <c r="O99" i="1"/>
  <c r="N100" i="1"/>
  <c r="O75" i="1"/>
  <c r="P67" i="1"/>
  <c r="N164" i="1"/>
  <c r="R97" i="1" l="1"/>
  <c r="Q105" i="1"/>
  <c r="F231" i="1"/>
  <c r="K230" i="1"/>
  <c r="P139" i="1"/>
  <c r="Q131" i="1"/>
  <c r="P169" i="1"/>
  <c r="Q161" i="1"/>
  <c r="P164" i="1"/>
  <c r="Q98" i="1"/>
  <c r="P106" i="1"/>
  <c r="Q163" i="1"/>
  <c r="P171" i="1"/>
  <c r="O202" i="1"/>
  <c r="P194" i="1"/>
  <c r="Q74" i="1"/>
  <c r="R66" i="1"/>
  <c r="Q67" i="1"/>
  <c r="P75" i="1"/>
  <c r="O41" i="1"/>
  <c r="O36" i="1"/>
  <c r="P33" i="1"/>
  <c r="O42" i="1"/>
  <c r="P34" i="1"/>
  <c r="O170" i="1"/>
  <c r="O172" i="1" s="1"/>
  <c r="O173" i="1" s="1"/>
  <c r="P162" i="1"/>
  <c r="P132" i="1"/>
  <c r="P137" i="1"/>
  <c r="Q129" i="1"/>
  <c r="O201" i="1"/>
  <c r="O204" i="1" s="1"/>
  <c r="O205" i="1" s="1"/>
  <c r="P193" i="1"/>
  <c r="O196" i="1"/>
  <c r="P43" i="1"/>
  <c r="Q35" i="1"/>
  <c r="P138" i="1"/>
  <c r="Q130" i="1"/>
  <c r="J231" i="1"/>
  <c r="E232" i="1"/>
  <c r="N204" i="1"/>
  <c r="N205" i="1" s="1"/>
  <c r="D234" i="1" s="1"/>
  <c r="I234" i="1" s="1"/>
  <c r="O140" i="1"/>
  <c r="O141" i="1" s="1"/>
  <c r="O107" i="1"/>
  <c r="O108" i="1" s="1"/>
  <c r="O109" i="1" s="1"/>
  <c r="P99" i="1"/>
  <c r="O100" i="1"/>
  <c r="Q65" i="1"/>
  <c r="P73" i="1"/>
  <c r="P68" i="1"/>
  <c r="Q195" i="1"/>
  <c r="P203" i="1"/>
  <c r="Q169" i="1" l="1"/>
  <c r="R161" i="1"/>
  <c r="Q137" i="1"/>
  <c r="R129" i="1"/>
  <c r="Q132" i="1"/>
  <c r="R131" i="1"/>
  <c r="Q139" i="1"/>
  <c r="Q99" i="1"/>
  <c r="P107" i="1"/>
  <c r="P108" i="1" s="1"/>
  <c r="P109" i="1" s="1"/>
  <c r="P100" i="1"/>
  <c r="S66" i="1"/>
  <c r="R74" i="1"/>
  <c r="P140" i="1"/>
  <c r="P141" i="1" s="1"/>
  <c r="P202" i="1"/>
  <c r="Q194" i="1"/>
  <c r="P170" i="1"/>
  <c r="P172" i="1" s="1"/>
  <c r="P173" i="1" s="1"/>
  <c r="Q162" i="1"/>
  <c r="K231" i="1"/>
  <c r="F232" i="1"/>
  <c r="P201" i="1"/>
  <c r="P204" i="1" s="1"/>
  <c r="P205" i="1" s="1"/>
  <c r="Q193" i="1"/>
  <c r="P196" i="1"/>
  <c r="R67" i="1"/>
  <c r="Q75" i="1"/>
  <c r="E233" i="1"/>
  <c r="J232" i="1"/>
  <c r="Q138" i="1"/>
  <c r="R130" i="1"/>
  <c r="Q34" i="1"/>
  <c r="P42" i="1"/>
  <c r="Q171" i="1"/>
  <c r="R163" i="1"/>
  <c r="Q203" i="1"/>
  <c r="R195" i="1"/>
  <c r="Q43" i="1"/>
  <c r="R35" i="1"/>
  <c r="P36" i="1"/>
  <c r="P41" i="1"/>
  <c r="Q33" i="1"/>
  <c r="P76" i="1"/>
  <c r="P77" i="1" s="1"/>
  <c r="Q106" i="1"/>
  <c r="R98" i="1"/>
  <c r="S97" i="1"/>
  <c r="R105" i="1"/>
  <c r="R65" i="1"/>
  <c r="Q73" i="1"/>
  <c r="Q76" i="1" s="1"/>
  <c r="Q68" i="1"/>
  <c r="O44" i="1"/>
  <c r="O45" i="1" s="1"/>
  <c r="D235" i="1" s="1"/>
  <c r="I235" i="1" s="1"/>
  <c r="S74" i="1" l="1"/>
  <c r="T66" i="1"/>
  <c r="S163" i="1"/>
  <c r="R171" i="1"/>
  <c r="R99" i="1"/>
  <c r="Q107" i="1"/>
  <c r="Q108" i="1" s="1"/>
  <c r="Q109" i="1" s="1"/>
  <c r="Q100" i="1"/>
  <c r="F233" i="1"/>
  <c r="K232" i="1"/>
  <c r="R138" i="1"/>
  <c r="S130" i="1"/>
  <c r="S67" i="1"/>
  <c r="R75" i="1"/>
  <c r="S105" i="1"/>
  <c r="T97" i="1"/>
  <c r="Q201" i="1"/>
  <c r="R193" i="1"/>
  <c r="Q196" i="1"/>
  <c r="S98" i="1"/>
  <c r="R106" i="1"/>
  <c r="R34" i="1"/>
  <c r="Q42" i="1"/>
  <c r="R139" i="1"/>
  <c r="S131" i="1"/>
  <c r="Q170" i="1"/>
  <c r="Q172" i="1" s="1"/>
  <c r="Q173" i="1" s="1"/>
  <c r="R162" i="1"/>
  <c r="R164" i="1" s="1"/>
  <c r="Q36" i="1"/>
  <c r="Q41" i="1"/>
  <c r="R33" i="1"/>
  <c r="R137" i="1"/>
  <c r="R132" i="1"/>
  <c r="S129" i="1"/>
  <c r="R203" i="1"/>
  <c r="S195" i="1"/>
  <c r="P44" i="1"/>
  <c r="P45" i="1" s="1"/>
  <c r="D236" i="1" s="1"/>
  <c r="I236" i="1" s="1"/>
  <c r="Q140" i="1"/>
  <c r="Q141" i="1" s="1"/>
  <c r="S35" i="1"/>
  <c r="R43" i="1"/>
  <c r="R169" i="1"/>
  <c r="S161" i="1"/>
  <c r="R194" i="1"/>
  <c r="Q202" i="1"/>
  <c r="J233" i="1"/>
  <c r="E234" i="1"/>
  <c r="Q164" i="1"/>
  <c r="Q77" i="1"/>
  <c r="R68" i="1"/>
  <c r="R73" i="1"/>
  <c r="R76" i="1" s="1"/>
  <c r="R77" i="1" s="1"/>
  <c r="S65" i="1"/>
  <c r="S138" i="1" l="1"/>
  <c r="T130" i="1"/>
  <c r="R42" i="1"/>
  <c r="S34" i="1"/>
  <c r="S194" i="1"/>
  <c r="R202" i="1"/>
  <c r="K233" i="1"/>
  <c r="F234" i="1"/>
  <c r="S33" i="1"/>
  <c r="R41" i="1"/>
  <c r="R44" i="1" s="1"/>
  <c r="R45" i="1" s="1"/>
  <c r="R36" i="1"/>
  <c r="Q44" i="1"/>
  <c r="Q45" i="1" s="1"/>
  <c r="R107" i="1"/>
  <c r="R108" i="1" s="1"/>
  <c r="R109" i="1" s="1"/>
  <c r="S99" i="1"/>
  <c r="R100" i="1"/>
  <c r="S203" i="1"/>
  <c r="T195" i="1"/>
  <c r="S106" i="1"/>
  <c r="T98" i="1"/>
  <c r="R140" i="1"/>
  <c r="R141" i="1" s="1"/>
  <c r="R201" i="1"/>
  <c r="R204" i="1" s="1"/>
  <c r="R205" i="1" s="1"/>
  <c r="S193" i="1"/>
  <c r="R196" i="1"/>
  <c r="S169" i="1"/>
  <c r="T161" i="1"/>
  <c r="S164" i="1"/>
  <c r="Q204" i="1"/>
  <c r="Q205" i="1" s="1"/>
  <c r="S73" i="1"/>
  <c r="S68" i="1"/>
  <c r="T65" i="1"/>
  <c r="T105" i="1"/>
  <c r="U97" i="1"/>
  <c r="E235" i="1"/>
  <c r="J234" i="1"/>
  <c r="S137" i="1"/>
  <c r="S132" i="1"/>
  <c r="T129" i="1"/>
  <c r="S43" i="1"/>
  <c r="T35" i="1"/>
  <c r="S162" i="1"/>
  <c r="R170" i="1"/>
  <c r="R172" i="1" s="1"/>
  <c r="R173" i="1" s="1"/>
  <c r="T163" i="1"/>
  <c r="S171" i="1"/>
  <c r="S100" i="1"/>
  <c r="U66" i="1"/>
  <c r="T74" i="1"/>
  <c r="S139" i="1"/>
  <c r="T131" i="1"/>
  <c r="S75" i="1"/>
  <c r="T67" i="1"/>
  <c r="S108" i="1" l="1"/>
  <c r="S109" i="1" s="1"/>
  <c r="F235" i="1"/>
  <c r="K234" i="1"/>
  <c r="S170" i="1"/>
  <c r="T162" i="1"/>
  <c r="U67" i="1"/>
  <c r="T75" i="1"/>
  <c r="U195" i="1"/>
  <c r="T203" i="1"/>
  <c r="T194" i="1"/>
  <c r="S202" i="1"/>
  <c r="T193" i="1"/>
  <c r="S201" i="1"/>
  <c r="S204" i="1" s="1"/>
  <c r="S205" i="1" s="1"/>
  <c r="S196" i="1"/>
  <c r="U163" i="1"/>
  <c r="T171" i="1"/>
  <c r="T33" i="1"/>
  <c r="S41" i="1"/>
  <c r="S44" i="1" s="1"/>
  <c r="S45" i="1" s="1"/>
  <c r="S36" i="1"/>
  <c r="T106" i="1"/>
  <c r="U98" i="1"/>
  <c r="T43" i="1"/>
  <c r="U35" i="1"/>
  <c r="U65" i="1"/>
  <c r="T68" i="1"/>
  <c r="T73" i="1"/>
  <c r="T76" i="1" s="1"/>
  <c r="S76" i="1"/>
  <c r="S77" i="1" s="1"/>
  <c r="S42" i="1"/>
  <c r="T34" i="1"/>
  <c r="J235" i="1"/>
  <c r="E236" i="1"/>
  <c r="U105" i="1"/>
  <c r="V97" i="1"/>
  <c r="T139" i="1"/>
  <c r="U131" i="1"/>
  <c r="D238" i="1"/>
  <c r="I238" i="1" s="1"/>
  <c r="T137" i="1"/>
  <c r="T140" i="1" s="1"/>
  <c r="T141" i="1" s="1"/>
  <c r="U129" i="1"/>
  <c r="T132" i="1"/>
  <c r="S107" i="1"/>
  <c r="T99" i="1"/>
  <c r="T138" i="1"/>
  <c r="U130" i="1"/>
  <c r="S140" i="1"/>
  <c r="S141" i="1" s="1"/>
  <c r="U161" i="1"/>
  <c r="T164" i="1"/>
  <c r="T169" i="1"/>
  <c r="U74" i="1"/>
  <c r="V66" i="1"/>
  <c r="S172" i="1"/>
  <c r="S173" i="1" s="1"/>
  <c r="D237" i="1"/>
  <c r="I237" i="1" s="1"/>
  <c r="V74" i="1" l="1"/>
  <c r="W66" i="1"/>
  <c r="U43" i="1"/>
  <c r="V35" i="1"/>
  <c r="V105" i="1"/>
  <c r="W97" i="1"/>
  <c r="D239" i="1"/>
  <c r="I239" i="1" s="1"/>
  <c r="V163" i="1"/>
  <c r="U171" i="1"/>
  <c r="K235" i="1"/>
  <c r="F236" i="1"/>
  <c r="U169" i="1"/>
  <c r="V161" i="1"/>
  <c r="U194" i="1"/>
  <c r="T202" i="1"/>
  <c r="U106" i="1"/>
  <c r="V98" i="1"/>
  <c r="V130" i="1"/>
  <c r="U138" i="1"/>
  <c r="T107" i="1"/>
  <c r="T108" i="1" s="1"/>
  <c r="T109" i="1" s="1"/>
  <c r="U99" i="1"/>
  <c r="T100" i="1"/>
  <c r="U34" i="1"/>
  <c r="T42" i="1"/>
  <c r="T41" i="1"/>
  <c r="T44" i="1" s="1"/>
  <c r="T45" i="1" s="1"/>
  <c r="U33" i="1"/>
  <c r="T36" i="1"/>
  <c r="T170" i="1"/>
  <c r="U162" i="1"/>
  <c r="T77" i="1"/>
  <c r="U203" i="1"/>
  <c r="V195" i="1"/>
  <c r="E237" i="1"/>
  <c r="J236" i="1"/>
  <c r="U75" i="1"/>
  <c r="V67" i="1"/>
  <c r="U132" i="1"/>
  <c r="U137" i="1"/>
  <c r="V129" i="1"/>
  <c r="T172" i="1"/>
  <c r="T173" i="1" s="1"/>
  <c r="V131" i="1"/>
  <c r="U139" i="1"/>
  <c r="U68" i="1"/>
  <c r="V65" i="1"/>
  <c r="U73" i="1"/>
  <c r="T196" i="1"/>
  <c r="T201" i="1"/>
  <c r="U193" i="1"/>
  <c r="F237" i="1" l="1"/>
  <c r="K236" i="1"/>
  <c r="U170" i="1"/>
  <c r="U172" i="1" s="1"/>
  <c r="U173" i="1" s="1"/>
  <c r="V162" i="1"/>
  <c r="U140" i="1"/>
  <c r="U141" i="1" s="1"/>
  <c r="T204" i="1"/>
  <c r="T205" i="1" s="1"/>
  <c r="D240" i="1"/>
  <c r="I240" i="1" s="1"/>
  <c r="V169" i="1"/>
  <c r="W161" i="1"/>
  <c r="V164" i="1"/>
  <c r="V73" i="1"/>
  <c r="V76" i="1" s="1"/>
  <c r="W65" i="1"/>
  <c r="V68" i="1"/>
  <c r="U107" i="1"/>
  <c r="U108" i="1" s="1"/>
  <c r="U109" i="1" s="1"/>
  <c r="V99" i="1"/>
  <c r="W130" i="1"/>
  <c r="V138" i="1"/>
  <c r="V106" i="1"/>
  <c r="W98" i="1"/>
  <c r="W67" i="1"/>
  <c r="V75" i="1"/>
  <c r="U202" i="1"/>
  <c r="V194" i="1"/>
  <c r="U164" i="1"/>
  <c r="W74" i="1"/>
  <c r="X66" i="1"/>
  <c r="V203" i="1"/>
  <c r="W195" i="1"/>
  <c r="U100" i="1"/>
  <c r="W131" i="1"/>
  <c r="V139" i="1"/>
  <c r="V171" i="1"/>
  <c r="W163" i="1"/>
  <c r="V132" i="1"/>
  <c r="V137" i="1"/>
  <c r="W129" i="1"/>
  <c r="X97" i="1"/>
  <c r="W105" i="1"/>
  <c r="U196" i="1"/>
  <c r="U201" i="1"/>
  <c r="V193" i="1"/>
  <c r="U41" i="1"/>
  <c r="U44" i="1" s="1"/>
  <c r="U45" i="1" s="1"/>
  <c r="V33" i="1"/>
  <c r="U36" i="1"/>
  <c r="V43" i="1"/>
  <c r="W35" i="1"/>
  <c r="U76" i="1"/>
  <c r="U77" i="1" s="1"/>
  <c r="J237" i="1"/>
  <c r="E238" i="1"/>
  <c r="V34" i="1"/>
  <c r="U42" i="1"/>
  <c r="X105" i="1" l="1"/>
  <c r="Y97" i="1"/>
  <c r="X129" i="1"/>
  <c r="W137" i="1"/>
  <c r="W132" i="1"/>
  <c r="V77" i="1"/>
  <c r="W171" i="1"/>
  <c r="X163" i="1"/>
  <c r="W33" i="1"/>
  <c r="V36" i="1"/>
  <c r="V41" i="1"/>
  <c r="W75" i="1"/>
  <c r="X67" i="1"/>
  <c r="X161" i="1"/>
  <c r="W169" i="1"/>
  <c r="V172" i="1"/>
  <c r="V173" i="1" s="1"/>
  <c r="V196" i="1"/>
  <c r="W193" i="1"/>
  <c r="V201" i="1"/>
  <c r="V204" i="1" s="1"/>
  <c r="V205" i="1" s="1"/>
  <c r="X131" i="1"/>
  <c r="W139" i="1"/>
  <c r="W106" i="1"/>
  <c r="X98" i="1"/>
  <c r="U204" i="1"/>
  <c r="U205" i="1" s="1"/>
  <c r="D241" i="1" s="1"/>
  <c r="I241" i="1" s="1"/>
  <c r="W203" i="1"/>
  <c r="X195" i="1"/>
  <c r="V42" i="1"/>
  <c r="W34" i="1"/>
  <c r="W100" i="1"/>
  <c r="X130" i="1"/>
  <c r="W138" i="1"/>
  <c r="W162" i="1"/>
  <c r="V170" i="1"/>
  <c r="E239" i="1"/>
  <c r="J238" i="1"/>
  <c r="X74" i="1"/>
  <c r="Y66" i="1"/>
  <c r="W99" i="1"/>
  <c r="V107" i="1"/>
  <c r="V108" i="1" s="1"/>
  <c r="V109" i="1" s="1"/>
  <c r="K237" i="1"/>
  <c r="F238" i="1"/>
  <c r="W43" i="1"/>
  <c r="X35" i="1"/>
  <c r="V140" i="1"/>
  <c r="V141" i="1" s="1"/>
  <c r="W194" i="1"/>
  <c r="V202" i="1"/>
  <c r="W73" i="1"/>
  <c r="W76" i="1" s="1"/>
  <c r="W77" i="1" s="1"/>
  <c r="X65" i="1"/>
  <c r="W68" i="1"/>
  <c r="V100" i="1"/>
  <c r="X139" i="1" l="1"/>
  <c r="Y131" i="1"/>
  <c r="W196" i="1"/>
  <c r="W201" i="1"/>
  <c r="X193" i="1"/>
  <c r="Y35" i="1"/>
  <c r="X43" i="1"/>
  <c r="X171" i="1"/>
  <c r="Y163" i="1"/>
  <c r="F239" i="1"/>
  <c r="K238" i="1"/>
  <c r="W140" i="1"/>
  <c r="W141" i="1" s="1"/>
  <c r="Y130" i="1"/>
  <c r="X138" i="1"/>
  <c r="W42" i="1"/>
  <c r="X34" i="1"/>
  <c r="X99" i="1"/>
  <c r="W107" i="1"/>
  <c r="W108" i="1" s="1"/>
  <c r="W109" i="1" s="1"/>
  <c r="X203" i="1"/>
  <c r="Y195" i="1"/>
  <c r="Z66" i="1"/>
  <c r="Y74" i="1"/>
  <c r="Y161" i="1"/>
  <c r="X169" i="1"/>
  <c r="X132" i="1"/>
  <c r="X137" i="1"/>
  <c r="Y129" i="1"/>
  <c r="X162" i="1"/>
  <c r="W170" i="1"/>
  <c r="W172" i="1" s="1"/>
  <c r="W173" i="1" s="1"/>
  <c r="W36" i="1"/>
  <c r="X33" i="1"/>
  <c r="W41" i="1"/>
  <c r="W44" i="1" s="1"/>
  <c r="W45" i="1" s="1"/>
  <c r="X73" i="1"/>
  <c r="X76" i="1" s="1"/>
  <c r="X77" i="1" s="1"/>
  <c r="Y65" i="1"/>
  <c r="X68" i="1"/>
  <c r="W164" i="1"/>
  <c r="Y98" i="1"/>
  <c r="X106" i="1"/>
  <c r="X75" i="1"/>
  <c r="Y67" i="1"/>
  <c r="Y105" i="1"/>
  <c r="Z97" i="1"/>
  <c r="J239" i="1"/>
  <c r="E240" i="1"/>
  <c r="W202" i="1"/>
  <c r="X194" i="1"/>
  <c r="V44" i="1"/>
  <c r="V45" i="1" s="1"/>
  <c r="D242" i="1" s="1"/>
  <c r="I242" i="1" s="1"/>
  <c r="K239" i="1" l="1"/>
  <c r="F240" i="1"/>
  <c r="Y171" i="1"/>
  <c r="Z163" i="1"/>
  <c r="Y75" i="1"/>
  <c r="Z67" i="1"/>
  <c r="AA66" i="1"/>
  <c r="Z74" i="1"/>
  <c r="Y203" i="1"/>
  <c r="Z195" i="1"/>
  <c r="X170" i="1"/>
  <c r="X172" i="1" s="1"/>
  <c r="X173" i="1" s="1"/>
  <c r="Y162" i="1"/>
  <c r="Y99" i="1"/>
  <c r="X107" i="1"/>
  <c r="X108" i="1" s="1"/>
  <c r="X109" i="1" s="1"/>
  <c r="X100" i="1"/>
  <c r="Z129" i="1"/>
  <c r="Y132" i="1"/>
  <c r="Y137" i="1"/>
  <c r="X42" i="1"/>
  <c r="Y34" i="1"/>
  <c r="X196" i="1"/>
  <c r="Y193" i="1"/>
  <c r="X201" i="1"/>
  <c r="X204" i="1" s="1"/>
  <c r="X205" i="1" s="1"/>
  <c r="X36" i="1"/>
  <c r="Y33" i="1"/>
  <c r="X41" i="1"/>
  <c r="X44" i="1" s="1"/>
  <c r="X45" i="1" s="1"/>
  <c r="AA97" i="1"/>
  <c r="Z105" i="1"/>
  <c r="Y43" i="1"/>
  <c r="Z35" i="1"/>
  <c r="X140" i="1"/>
  <c r="X141" i="1" s="1"/>
  <c r="W204" i="1"/>
  <c r="W205" i="1" s="1"/>
  <c r="D243" i="1" s="1"/>
  <c r="I243" i="1" s="1"/>
  <c r="E241" i="1"/>
  <c r="J240" i="1"/>
  <c r="Y106" i="1"/>
  <c r="Z98" i="1"/>
  <c r="X202" i="1"/>
  <c r="Y194" i="1"/>
  <c r="Z130" i="1"/>
  <c r="Y138" i="1"/>
  <c r="Y139" i="1"/>
  <c r="Z131" i="1"/>
  <c r="Y164" i="1"/>
  <c r="Y169" i="1"/>
  <c r="Z161" i="1"/>
  <c r="Z65" i="1"/>
  <c r="Y68" i="1"/>
  <c r="Y73" i="1"/>
  <c r="Y76" i="1" s="1"/>
  <c r="Y77" i="1" s="1"/>
  <c r="X164" i="1"/>
  <c r="AA65" i="1" l="1"/>
  <c r="Z68" i="1"/>
  <c r="Z73" i="1"/>
  <c r="Y196" i="1"/>
  <c r="Y201" i="1"/>
  <c r="Z193" i="1"/>
  <c r="AA67" i="1"/>
  <c r="Z75" i="1"/>
  <c r="D244" i="1"/>
  <c r="I244" i="1" s="1"/>
  <c r="Y36" i="1"/>
  <c r="Z33" i="1"/>
  <c r="Y41" i="1"/>
  <c r="Z139" i="1"/>
  <c r="AA131" i="1"/>
  <c r="AA35" i="1"/>
  <c r="Z43" i="1"/>
  <c r="AA74" i="1"/>
  <c r="AB66" i="1"/>
  <c r="AB74" i="1" s="1"/>
  <c r="Y202" i="1"/>
  <c r="Z194" i="1"/>
  <c r="Z106" i="1"/>
  <c r="AA98" i="1"/>
  <c r="Z203" i="1"/>
  <c r="AA195" i="1"/>
  <c r="Y42" i="1"/>
  <c r="Z34" i="1"/>
  <c r="Z138" i="1"/>
  <c r="AA130" i="1"/>
  <c r="Y140" i="1"/>
  <c r="Y141" i="1" s="1"/>
  <c r="AA105" i="1"/>
  <c r="AB97" i="1"/>
  <c r="Z132" i="1"/>
  <c r="Z137" i="1"/>
  <c r="AA129" i="1"/>
  <c r="Z171" i="1"/>
  <c r="AA163" i="1"/>
  <c r="AA161" i="1"/>
  <c r="Z169" i="1"/>
  <c r="Y107" i="1"/>
  <c r="Y108" i="1" s="1"/>
  <c r="Y109" i="1" s="1"/>
  <c r="Z99" i="1"/>
  <c r="Y100" i="1"/>
  <c r="F241" i="1"/>
  <c r="K240" i="1"/>
  <c r="J241" i="1"/>
  <c r="E242" i="1"/>
  <c r="Y170" i="1"/>
  <c r="Y172" i="1" s="1"/>
  <c r="Y173" i="1" s="1"/>
  <c r="Z162" i="1"/>
  <c r="K241" i="1" l="1"/>
  <c r="F242" i="1"/>
  <c r="Z202" i="1"/>
  <c r="AA194" i="1"/>
  <c r="Z107" i="1"/>
  <c r="Z108" i="1" s="1"/>
  <c r="Z109" i="1" s="1"/>
  <c r="AA99" i="1"/>
  <c r="Z196" i="1"/>
  <c r="Z201" i="1"/>
  <c r="Z204" i="1" s="1"/>
  <c r="Z205" i="1" s="1"/>
  <c r="AA193" i="1"/>
  <c r="AA138" i="1"/>
  <c r="AB130" i="1"/>
  <c r="AB138" i="1" s="1"/>
  <c r="Y204" i="1"/>
  <c r="Y205" i="1" s="1"/>
  <c r="AA169" i="1"/>
  <c r="AB161" i="1"/>
  <c r="Z170" i="1"/>
  <c r="Z172" i="1" s="1"/>
  <c r="Z173" i="1" s="1"/>
  <c r="AA162" i="1"/>
  <c r="Z164" i="1"/>
  <c r="Z42" i="1"/>
  <c r="AA34" i="1"/>
  <c r="AA43" i="1"/>
  <c r="AB35" i="1"/>
  <c r="AB43" i="1" s="1"/>
  <c r="Z76" i="1"/>
  <c r="Z77" i="1" s="1"/>
  <c r="AA75" i="1"/>
  <c r="AB67" i="1"/>
  <c r="AB75" i="1" s="1"/>
  <c r="AA171" i="1"/>
  <c r="AB163" i="1"/>
  <c r="AB171" i="1" s="1"/>
  <c r="AA139" i="1"/>
  <c r="AB131" i="1"/>
  <c r="AB139" i="1" s="1"/>
  <c r="AB105" i="1"/>
  <c r="E243" i="1"/>
  <c r="J242" i="1"/>
  <c r="AB195" i="1"/>
  <c r="AB203" i="1" s="1"/>
  <c r="AA203" i="1"/>
  <c r="AA68" i="1"/>
  <c r="AA73" i="1"/>
  <c r="AA76" i="1" s="1"/>
  <c r="AA77" i="1" s="1"/>
  <c r="AB65" i="1"/>
  <c r="AA132" i="1"/>
  <c r="AA137" i="1"/>
  <c r="AB129" i="1"/>
  <c r="Y44" i="1"/>
  <c r="Y45" i="1" s="1"/>
  <c r="D245" i="1" s="1"/>
  <c r="I245" i="1" s="1"/>
  <c r="Z100" i="1"/>
  <c r="Z140" i="1"/>
  <c r="Z141" i="1" s="1"/>
  <c r="AB98" i="1"/>
  <c r="AB106" i="1" s="1"/>
  <c r="AA106" i="1"/>
  <c r="AA33" i="1"/>
  <c r="Z36" i="1"/>
  <c r="Z41" i="1"/>
  <c r="AA170" i="1" l="1"/>
  <c r="AB162" i="1"/>
  <c r="AB170" i="1" s="1"/>
  <c r="AA202" i="1"/>
  <c r="AB194" i="1"/>
  <c r="AB202" i="1" s="1"/>
  <c r="AA42" i="1"/>
  <c r="AB34" i="1"/>
  <c r="AB42" i="1" s="1"/>
  <c r="AB73" i="1"/>
  <c r="AB76" i="1" s="1"/>
  <c r="AB68" i="1"/>
  <c r="AB169" i="1"/>
  <c r="AB172" i="1" s="1"/>
  <c r="AB164" i="1"/>
  <c r="AA201" i="1"/>
  <c r="AA204" i="1" s="1"/>
  <c r="AA205" i="1" s="1"/>
  <c r="AB193" i="1"/>
  <c r="AA196" i="1"/>
  <c r="AA107" i="1"/>
  <c r="AA108" i="1" s="1"/>
  <c r="AA109" i="1" s="1"/>
  <c r="AB99" i="1"/>
  <c r="AB107" i="1" s="1"/>
  <c r="AB108" i="1" s="1"/>
  <c r="AA100" i="1"/>
  <c r="AA172" i="1"/>
  <c r="AA173" i="1" s="1"/>
  <c r="AA164" i="1"/>
  <c r="AA41" i="1"/>
  <c r="AA44" i="1" s="1"/>
  <c r="AA45" i="1" s="1"/>
  <c r="AA36" i="1"/>
  <c r="AB33" i="1"/>
  <c r="J243" i="1"/>
  <c r="E244" i="1"/>
  <c r="AB132" i="1"/>
  <c r="AB137" i="1"/>
  <c r="AB140" i="1" s="1"/>
  <c r="AA140" i="1"/>
  <c r="AA141" i="1" s="1"/>
  <c r="Z44" i="1"/>
  <c r="Z45" i="1" s="1"/>
  <c r="D246" i="1" s="1"/>
  <c r="I246" i="1" s="1"/>
  <c r="F243" i="1"/>
  <c r="K242" i="1"/>
  <c r="AB109" i="1" l="1"/>
  <c r="C113" i="1"/>
  <c r="G113" i="1" s="1"/>
  <c r="AB77" i="1"/>
  <c r="C81" i="1"/>
  <c r="G81" i="1" s="1"/>
  <c r="K243" i="1"/>
  <c r="F244" i="1"/>
  <c r="D247" i="1"/>
  <c r="I247" i="1" s="1"/>
  <c r="AB36" i="1"/>
  <c r="AB41" i="1"/>
  <c r="AB44" i="1" s="1"/>
  <c r="E245" i="1"/>
  <c r="J244" i="1"/>
  <c r="AB173" i="1"/>
  <c r="C177" i="1"/>
  <c r="G177" i="1" s="1"/>
  <c r="AB141" i="1"/>
  <c r="C145" i="1"/>
  <c r="G145" i="1" s="1"/>
  <c r="AB100" i="1"/>
  <c r="AB201" i="1"/>
  <c r="AB204" i="1" s="1"/>
  <c r="AB196" i="1"/>
  <c r="AB45" i="1" l="1"/>
  <c r="C49" i="1"/>
  <c r="AB205" i="1"/>
  <c r="C209" i="1"/>
  <c r="G209" i="1" s="1"/>
  <c r="J245" i="1"/>
  <c r="E246" i="1"/>
  <c r="F245" i="1"/>
  <c r="K244" i="1"/>
  <c r="K245" i="1" l="1"/>
  <c r="F246" i="1"/>
  <c r="C215" i="1"/>
  <c r="G215" i="1" s="1"/>
  <c r="G49" i="1"/>
  <c r="E247" i="1"/>
  <c r="J246" i="1"/>
  <c r="D248" i="1"/>
  <c r="I248" i="1" s="1"/>
  <c r="E248" i="1" l="1"/>
  <c r="J248" i="1" s="1"/>
  <c r="J247" i="1"/>
  <c r="F247" i="1"/>
  <c r="K246" i="1"/>
  <c r="F248" i="1" l="1"/>
  <c r="K248" i="1" s="1"/>
  <c r="K247" i="1"/>
</calcChain>
</file>

<file path=xl/sharedStrings.xml><?xml version="1.0" encoding="utf-8"?>
<sst xmlns="http://schemas.openxmlformats.org/spreadsheetml/2006/main" count="408" uniqueCount="108">
  <si>
    <t>Emissions Reductions Calculations 2025-2050 by Vehicle Class</t>
  </si>
  <si>
    <t>Vehicle deployments by class and year</t>
  </si>
  <si>
    <t>AFLEET emissions estimates</t>
  </si>
  <si>
    <t>Class</t>
  </si>
  <si>
    <t>Total</t>
  </si>
  <si>
    <t>AFLEET vehicle typology</t>
  </si>
  <si>
    <t>Baseline fuel type</t>
  </si>
  <si>
    <t>Year 1 baseline GHG (short tons)</t>
  </si>
  <si>
    <t>Year 1 EV GHG (short tons)</t>
  </si>
  <si>
    <t>Notes</t>
  </si>
  <si>
    <t>Class 3</t>
  </si>
  <si>
    <t>Medium-Duty Pickup Truck (e.g., F350 or F450)</t>
  </si>
  <si>
    <t>Gas &amp; diesel (average)</t>
  </si>
  <si>
    <t xml:space="preserve">Baseline GHG is the average of gasoline (18.4) and diesel (21.8) </t>
  </si>
  <si>
    <t>Class 4</t>
  </si>
  <si>
    <t>Class 5</t>
  </si>
  <si>
    <t>Delivery Step Van (single unit short-haul truck)</t>
  </si>
  <si>
    <t>Diesel</t>
  </si>
  <si>
    <t>Class 6</t>
  </si>
  <si>
    <t>Delivery Straight Truck (single unit long-haul truck)</t>
  </si>
  <si>
    <t>Class 7</t>
  </si>
  <si>
    <t>School Bus</t>
  </si>
  <si>
    <t>Class 8</t>
  </si>
  <si>
    <t>Refuse Truck</t>
  </si>
  <si>
    <t>Short tons to metric tons conversion factor</t>
  </si>
  <si>
    <t>Class 3 EVs added - overall</t>
  </si>
  <si>
    <t># of EVs of this class incentivized by the program in this year</t>
  </si>
  <si>
    <t>% of overall added - replacements</t>
  </si>
  <si>
    <t>% of those EVs deployed that are replacing fossil fuel vehicles (one vehicle replaced for each new EV)</t>
  </si>
  <si>
    <t>% of overall added - expansion</t>
  </si>
  <si>
    <t>% of those EVs deployed that are purely for fleet expansion</t>
  </si>
  <si>
    <t>% of overall added - driving reduction</t>
  </si>
  <si>
    <t>% of those EVs deployed that will cause existing fossil fuel vehicles to be driven less (one fossil fuel vehicle impacted for each new EV)</t>
  </si>
  <si>
    <t>Amount of driving reduction</t>
  </si>
  <si>
    <t>For the deployed EVs in the "driving reduction" category, the percentage reduction in emissions from driving existing fossil fuel vehicles less</t>
  </si>
  <si>
    <t>EVs added - replacements</t>
  </si>
  <si>
    <t># of EVs deployed in this year that are replacing fossil fuel vehicles</t>
  </si>
  <si>
    <t>EVs added- expansion</t>
  </si>
  <si>
    <t># of EVs deployed in this year that are purely for fleet expansion</t>
  </si>
  <si>
    <t>EVs added - driving reduction</t>
  </si>
  <si>
    <t># of EVs deployed in this year that will cause existing fossil fuel vehicles to be driven less</t>
  </si>
  <si>
    <t>EVs retired - replacements</t>
  </si>
  <si>
    <t># of EVs deployed that replaced fossil fuel vehicles that are now being retired in this year</t>
  </si>
  <si>
    <t>EVs retired - expansion</t>
  </si>
  <si>
    <t># of EVs deployed that were purely for fleet expansion that are now being retired in this year</t>
  </si>
  <si>
    <t>EVs retired - driving reduction</t>
  </si>
  <si>
    <t># of EVs deployed that caused existing fossil fuel vehicles to be driven less that are now being retired in this year</t>
  </si>
  <si>
    <t>EVs on road - replacements</t>
  </si>
  <si>
    <t># of "replacement" EVs on the road this year (= previous year's on-road "replacement" EVs + "replacement" EVs added - "replacement" EVs retired)</t>
  </si>
  <si>
    <t>EVs on road - expansion</t>
  </si>
  <si>
    <t># of "expansion" EVs on the road this year (= previous year's on-road "expansion" EVs + "expansion" EVs added - "expansion" EVs retired)</t>
  </si>
  <si>
    <t>EVs on road - driving reduction</t>
  </si>
  <si>
    <t># of "driving reduction" EVs on the road this year (= previous year's on-road "driving reduction" EVs + "driving reduction" EVs added - "driving reduction" EVs retired)</t>
  </si>
  <si>
    <t>EVs on road - total</t>
  </si>
  <si>
    <t># of EVs of this class (that were incentivized by the program) on the road in this year</t>
  </si>
  <si>
    <t>Emissions - fossil fuel (short tons)</t>
  </si>
  <si>
    <t>Annual fossil fuel emissions of a vehicle in this class</t>
  </si>
  <si>
    <t>Emissions - EV (short tons)</t>
  </si>
  <si>
    <t>Annual EV emissions of a vehicle in this class</t>
  </si>
  <si>
    <t>Emissions - difference (short tons)</t>
  </si>
  <si>
    <t>Difference between the fossil fuel and EV annual emissions totals</t>
  </si>
  <si>
    <t>% CPRG funding</t>
  </si>
  <si>
    <t>% of total funding for the deployment of vehicles in this class in this year that came from CPRG</t>
  </si>
  <si>
    <t>Emissions reduction - replacements  (short tons)</t>
  </si>
  <si>
    <t>Emissions reductions due to "replacement" EVs on the road in this year</t>
  </si>
  <si>
    <t>Emissions addition - expansion (short tons)</t>
  </si>
  <si>
    <t>Emissions additions due to "expansion" EVs on the road in this year</t>
  </si>
  <si>
    <t>Emissions reduction - driving reduction (short tons)</t>
  </si>
  <si>
    <t>Emissions reductions due to "driving reduction" EVs on the road in this year</t>
  </si>
  <si>
    <t>Emissions reduction - total (short tons)</t>
  </si>
  <si>
    <t>Total annual emissions reductions in this year</t>
  </si>
  <si>
    <t>Emissions reduction - marginal (short tons)</t>
  </si>
  <si>
    <t>Class 3 emissions reductions in 2030</t>
  </si>
  <si>
    <t>short tons</t>
  </si>
  <si>
    <t>metric tons</t>
  </si>
  <si>
    <t>Class 3 emissions reductions 2025-2030</t>
  </si>
  <si>
    <t>Class 3 emissions reductions 2025-2050</t>
  </si>
  <si>
    <t>Class 4 EVs added - overall</t>
  </si>
  <si>
    <t>Emissions reduction - replacements (short tons)</t>
  </si>
  <si>
    <t>Class 4 emissions reductions in 2030</t>
  </si>
  <si>
    <t>Class 4 emissions reductions 2025-2030</t>
  </si>
  <si>
    <t>Class 4 emissions reductions 2025-2050</t>
  </si>
  <si>
    <t>Class 5 EVs added - overall</t>
  </si>
  <si>
    <t>Class 5 emissions reductions in 2030</t>
  </si>
  <si>
    <t>Class 5 emissions reductions 2025-2030</t>
  </si>
  <si>
    <t>Class 5 emissions reductions 2025-2050</t>
  </si>
  <si>
    <t>Class 6 EVs added - overall</t>
  </si>
  <si>
    <t>Class 6 emissions reductions in 2030</t>
  </si>
  <si>
    <t>Class 6 emissions reductions 2025-2030</t>
  </si>
  <si>
    <t>Class 6 emissions reductions 2025-2050</t>
  </si>
  <si>
    <t>Class 7 EVs added - overall</t>
  </si>
  <si>
    <t>Class 7 emissions reductions in 2030</t>
  </si>
  <si>
    <t>Class 7 emissions reductions 2025-2030</t>
  </si>
  <si>
    <t>Class 7 emissions reductions 2025-2050</t>
  </si>
  <si>
    <t>Class 8 EVs added - overall</t>
  </si>
  <si>
    <t>Class 8 emissions reductions in 2030</t>
  </si>
  <si>
    <t>Class 8 emissions reductions 2025-2030</t>
  </si>
  <si>
    <t>Class 8 emissions reductions 2025-2050</t>
  </si>
  <si>
    <t>Classes 3-8 emissions reductions in 2030</t>
  </si>
  <si>
    <t>Classes 3-8 emissions reductions 2025-2030</t>
  </si>
  <si>
    <t>Classes 3-8 emissions reductions 2025-2050</t>
  </si>
  <si>
    <t>Classes 3-8 marginal, total, and cumulative emissions reductions by year</t>
  </si>
  <si>
    <t>(short tons)</t>
  </si>
  <si>
    <t>(metric tons)</t>
  </si>
  <si>
    <t>Year</t>
  </si>
  <si>
    <t>Marg</t>
  </si>
  <si>
    <t>Cumul</t>
  </si>
  <si>
    <t>Commonwealth Fleet Electrification Initiative (CFEI)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</si>
</sst>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s>
  <fills count="8">
    <fill>
      <patternFill patternType="none"/>
    </fill>
    <fill>
      <patternFill patternType="gray125"/>
    </fill>
    <fill>
      <patternFill patternType="solid">
        <fgColor theme="6" tint="0.79998168889431442"/>
        <bgColor indexed="65"/>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s>
  <borders count="6">
    <border>
      <left/>
      <right/>
      <top/>
      <bottom/>
      <diagonal/>
    </border>
    <border>
      <left/>
      <right/>
      <top style="thin">
        <color rgb="FF000000"/>
      </top>
      <bottom/>
      <diagonal/>
    </border>
    <border>
      <left/>
      <right/>
      <top/>
      <bottom style="dashed">
        <color rgb="FF000000"/>
      </bottom>
      <diagonal/>
    </border>
    <border>
      <left/>
      <right/>
      <top style="dashed">
        <color rgb="FF000000"/>
      </top>
      <bottom/>
      <diagonal/>
    </border>
    <border>
      <left/>
      <right/>
      <top/>
      <bottom style="thin">
        <color rgb="FF000000"/>
      </bottom>
      <diagonal/>
    </border>
    <border>
      <left/>
      <right/>
      <top style="thin">
        <color rgb="FF000000"/>
      </top>
      <bottom style="thin">
        <color rgb="FF000000"/>
      </bottom>
      <diagonal/>
    </border>
  </borders>
  <cellStyleXfs count="2">
    <xf numFmtId="0" fontId="0" fillId="0" borderId="0"/>
    <xf numFmtId="0" fontId="1" fillId="2" borderId="0" applyNumberFormat="0" applyBorder="0" applyAlignment="0" applyProtection="0"/>
  </cellStyleXfs>
  <cellXfs count="51">
    <xf numFmtId="0" fontId="0" fillId="0" borderId="0" xfId="0"/>
    <xf numFmtId="0" fontId="4" fillId="0" borderId="0" xfId="0" applyFont="1"/>
    <xf numFmtId="0" fontId="2" fillId="0" borderId="0" xfId="0" applyFont="1"/>
    <xf numFmtId="0" fontId="3" fillId="0" borderId="0" xfId="0" applyFont="1" applyAlignment="1">
      <alignment horizontal="center"/>
    </xf>
    <xf numFmtId="0" fontId="5" fillId="0" borderId="0" xfId="0" applyFont="1" applyAlignment="1">
      <alignment horizontal="right"/>
    </xf>
    <xf numFmtId="0" fontId="5" fillId="0" borderId="0" xfId="0" applyFont="1" applyAlignment="1">
      <alignment horizontal="center" vertical="center"/>
    </xf>
    <xf numFmtId="0" fontId="5" fillId="0" borderId="0" xfId="0" applyFont="1" applyAlignment="1">
      <alignment horizontal="left"/>
    </xf>
    <xf numFmtId="0" fontId="5" fillId="0" borderId="0" xfId="0" applyFont="1"/>
    <xf numFmtId="0" fontId="0" fillId="0" borderId="0" xfId="0" applyAlignment="1">
      <alignment horizontal="right"/>
    </xf>
    <xf numFmtId="0" fontId="0" fillId="0" borderId="0" xfId="0" applyAlignment="1">
      <alignment horizontal="left"/>
    </xf>
    <xf numFmtId="0" fontId="3"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3" fillId="0" borderId="1" xfId="0" applyFont="1" applyBorder="1" applyAlignment="1">
      <alignment horizontal="center" vertical="center"/>
    </xf>
    <xf numFmtId="0" fontId="0" fillId="3" borderId="1" xfId="0" applyFill="1" applyBorder="1" applyAlignment="1">
      <alignment horizontal="right"/>
    </xf>
    <xf numFmtId="0" fontId="0" fillId="3" borderId="1" xfId="0" applyFill="1" applyBorder="1"/>
    <xf numFmtId="0" fontId="3" fillId="0" borderId="0" xfId="0" applyFont="1" applyAlignment="1">
      <alignment horizontal="center" vertical="center"/>
    </xf>
    <xf numFmtId="0" fontId="0" fillId="3" borderId="0" xfId="0" applyFill="1" applyAlignment="1">
      <alignment horizontal="right"/>
    </xf>
    <xf numFmtId="9" fontId="0" fillId="3" borderId="0" xfId="0" applyNumberFormat="1" applyFill="1"/>
    <xf numFmtId="0" fontId="0" fillId="3" borderId="2" xfId="0" applyFill="1" applyBorder="1" applyAlignment="1">
      <alignment horizontal="right"/>
    </xf>
    <xf numFmtId="9" fontId="0" fillId="3" borderId="2" xfId="0" applyNumberFormat="1" applyFill="1" applyBorder="1"/>
    <xf numFmtId="0" fontId="0" fillId="4" borderId="0" xfId="0" applyFill="1" applyAlignment="1">
      <alignment horizontal="right"/>
    </xf>
    <xf numFmtId="0" fontId="0" fillId="4" borderId="3" xfId="0" applyFill="1" applyBorder="1"/>
    <xf numFmtId="0" fontId="0" fillId="4" borderId="0" xfId="0" applyFill="1"/>
    <xf numFmtId="0" fontId="0" fillId="4" borderId="2" xfId="0" applyFill="1" applyBorder="1" applyAlignment="1">
      <alignment horizontal="right"/>
    </xf>
    <xf numFmtId="0" fontId="0" fillId="4" borderId="2" xfId="0" applyFill="1" applyBorder="1"/>
    <xf numFmtId="0" fontId="0" fillId="4" borderId="3" xfId="0" applyFill="1" applyBorder="1" applyAlignment="1">
      <alignment horizontal="right"/>
    </xf>
    <xf numFmtId="0" fontId="0" fillId="5" borderId="0" xfId="0" applyFill="1" applyAlignment="1">
      <alignment horizontal="right"/>
    </xf>
    <xf numFmtId="0" fontId="0" fillId="5" borderId="0" xfId="0" applyFill="1"/>
    <xf numFmtId="0" fontId="0" fillId="5" borderId="2" xfId="0" applyFill="1" applyBorder="1" applyAlignment="1">
      <alignment horizontal="right"/>
    </xf>
    <xf numFmtId="0" fontId="0" fillId="5" borderId="2" xfId="0" applyFill="1" applyBorder="1"/>
    <xf numFmtId="0" fontId="0" fillId="6" borderId="2" xfId="0" applyFill="1" applyBorder="1" applyAlignment="1">
      <alignment horizontal="right"/>
    </xf>
    <xf numFmtId="9" fontId="0" fillId="6" borderId="2" xfId="0" applyNumberFormat="1" applyFill="1" applyBorder="1"/>
    <xf numFmtId="0" fontId="0" fillId="7" borderId="0" xfId="0" applyFill="1" applyAlignment="1">
      <alignment horizontal="right"/>
    </xf>
    <xf numFmtId="0" fontId="0" fillId="7" borderId="0" xfId="0" applyFill="1"/>
    <xf numFmtId="0" fontId="0" fillId="7" borderId="0" xfId="0" applyFill="1" applyAlignment="1">
      <alignment wrapText="1"/>
    </xf>
    <xf numFmtId="0" fontId="0" fillId="7" borderId="2" xfId="0" applyFill="1" applyBorder="1" applyAlignment="1">
      <alignment horizontal="right"/>
    </xf>
    <xf numFmtId="0" fontId="0" fillId="7" borderId="2" xfId="0" applyFill="1" applyBorder="1"/>
    <xf numFmtId="0" fontId="3" fillId="0" borderId="0" xfId="0" applyFont="1" applyAlignment="1">
      <alignment horizontal="right"/>
    </xf>
    <xf numFmtId="2" fontId="0" fillId="0" borderId="0" xfId="0" applyNumberFormat="1" applyAlignment="1">
      <alignment horizontal="center"/>
    </xf>
    <xf numFmtId="1" fontId="0" fillId="0" borderId="0" xfId="0" applyNumberFormat="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right"/>
    </xf>
    <xf numFmtId="2" fontId="0" fillId="0" borderId="4" xfId="0" applyNumberFormat="1" applyBorder="1" applyAlignment="1">
      <alignment horizontal="center"/>
    </xf>
    <xf numFmtId="0" fontId="0" fillId="0" borderId="4" xfId="0" applyBorder="1"/>
    <xf numFmtId="1" fontId="0" fillId="0" borderId="4" xfId="0" applyNumberFormat="1" applyBorder="1" applyAlignment="1">
      <alignment horizontal="center"/>
    </xf>
    <xf numFmtId="0" fontId="3" fillId="0" borderId="0" xfId="0" applyFont="1" applyAlignment="1">
      <alignment horizontal="center" vertical="center"/>
    </xf>
    <xf numFmtId="0" fontId="3" fillId="0" borderId="0" xfId="0" applyFont="1"/>
    <xf numFmtId="1" fontId="0" fillId="0" borderId="0" xfId="0" applyNumberFormat="1"/>
    <xf numFmtId="0" fontId="1" fillId="2" borderId="5" xfId="1" applyBorder="1"/>
    <xf numFmtId="1" fontId="1" fillId="2" borderId="5" xfId="1" applyNumberFormat="1" applyBorder="1"/>
  </cellXfs>
  <cellStyles count="2">
    <cellStyle name="20% - Accent3" xfId="1" builtinId="3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07509-F424-4D68-ACFD-0FB0443DE3EF}">
  <sheetPr>
    <tabColor rgb="FFFFC000"/>
  </sheetPr>
  <dimension ref="A1:AD248"/>
  <sheetViews>
    <sheetView tabSelected="1" workbookViewId="0">
      <selection activeCell="A2" sqref="A2"/>
    </sheetView>
  </sheetViews>
  <sheetFormatPr defaultRowHeight="14.5" x14ac:dyDescent="0.35"/>
  <cols>
    <col min="2" max="2" width="45.7265625" customWidth="1"/>
    <col min="3" max="28" width="7.453125" customWidth="1"/>
    <col min="29" max="29" width="4.453125" customWidth="1"/>
  </cols>
  <sheetData>
    <row r="1" spans="1:28" ht="18.5" x14ac:dyDescent="0.45">
      <c r="A1" s="1" t="s">
        <v>107</v>
      </c>
      <c r="G1" s="2"/>
      <c r="S1" s="2"/>
    </row>
    <row r="2" spans="1:28" ht="18.5" x14ac:dyDescent="0.45">
      <c r="A2" s="1" t="s">
        <v>0</v>
      </c>
      <c r="G2" s="2"/>
      <c r="S2" s="2"/>
    </row>
    <row r="3" spans="1:28" x14ac:dyDescent="0.35">
      <c r="G3" s="2"/>
      <c r="S3" s="2"/>
    </row>
    <row r="4" spans="1:28" x14ac:dyDescent="0.35">
      <c r="G4" s="2"/>
      <c r="S4" s="2"/>
    </row>
    <row r="5" spans="1:28" x14ac:dyDescent="0.35">
      <c r="C5" s="3" t="s">
        <v>1</v>
      </c>
      <c r="D5" s="3"/>
      <c r="E5" s="3"/>
      <c r="F5" s="3"/>
      <c r="G5" s="3"/>
      <c r="H5" s="3"/>
      <c r="L5" s="3" t="s">
        <v>2</v>
      </c>
      <c r="M5" s="3"/>
      <c r="N5" s="3"/>
      <c r="O5" s="3"/>
      <c r="S5" s="2"/>
    </row>
    <row r="6" spans="1:28" x14ac:dyDescent="0.35">
      <c r="B6" s="4" t="s">
        <v>3</v>
      </c>
      <c r="C6" s="5">
        <v>2026</v>
      </c>
      <c r="D6" s="5">
        <v>2027</v>
      </c>
      <c r="E6" s="5">
        <v>2028</v>
      </c>
      <c r="F6" s="5">
        <v>2029</v>
      </c>
      <c r="G6" s="5">
        <v>2030</v>
      </c>
      <c r="H6" s="5" t="s">
        <v>4</v>
      </c>
      <c r="K6" s="4" t="s">
        <v>3</v>
      </c>
      <c r="L6" s="6" t="s">
        <v>5</v>
      </c>
      <c r="M6" s="7" t="s">
        <v>6</v>
      </c>
      <c r="N6" s="7" t="s">
        <v>7</v>
      </c>
      <c r="O6" s="7" t="s">
        <v>8</v>
      </c>
      <c r="P6" s="7" t="s">
        <v>9</v>
      </c>
    </row>
    <row r="7" spans="1:28" x14ac:dyDescent="0.35">
      <c r="B7" s="8" t="s">
        <v>10</v>
      </c>
      <c r="C7">
        <v>30</v>
      </c>
      <c r="D7">
        <v>40</v>
      </c>
      <c r="E7">
        <v>60</v>
      </c>
      <c r="F7">
        <v>80</v>
      </c>
      <c r="G7">
        <v>90</v>
      </c>
      <c r="H7">
        <v>300</v>
      </c>
      <c r="K7" s="8" t="s">
        <v>10</v>
      </c>
      <c r="L7" s="9" t="s">
        <v>11</v>
      </c>
      <c r="M7" s="9" t="s">
        <v>12</v>
      </c>
      <c r="N7" s="8">
        <v>20.100000000000001</v>
      </c>
      <c r="O7" s="8">
        <v>5.3</v>
      </c>
      <c r="P7" t="s">
        <v>13</v>
      </c>
    </row>
    <row r="8" spans="1:28" x14ac:dyDescent="0.35">
      <c r="B8" s="8" t="s">
        <v>14</v>
      </c>
      <c r="C8">
        <v>15</v>
      </c>
      <c r="D8">
        <v>20</v>
      </c>
      <c r="E8">
        <v>30</v>
      </c>
      <c r="F8">
        <v>40</v>
      </c>
      <c r="G8">
        <v>45</v>
      </c>
      <c r="H8">
        <v>150</v>
      </c>
      <c r="K8" s="8" t="s">
        <v>14</v>
      </c>
      <c r="L8" s="9" t="s">
        <v>11</v>
      </c>
      <c r="M8" s="9" t="s">
        <v>12</v>
      </c>
      <c r="N8" s="8">
        <v>20.100000000000001</v>
      </c>
      <c r="O8" s="8">
        <v>5.3</v>
      </c>
      <c r="P8" t="s">
        <v>13</v>
      </c>
    </row>
    <row r="9" spans="1:28" x14ac:dyDescent="0.35">
      <c r="B9" s="8" t="s">
        <v>15</v>
      </c>
      <c r="C9">
        <v>7</v>
      </c>
      <c r="D9">
        <v>10</v>
      </c>
      <c r="E9">
        <v>15</v>
      </c>
      <c r="F9">
        <v>20</v>
      </c>
      <c r="G9">
        <v>23</v>
      </c>
      <c r="H9">
        <v>75</v>
      </c>
      <c r="K9" s="8" t="s">
        <v>15</v>
      </c>
      <c r="L9" s="9" t="s">
        <v>16</v>
      </c>
      <c r="M9" s="9" t="s">
        <v>17</v>
      </c>
      <c r="N9" s="8">
        <v>35.1</v>
      </c>
      <c r="O9" s="8">
        <v>7.2</v>
      </c>
    </row>
    <row r="10" spans="1:28" x14ac:dyDescent="0.35">
      <c r="B10" s="8" t="s">
        <v>18</v>
      </c>
      <c r="C10">
        <v>7</v>
      </c>
      <c r="D10">
        <v>10</v>
      </c>
      <c r="E10">
        <v>15</v>
      </c>
      <c r="F10">
        <v>20</v>
      </c>
      <c r="G10">
        <v>23</v>
      </c>
      <c r="H10">
        <v>75</v>
      </c>
      <c r="J10" s="10"/>
      <c r="K10" s="8" t="s">
        <v>18</v>
      </c>
      <c r="L10" s="9" t="s">
        <v>19</v>
      </c>
      <c r="M10" s="9" t="s">
        <v>17</v>
      </c>
      <c r="N10" s="8">
        <v>55.2</v>
      </c>
      <c r="O10" s="8">
        <v>11.3</v>
      </c>
      <c r="V10" s="10"/>
      <c r="W10" s="10"/>
      <c r="X10" s="10"/>
      <c r="Y10" s="10"/>
      <c r="Z10" s="10"/>
      <c r="AA10" s="10"/>
      <c r="AB10" s="10"/>
    </row>
    <row r="11" spans="1:28" x14ac:dyDescent="0.35">
      <c r="B11" s="8" t="s">
        <v>20</v>
      </c>
      <c r="C11">
        <v>7</v>
      </c>
      <c r="D11">
        <v>10</v>
      </c>
      <c r="E11">
        <v>15</v>
      </c>
      <c r="F11">
        <v>20</v>
      </c>
      <c r="G11">
        <v>23</v>
      </c>
      <c r="H11">
        <v>75</v>
      </c>
      <c r="J11" s="11"/>
      <c r="K11" s="8" t="s">
        <v>20</v>
      </c>
      <c r="L11" s="9" t="s">
        <v>21</v>
      </c>
      <c r="M11" s="9" t="s">
        <v>17</v>
      </c>
      <c r="N11" s="8">
        <v>29.7</v>
      </c>
      <c r="O11" s="8">
        <v>7.6</v>
      </c>
      <c r="V11" s="11"/>
      <c r="W11" s="11"/>
      <c r="X11" s="11"/>
      <c r="Y11" s="11"/>
      <c r="Z11" s="11"/>
      <c r="AA11" s="11"/>
      <c r="AB11" s="11"/>
    </row>
    <row r="12" spans="1:28" x14ac:dyDescent="0.35">
      <c r="B12" s="8" t="s">
        <v>22</v>
      </c>
      <c r="C12">
        <v>7</v>
      </c>
      <c r="D12">
        <v>10</v>
      </c>
      <c r="E12">
        <v>15</v>
      </c>
      <c r="F12">
        <v>20</v>
      </c>
      <c r="G12">
        <v>23</v>
      </c>
      <c r="H12">
        <v>75</v>
      </c>
      <c r="J12" s="11"/>
      <c r="K12" s="8" t="s">
        <v>22</v>
      </c>
      <c r="L12" s="9" t="s">
        <v>23</v>
      </c>
      <c r="M12" s="9" t="s">
        <v>17</v>
      </c>
      <c r="N12" s="8">
        <v>186.1</v>
      </c>
      <c r="O12" s="8">
        <v>43.1</v>
      </c>
      <c r="V12" s="11"/>
      <c r="W12" s="11"/>
      <c r="X12" s="11"/>
      <c r="Y12" s="11"/>
      <c r="Z12" s="11"/>
      <c r="AA12" s="11"/>
      <c r="AB12" s="11"/>
    </row>
    <row r="13" spans="1:28" x14ac:dyDescent="0.35">
      <c r="B13" s="8" t="s">
        <v>4</v>
      </c>
      <c r="C13">
        <v>73</v>
      </c>
      <c r="D13">
        <v>100</v>
      </c>
      <c r="E13">
        <v>150</v>
      </c>
      <c r="F13">
        <v>200</v>
      </c>
      <c r="G13">
        <v>227</v>
      </c>
      <c r="H13">
        <v>750</v>
      </c>
      <c r="J13" s="11"/>
      <c r="K13" s="11"/>
      <c r="L13" s="11"/>
      <c r="M13" s="11"/>
      <c r="N13" s="11"/>
      <c r="O13" s="11"/>
      <c r="P13" s="11"/>
      <c r="Q13" s="11"/>
      <c r="R13" s="11"/>
      <c r="S13" s="11"/>
      <c r="T13" s="11"/>
      <c r="U13" s="11"/>
      <c r="V13" s="11"/>
      <c r="W13" s="11"/>
      <c r="X13" s="11"/>
      <c r="Y13" s="11"/>
      <c r="Z13" s="11"/>
      <c r="AA13" s="11"/>
      <c r="AB13" s="11"/>
    </row>
    <row r="14" spans="1:28" x14ac:dyDescent="0.35">
      <c r="B14" s="8"/>
      <c r="J14" s="11"/>
      <c r="K14" s="11"/>
      <c r="L14" s="11"/>
      <c r="M14" s="11"/>
      <c r="N14" s="11"/>
      <c r="O14" s="11"/>
      <c r="P14" s="11"/>
      <c r="Q14" s="11"/>
      <c r="R14" s="11"/>
      <c r="S14" s="11"/>
      <c r="T14" s="11"/>
      <c r="U14" s="11"/>
      <c r="V14" s="11"/>
      <c r="W14" s="11"/>
      <c r="X14" s="11"/>
      <c r="Y14" s="11"/>
      <c r="Z14" s="11"/>
      <c r="AA14" s="11"/>
      <c r="AB14" s="11"/>
    </row>
    <row r="15" spans="1:28" x14ac:dyDescent="0.35">
      <c r="B15" s="8"/>
      <c r="C15" s="8"/>
      <c r="D15" s="8"/>
      <c r="E15" s="8"/>
      <c r="F15" s="8"/>
      <c r="G15" s="8"/>
      <c r="H15" s="8"/>
      <c r="I15" s="8"/>
      <c r="J15" s="8"/>
      <c r="K15" s="8"/>
      <c r="L15" s="8"/>
      <c r="M15" s="8"/>
      <c r="N15" s="8"/>
      <c r="O15" s="8"/>
      <c r="P15" s="8"/>
      <c r="Q15" s="8"/>
      <c r="R15" s="8"/>
      <c r="S15" s="8"/>
      <c r="T15" s="8"/>
      <c r="U15" s="8"/>
      <c r="V15" s="8"/>
      <c r="W15" s="8"/>
      <c r="X15" s="8"/>
      <c r="Y15" s="8"/>
      <c r="Z15" s="8"/>
      <c r="AA15" s="8"/>
      <c r="AB15" s="8"/>
    </row>
    <row r="16" spans="1:28" x14ac:dyDescent="0.35">
      <c r="C16" s="3" t="s">
        <v>24</v>
      </c>
      <c r="D16" s="3"/>
      <c r="E16" s="3"/>
      <c r="F16" s="3"/>
      <c r="G16" s="3"/>
      <c r="H16" s="3"/>
      <c r="I16" s="8"/>
      <c r="J16" s="8"/>
      <c r="K16" s="8"/>
      <c r="L16" s="8"/>
      <c r="M16" s="8"/>
      <c r="N16" s="8"/>
      <c r="O16" s="8"/>
      <c r="P16" s="8"/>
      <c r="Q16" s="8"/>
      <c r="R16" s="8"/>
      <c r="S16" s="8"/>
      <c r="T16" s="8"/>
      <c r="U16" s="8"/>
      <c r="V16" s="8"/>
      <c r="W16" s="8"/>
      <c r="X16" s="8"/>
      <c r="Y16" s="8"/>
      <c r="Z16" s="8"/>
      <c r="AA16" s="8"/>
      <c r="AB16" s="8"/>
    </row>
    <row r="17" spans="1:30" x14ac:dyDescent="0.35">
      <c r="B17" s="8"/>
      <c r="C17" s="12">
        <v>0.90718500000000002</v>
      </c>
      <c r="D17" s="12"/>
      <c r="E17" s="12"/>
      <c r="F17" s="12"/>
      <c r="G17" s="12"/>
      <c r="H17" s="12"/>
      <c r="I17" s="8"/>
      <c r="J17" s="8"/>
      <c r="K17" s="8"/>
      <c r="L17" s="8"/>
      <c r="M17" s="8"/>
      <c r="N17" s="8"/>
      <c r="O17" s="8"/>
      <c r="P17" s="8"/>
      <c r="Q17" s="8"/>
      <c r="R17" s="8"/>
      <c r="S17" s="8"/>
      <c r="T17" s="8"/>
      <c r="U17" s="8"/>
      <c r="V17" s="8"/>
      <c r="W17" s="8"/>
      <c r="X17" s="8"/>
      <c r="Y17" s="8"/>
      <c r="Z17" s="8"/>
      <c r="AA17" s="8"/>
      <c r="AB17" s="8"/>
    </row>
    <row r="18" spans="1:30" x14ac:dyDescent="0.35">
      <c r="B18" s="8"/>
      <c r="C18" s="8"/>
      <c r="D18" s="8"/>
      <c r="E18" s="8"/>
      <c r="F18" s="8"/>
      <c r="G18" s="8"/>
      <c r="H18" s="8"/>
      <c r="I18" s="8"/>
      <c r="J18" s="8"/>
      <c r="K18" s="8"/>
      <c r="L18" s="8"/>
      <c r="M18" s="8"/>
      <c r="N18" s="8"/>
      <c r="O18" s="8"/>
      <c r="P18" s="8"/>
      <c r="Q18" s="8"/>
      <c r="R18" s="8"/>
      <c r="S18" s="8"/>
      <c r="T18" s="8"/>
      <c r="U18" s="8"/>
      <c r="V18" s="8"/>
      <c r="W18" s="8"/>
      <c r="X18" s="8"/>
      <c r="Y18" s="8"/>
      <c r="Z18" s="8"/>
      <c r="AA18" s="8"/>
      <c r="AB18" s="8"/>
    </row>
    <row r="19" spans="1:30" x14ac:dyDescent="0.35">
      <c r="B19" s="8"/>
      <c r="C19" s="8"/>
      <c r="D19" s="8"/>
      <c r="E19" s="8"/>
      <c r="F19" s="8"/>
      <c r="G19" s="8"/>
      <c r="H19" s="8"/>
      <c r="I19" s="8"/>
      <c r="J19" s="8"/>
      <c r="K19" s="8"/>
      <c r="L19" s="8"/>
      <c r="M19" s="8"/>
      <c r="N19" s="8"/>
      <c r="O19" s="8"/>
      <c r="P19" s="8"/>
      <c r="Q19" s="8"/>
      <c r="R19" s="8"/>
      <c r="S19" s="8"/>
      <c r="T19" s="8"/>
      <c r="U19" s="8"/>
      <c r="V19" s="8"/>
      <c r="W19" s="8"/>
      <c r="X19" s="8"/>
      <c r="Y19" s="8"/>
      <c r="Z19" s="8"/>
      <c r="AA19" s="8"/>
      <c r="AB19" s="8"/>
    </row>
    <row r="20" spans="1:30" x14ac:dyDescent="0.35">
      <c r="B20" s="8"/>
      <c r="C20" s="8"/>
      <c r="D20" s="8"/>
      <c r="E20" s="8"/>
      <c r="F20" s="8"/>
      <c r="G20" s="8"/>
      <c r="H20" s="8"/>
      <c r="I20" s="8"/>
      <c r="J20" s="8"/>
      <c r="K20" s="8"/>
      <c r="L20" s="8"/>
      <c r="M20" s="8"/>
      <c r="N20" s="8"/>
      <c r="O20" s="8"/>
      <c r="P20" s="8"/>
      <c r="Q20" s="8"/>
      <c r="R20" s="8"/>
      <c r="S20" s="8"/>
      <c r="T20" s="8"/>
      <c r="U20" s="8"/>
      <c r="V20" s="8"/>
      <c r="W20" s="8"/>
      <c r="X20" s="8"/>
      <c r="Y20" s="8"/>
      <c r="Z20" s="8"/>
      <c r="AA20" s="8"/>
      <c r="AB20" s="8"/>
    </row>
    <row r="21" spans="1:30" x14ac:dyDescent="0.35">
      <c r="B21" s="8"/>
      <c r="C21" s="10">
        <v>2025</v>
      </c>
      <c r="D21" s="10">
        <v>2026</v>
      </c>
      <c r="E21" s="10">
        <v>2027</v>
      </c>
      <c r="F21" s="10">
        <v>2028</v>
      </c>
      <c r="G21" s="10">
        <v>2029</v>
      </c>
      <c r="H21" s="10">
        <v>2030</v>
      </c>
      <c r="I21" s="10">
        <v>2031</v>
      </c>
      <c r="J21" s="10">
        <v>2032</v>
      </c>
      <c r="K21" s="10">
        <v>2033</v>
      </c>
      <c r="L21" s="10">
        <v>2034</v>
      </c>
      <c r="M21" s="10">
        <v>2035</v>
      </c>
      <c r="N21" s="10">
        <v>2036</v>
      </c>
      <c r="O21" s="10">
        <v>2037</v>
      </c>
      <c r="P21" s="10">
        <v>2038</v>
      </c>
      <c r="Q21" s="10">
        <v>2039</v>
      </c>
      <c r="R21" s="10">
        <v>2040</v>
      </c>
      <c r="S21" s="10">
        <v>2041</v>
      </c>
      <c r="T21" s="10">
        <v>2042</v>
      </c>
      <c r="U21" s="10">
        <v>2043</v>
      </c>
      <c r="V21" s="10">
        <v>2044</v>
      </c>
      <c r="W21" s="10">
        <v>2045</v>
      </c>
      <c r="X21" s="10">
        <v>2046</v>
      </c>
      <c r="Y21" s="10">
        <v>2047</v>
      </c>
      <c r="Z21" s="10">
        <v>2048</v>
      </c>
      <c r="AA21" s="10">
        <v>2049</v>
      </c>
      <c r="AB21" s="10">
        <v>2050</v>
      </c>
      <c r="AD21" t="s">
        <v>9</v>
      </c>
    </row>
    <row r="22" spans="1:30" x14ac:dyDescent="0.35">
      <c r="A22" s="13" t="s">
        <v>10</v>
      </c>
      <c r="B22" s="14" t="s">
        <v>25</v>
      </c>
      <c r="C22" s="15">
        <v>0</v>
      </c>
      <c r="D22" s="15">
        <f>C7</f>
        <v>30</v>
      </c>
      <c r="E22" s="15">
        <f>D7</f>
        <v>40</v>
      </c>
      <c r="F22" s="15">
        <f>E7</f>
        <v>60</v>
      </c>
      <c r="G22" s="15">
        <f>F7</f>
        <v>80</v>
      </c>
      <c r="H22" s="15">
        <f>G7</f>
        <v>90</v>
      </c>
      <c r="I22" s="15">
        <v>0</v>
      </c>
      <c r="J22" s="15">
        <v>0</v>
      </c>
      <c r="K22" s="15">
        <v>0</v>
      </c>
      <c r="L22" s="15">
        <v>0</v>
      </c>
      <c r="M22" s="15">
        <v>0</v>
      </c>
      <c r="N22" s="15">
        <v>0</v>
      </c>
      <c r="O22" s="15">
        <v>0</v>
      </c>
      <c r="P22" s="15">
        <v>0</v>
      </c>
      <c r="Q22" s="15">
        <v>0</v>
      </c>
      <c r="R22" s="15">
        <v>0</v>
      </c>
      <c r="S22" s="15">
        <v>0</v>
      </c>
      <c r="T22" s="15">
        <v>0</v>
      </c>
      <c r="U22" s="15">
        <v>0</v>
      </c>
      <c r="V22" s="15">
        <v>0</v>
      </c>
      <c r="W22" s="15">
        <v>0</v>
      </c>
      <c r="X22" s="15">
        <v>0</v>
      </c>
      <c r="Y22" s="15">
        <v>0</v>
      </c>
      <c r="Z22" s="15">
        <v>0</v>
      </c>
      <c r="AA22" s="15">
        <v>0</v>
      </c>
      <c r="AB22" s="15">
        <v>0</v>
      </c>
      <c r="AD22" t="s">
        <v>26</v>
      </c>
    </row>
    <row r="23" spans="1:30" x14ac:dyDescent="0.35">
      <c r="A23" s="16"/>
      <c r="B23" s="17" t="s">
        <v>27</v>
      </c>
      <c r="C23" s="18">
        <v>0.8</v>
      </c>
      <c r="D23" s="18">
        <v>0.8</v>
      </c>
      <c r="E23" s="18">
        <v>0.8</v>
      </c>
      <c r="F23" s="18">
        <v>0.8</v>
      </c>
      <c r="G23" s="18">
        <v>0.8</v>
      </c>
      <c r="H23" s="18">
        <v>0.8</v>
      </c>
      <c r="I23" s="18">
        <v>0.8</v>
      </c>
      <c r="J23" s="18">
        <v>0.8</v>
      </c>
      <c r="K23" s="18">
        <v>0.8</v>
      </c>
      <c r="L23" s="18">
        <v>0.8</v>
      </c>
      <c r="M23" s="18">
        <v>0.8</v>
      </c>
      <c r="N23" s="18">
        <v>0.8</v>
      </c>
      <c r="O23" s="18">
        <v>0.8</v>
      </c>
      <c r="P23" s="18">
        <v>0.8</v>
      </c>
      <c r="Q23" s="18">
        <v>0.8</v>
      </c>
      <c r="R23" s="18">
        <v>0.8</v>
      </c>
      <c r="S23" s="18">
        <v>0.8</v>
      </c>
      <c r="T23" s="18">
        <v>0.8</v>
      </c>
      <c r="U23" s="18">
        <v>0.8</v>
      </c>
      <c r="V23" s="18">
        <v>0.8</v>
      </c>
      <c r="W23" s="18">
        <v>0.8</v>
      </c>
      <c r="X23" s="18">
        <v>0.8</v>
      </c>
      <c r="Y23" s="18">
        <v>0.8</v>
      </c>
      <c r="Z23" s="18">
        <v>0.8</v>
      </c>
      <c r="AA23" s="18">
        <v>0.8</v>
      </c>
      <c r="AB23" s="18">
        <v>0.8</v>
      </c>
      <c r="AD23" t="s">
        <v>28</v>
      </c>
    </row>
    <row r="24" spans="1:30" x14ac:dyDescent="0.35">
      <c r="A24" s="16"/>
      <c r="B24" s="17" t="s">
        <v>29</v>
      </c>
      <c r="C24" s="18">
        <v>0.1</v>
      </c>
      <c r="D24" s="18">
        <v>0.1</v>
      </c>
      <c r="E24" s="18">
        <v>0.1</v>
      </c>
      <c r="F24" s="18">
        <v>0.1</v>
      </c>
      <c r="G24" s="18">
        <v>0.1</v>
      </c>
      <c r="H24" s="18">
        <v>0.1</v>
      </c>
      <c r="I24" s="18">
        <v>0.1</v>
      </c>
      <c r="J24" s="18">
        <v>0.1</v>
      </c>
      <c r="K24" s="18">
        <v>0.1</v>
      </c>
      <c r="L24" s="18">
        <v>0.1</v>
      </c>
      <c r="M24" s="18">
        <v>0.1</v>
      </c>
      <c r="N24" s="18">
        <v>0.1</v>
      </c>
      <c r="O24" s="18">
        <v>0.1</v>
      </c>
      <c r="P24" s="18">
        <v>0.1</v>
      </c>
      <c r="Q24" s="18">
        <v>0.1</v>
      </c>
      <c r="R24" s="18">
        <v>0.1</v>
      </c>
      <c r="S24" s="18">
        <v>0.1</v>
      </c>
      <c r="T24" s="18">
        <v>0.1</v>
      </c>
      <c r="U24" s="18">
        <v>0.1</v>
      </c>
      <c r="V24" s="18">
        <v>0.1</v>
      </c>
      <c r="W24" s="18">
        <v>0.1</v>
      </c>
      <c r="X24" s="18">
        <v>0.1</v>
      </c>
      <c r="Y24" s="18">
        <v>0.1</v>
      </c>
      <c r="Z24" s="18">
        <v>0.1</v>
      </c>
      <c r="AA24" s="18">
        <v>0.1</v>
      </c>
      <c r="AB24" s="18">
        <v>0.1</v>
      </c>
      <c r="AD24" t="s">
        <v>30</v>
      </c>
    </row>
    <row r="25" spans="1:30" x14ac:dyDescent="0.35">
      <c r="A25" s="16"/>
      <c r="B25" s="17" t="s">
        <v>31</v>
      </c>
      <c r="C25" s="18">
        <v>0.1</v>
      </c>
      <c r="D25" s="18">
        <v>0.1</v>
      </c>
      <c r="E25" s="18">
        <v>0.1</v>
      </c>
      <c r="F25" s="18">
        <v>0.1</v>
      </c>
      <c r="G25" s="18">
        <v>0.1</v>
      </c>
      <c r="H25" s="18">
        <v>0.1</v>
      </c>
      <c r="I25" s="18">
        <v>0.1</v>
      </c>
      <c r="J25" s="18">
        <v>0.1</v>
      </c>
      <c r="K25" s="18">
        <v>0.1</v>
      </c>
      <c r="L25" s="18">
        <v>0.1</v>
      </c>
      <c r="M25" s="18">
        <v>0.1</v>
      </c>
      <c r="N25" s="18">
        <v>0.1</v>
      </c>
      <c r="O25" s="18">
        <v>0.1</v>
      </c>
      <c r="P25" s="18">
        <v>0.1</v>
      </c>
      <c r="Q25" s="18">
        <v>0.1</v>
      </c>
      <c r="R25" s="18">
        <v>0.1</v>
      </c>
      <c r="S25" s="18">
        <v>0.1</v>
      </c>
      <c r="T25" s="18">
        <v>0.1</v>
      </c>
      <c r="U25" s="18">
        <v>0.1</v>
      </c>
      <c r="V25" s="18">
        <v>0.1</v>
      </c>
      <c r="W25" s="18">
        <v>0.1</v>
      </c>
      <c r="X25" s="18">
        <v>0.1</v>
      </c>
      <c r="Y25" s="18">
        <v>0.1</v>
      </c>
      <c r="Z25" s="18">
        <v>0.1</v>
      </c>
      <c r="AA25" s="18">
        <v>0.1</v>
      </c>
      <c r="AB25" s="18">
        <v>0.1</v>
      </c>
      <c r="AD25" t="s">
        <v>32</v>
      </c>
    </row>
    <row r="26" spans="1:30" x14ac:dyDescent="0.35">
      <c r="A26" s="16"/>
      <c r="B26" s="19" t="s">
        <v>33</v>
      </c>
      <c r="C26" s="18">
        <v>0.5</v>
      </c>
      <c r="D26" s="18">
        <v>0.5</v>
      </c>
      <c r="E26" s="18">
        <v>0.5</v>
      </c>
      <c r="F26" s="18">
        <v>0.5</v>
      </c>
      <c r="G26" s="18">
        <v>0.5</v>
      </c>
      <c r="H26" s="18">
        <v>0.5</v>
      </c>
      <c r="I26" s="18">
        <v>0.5</v>
      </c>
      <c r="J26" s="18">
        <v>0.5</v>
      </c>
      <c r="K26" s="18">
        <v>0.5</v>
      </c>
      <c r="L26" s="18">
        <v>0.5</v>
      </c>
      <c r="M26" s="18">
        <v>0.5</v>
      </c>
      <c r="N26" s="18">
        <v>0.5</v>
      </c>
      <c r="O26" s="18">
        <v>0.5</v>
      </c>
      <c r="P26" s="18">
        <v>0.5</v>
      </c>
      <c r="Q26" s="18">
        <v>0.5</v>
      </c>
      <c r="R26" s="18">
        <v>0.5</v>
      </c>
      <c r="S26" s="18">
        <v>0.5</v>
      </c>
      <c r="T26" s="18">
        <v>0.5</v>
      </c>
      <c r="U26" s="18">
        <v>0.5</v>
      </c>
      <c r="V26" s="18">
        <v>0.5</v>
      </c>
      <c r="W26" s="18">
        <v>0.5</v>
      </c>
      <c r="X26" s="18">
        <v>0.5</v>
      </c>
      <c r="Y26" s="18">
        <v>0.5</v>
      </c>
      <c r="Z26" s="18">
        <v>0.5</v>
      </c>
      <c r="AA26" s="18">
        <v>0.5</v>
      </c>
      <c r="AB26" s="20">
        <v>0.5</v>
      </c>
      <c r="AD26" t="s">
        <v>34</v>
      </c>
    </row>
    <row r="27" spans="1:30" x14ac:dyDescent="0.35">
      <c r="A27" s="16"/>
      <c r="B27" s="21" t="s">
        <v>35</v>
      </c>
      <c r="C27" s="22">
        <f>C$22*C23</f>
        <v>0</v>
      </c>
      <c r="D27" s="22">
        <f t="shared" ref="D27:AB29" si="0">D$22*D23</f>
        <v>24</v>
      </c>
      <c r="E27" s="22">
        <f t="shared" si="0"/>
        <v>32</v>
      </c>
      <c r="F27" s="22">
        <f t="shared" si="0"/>
        <v>48</v>
      </c>
      <c r="G27" s="22">
        <f t="shared" si="0"/>
        <v>64</v>
      </c>
      <c r="H27" s="22">
        <f t="shared" si="0"/>
        <v>72</v>
      </c>
      <c r="I27" s="22">
        <f t="shared" si="0"/>
        <v>0</v>
      </c>
      <c r="J27" s="22">
        <f t="shared" si="0"/>
        <v>0</v>
      </c>
      <c r="K27" s="22">
        <f t="shared" si="0"/>
        <v>0</v>
      </c>
      <c r="L27" s="22">
        <f t="shared" si="0"/>
        <v>0</v>
      </c>
      <c r="M27" s="22">
        <f t="shared" si="0"/>
        <v>0</v>
      </c>
      <c r="N27" s="22">
        <f t="shared" si="0"/>
        <v>0</v>
      </c>
      <c r="O27" s="22">
        <f t="shared" si="0"/>
        <v>0</v>
      </c>
      <c r="P27" s="22">
        <f t="shared" si="0"/>
        <v>0</v>
      </c>
      <c r="Q27" s="22">
        <f t="shared" si="0"/>
        <v>0</v>
      </c>
      <c r="R27" s="22">
        <f t="shared" si="0"/>
        <v>0</v>
      </c>
      <c r="S27" s="22">
        <f t="shared" si="0"/>
        <v>0</v>
      </c>
      <c r="T27" s="22">
        <f t="shared" si="0"/>
        <v>0</v>
      </c>
      <c r="U27" s="22">
        <f t="shared" si="0"/>
        <v>0</v>
      </c>
      <c r="V27" s="22">
        <f t="shared" si="0"/>
        <v>0</v>
      </c>
      <c r="W27" s="22">
        <f t="shared" si="0"/>
        <v>0</v>
      </c>
      <c r="X27" s="22">
        <f t="shared" si="0"/>
        <v>0</v>
      </c>
      <c r="Y27" s="22">
        <f t="shared" si="0"/>
        <v>0</v>
      </c>
      <c r="Z27" s="22">
        <f t="shared" si="0"/>
        <v>0</v>
      </c>
      <c r="AA27" s="22">
        <f t="shared" si="0"/>
        <v>0</v>
      </c>
      <c r="AB27" s="23">
        <f t="shared" si="0"/>
        <v>0</v>
      </c>
      <c r="AD27" t="s">
        <v>36</v>
      </c>
    </row>
    <row r="28" spans="1:30" x14ac:dyDescent="0.35">
      <c r="A28" s="16"/>
      <c r="B28" s="21" t="s">
        <v>37</v>
      </c>
      <c r="C28" s="23">
        <f t="shared" ref="C28:R29" si="1">C$22*C24</f>
        <v>0</v>
      </c>
      <c r="D28" s="23">
        <f t="shared" si="1"/>
        <v>3</v>
      </c>
      <c r="E28" s="23">
        <f t="shared" si="1"/>
        <v>4</v>
      </c>
      <c r="F28" s="23">
        <f t="shared" si="1"/>
        <v>6</v>
      </c>
      <c r="G28" s="23">
        <f t="shared" si="1"/>
        <v>8</v>
      </c>
      <c r="H28" s="23">
        <f t="shared" si="1"/>
        <v>9</v>
      </c>
      <c r="I28" s="23">
        <f t="shared" si="1"/>
        <v>0</v>
      </c>
      <c r="J28" s="23">
        <f t="shared" si="1"/>
        <v>0</v>
      </c>
      <c r="K28" s="23">
        <f t="shared" si="1"/>
        <v>0</v>
      </c>
      <c r="L28" s="23">
        <f t="shared" si="1"/>
        <v>0</v>
      </c>
      <c r="M28" s="23">
        <f t="shared" si="1"/>
        <v>0</v>
      </c>
      <c r="N28" s="23">
        <f t="shared" si="1"/>
        <v>0</v>
      </c>
      <c r="O28" s="23">
        <f t="shared" si="1"/>
        <v>0</v>
      </c>
      <c r="P28" s="23">
        <f t="shared" si="1"/>
        <v>0</v>
      </c>
      <c r="Q28" s="23">
        <f t="shared" si="1"/>
        <v>0</v>
      </c>
      <c r="R28" s="23">
        <f t="shared" si="1"/>
        <v>0</v>
      </c>
      <c r="S28" s="23">
        <f t="shared" si="0"/>
        <v>0</v>
      </c>
      <c r="T28" s="23">
        <f t="shared" si="0"/>
        <v>0</v>
      </c>
      <c r="U28" s="23">
        <f t="shared" si="0"/>
        <v>0</v>
      </c>
      <c r="V28" s="23">
        <f t="shared" si="0"/>
        <v>0</v>
      </c>
      <c r="W28" s="23">
        <f t="shared" si="0"/>
        <v>0</v>
      </c>
      <c r="X28" s="23">
        <f t="shared" si="0"/>
        <v>0</v>
      </c>
      <c r="Y28" s="23">
        <f t="shared" si="0"/>
        <v>0</v>
      </c>
      <c r="Z28" s="23">
        <f t="shared" si="0"/>
        <v>0</v>
      </c>
      <c r="AA28" s="23">
        <f t="shared" si="0"/>
        <v>0</v>
      </c>
      <c r="AB28" s="23">
        <f t="shared" si="0"/>
        <v>0</v>
      </c>
      <c r="AD28" t="s">
        <v>38</v>
      </c>
    </row>
    <row r="29" spans="1:30" x14ac:dyDescent="0.35">
      <c r="A29" s="16"/>
      <c r="B29" s="24" t="s">
        <v>39</v>
      </c>
      <c r="C29" s="25">
        <f t="shared" si="1"/>
        <v>0</v>
      </c>
      <c r="D29" s="25">
        <f t="shared" si="0"/>
        <v>3</v>
      </c>
      <c r="E29" s="25">
        <f t="shared" si="0"/>
        <v>4</v>
      </c>
      <c r="F29" s="25">
        <f t="shared" si="0"/>
        <v>6</v>
      </c>
      <c r="G29" s="25">
        <f t="shared" si="0"/>
        <v>8</v>
      </c>
      <c r="H29" s="25">
        <f t="shared" si="0"/>
        <v>9</v>
      </c>
      <c r="I29" s="25">
        <f t="shared" si="0"/>
        <v>0</v>
      </c>
      <c r="J29" s="25">
        <f t="shared" si="0"/>
        <v>0</v>
      </c>
      <c r="K29" s="25">
        <f t="shared" si="0"/>
        <v>0</v>
      </c>
      <c r="L29" s="25">
        <f t="shared" si="0"/>
        <v>0</v>
      </c>
      <c r="M29" s="25">
        <f t="shared" si="0"/>
        <v>0</v>
      </c>
      <c r="N29" s="25">
        <f t="shared" si="0"/>
        <v>0</v>
      </c>
      <c r="O29" s="25">
        <f t="shared" si="0"/>
        <v>0</v>
      </c>
      <c r="P29" s="25">
        <f t="shared" si="0"/>
        <v>0</v>
      </c>
      <c r="Q29" s="25">
        <f t="shared" si="0"/>
        <v>0</v>
      </c>
      <c r="R29" s="25">
        <f t="shared" si="0"/>
        <v>0</v>
      </c>
      <c r="S29" s="25">
        <f t="shared" si="0"/>
        <v>0</v>
      </c>
      <c r="T29" s="25">
        <f t="shared" si="0"/>
        <v>0</v>
      </c>
      <c r="U29" s="25">
        <f t="shared" si="0"/>
        <v>0</v>
      </c>
      <c r="V29" s="25">
        <f t="shared" si="0"/>
        <v>0</v>
      </c>
      <c r="W29" s="25">
        <f t="shared" si="0"/>
        <v>0</v>
      </c>
      <c r="X29" s="25">
        <f t="shared" si="0"/>
        <v>0</v>
      </c>
      <c r="Y29" s="25">
        <f t="shared" si="0"/>
        <v>0</v>
      </c>
      <c r="Z29" s="25">
        <f t="shared" si="0"/>
        <v>0</v>
      </c>
      <c r="AA29" s="25">
        <f t="shared" si="0"/>
        <v>0</v>
      </c>
      <c r="AB29" s="25">
        <f t="shared" si="0"/>
        <v>0</v>
      </c>
      <c r="AD29" t="s">
        <v>40</v>
      </c>
    </row>
    <row r="30" spans="1:30" x14ac:dyDescent="0.35">
      <c r="A30" s="16"/>
      <c r="B30" s="21" t="s">
        <v>41</v>
      </c>
      <c r="C30" s="23">
        <v>0</v>
      </c>
      <c r="D30" s="23">
        <v>0</v>
      </c>
      <c r="E30" s="23">
        <v>0</v>
      </c>
      <c r="F30" s="23">
        <v>0</v>
      </c>
      <c r="G30" s="23">
        <v>0</v>
      </c>
      <c r="H30" s="23">
        <v>0</v>
      </c>
      <c r="I30" s="23">
        <v>0</v>
      </c>
      <c r="J30" s="23">
        <v>0</v>
      </c>
      <c r="K30" s="23">
        <v>0</v>
      </c>
      <c r="L30" s="23">
        <v>0</v>
      </c>
      <c r="M30" s="23">
        <v>0</v>
      </c>
      <c r="N30" s="23">
        <v>0</v>
      </c>
      <c r="O30" s="23">
        <v>0</v>
      </c>
      <c r="P30" s="23">
        <v>0</v>
      </c>
      <c r="Q30" s="23">
        <v>0</v>
      </c>
      <c r="R30" s="23">
        <f>C27</f>
        <v>0</v>
      </c>
      <c r="S30" s="23">
        <f>D27</f>
        <v>24</v>
      </c>
      <c r="T30" s="23">
        <f t="shared" ref="T30:AB32" si="2">E27</f>
        <v>32</v>
      </c>
      <c r="U30" s="23">
        <f t="shared" si="2"/>
        <v>48</v>
      </c>
      <c r="V30" s="23">
        <f t="shared" si="2"/>
        <v>64</v>
      </c>
      <c r="W30" s="23">
        <f t="shared" si="2"/>
        <v>72</v>
      </c>
      <c r="X30" s="23">
        <f t="shared" si="2"/>
        <v>0</v>
      </c>
      <c r="Y30" s="23">
        <f t="shared" si="2"/>
        <v>0</v>
      </c>
      <c r="Z30" s="23">
        <f t="shared" si="2"/>
        <v>0</v>
      </c>
      <c r="AA30" s="23">
        <f t="shared" si="2"/>
        <v>0</v>
      </c>
      <c r="AB30" s="23">
        <f t="shared" si="2"/>
        <v>0</v>
      </c>
      <c r="AD30" t="s">
        <v>42</v>
      </c>
    </row>
    <row r="31" spans="1:30" x14ac:dyDescent="0.35">
      <c r="A31" s="16"/>
      <c r="B31" s="21" t="s">
        <v>43</v>
      </c>
      <c r="C31" s="23">
        <v>0</v>
      </c>
      <c r="D31" s="23">
        <v>0</v>
      </c>
      <c r="E31" s="23">
        <v>0</v>
      </c>
      <c r="F31" s="23">
        <v>0</v>
      </c>
      <c r="G31" s="23">
        <v>0</v>
      </c>
      <c r="H31" s="23">
        <v>0</v>
      </c>
      <c r="I31" s="23">
        <v>0</v>
      </c>
      <c r="J31" s="23">
        <v>0</v>
      </c>
      <c r="K31" s="23">
        <v>0</v>
      </c>
      <c r="L31" s="23">
        <v>0</v>
      </c>
      <c r="M31" s="23">
        <v>0</v>
      </c>
      <c r="N31" s="23">
        <v>0</v>
      </c>
      <c r="O31" s="23">
        <v>0</v>
      </c>
      <c r="P31" s="23">
        <v>0</v>
      </c>
      <c r="Q31" s="23">
        <v>0</v>
      </c>
      <c r="R31" s="23">
        <f t="shared" ref="R31:S32" si="3">C28</f>
        <v>0</v>
      </c>
      <c r="S31" s="23">
        <f t="shared" si="3"/>
        <v>3</v>
      </c>
      <c r="T31" s="23">
        <f t="shared" si="2"/>
        <v>4</v>
      </c>
      <c r="U31" s="23">
        <f t="shared" si="2"/>
        <v>6</v>
      </c>
      <c r="V31" s="23">
        <f t="shared" si="2"/>
        <v>8</v>
      </c>
      <c r="W31" s="23">
        <f t="shared" si="2"/>
        <v>9</v>
      </c>
      <c r="X31" s="23">
        <f t="shared" si="2"/>
        <v>0</v>
      </c>
      <c r="Y31" s="23">
        <f t="shared" si="2"/>
        <v>0</v>
      </c>
      <c r="Z31" s="23">
        <f t="shared" si="2"/>
        <v>0</v>
      </c>
      <c r="AA31" s="23">
        <f t="shared" si="2"/>
        <v>0</v>
      </c>
      <c r="AB31" s="23">
        <f t="shared" si="2"/>
        <v>0</v>
      </c>
      <c r="AD31" t="s">
        <v>44</v>
      </c>
    </row>
    <row r="32" spans="1:30" x14ac:dyDescent="0.35">
      <c r="A32" s="16"/>
      <c r="B32" s="21" t="s">
        <v>45</v>
      </c>
      <c r="C32" s="23">
        <v>0</v>
      </c>
      <c r="D32" s="23">
        <v>0</v>
      </c>
      <c r="E32" s="23">
        <v>0</v>
      </c>
      <c r="F32" s="23">
        <v>0</v>
      </c>
      <c r="G32" s="23">
        <v>0</v>
      </c>
      <c r="H32" s="23">
        <v>0</v>
      </c>
      <c r="I32" s="23">
        <v>0</v>
      </c>
      <c r="J32" s="23">
        <v>0</v>
      </c>
      <c r="K32" s="23">
        <v>0</v>
      </c>
      <c r="L32" s="23">
        <v>0</v>
      </c>
      <c r="M32" s="23">
        <v>0</v>
      </c>
      <c r="N32" s="23">
        <v>0</v>
      </c>
      <c r="O32" s="23">
        <v>0</v>
      </c>
      <c r="P32" s="23">
        <v>0</v>
      </c>
      <c r="Q32" s="23">
        <v>0</v>
      </c>
      <c r="R32" s="23">
        <f t="shared" si="3"/>
        <v>0</v>
      </c>
      <c r="S32" s="23">
        <f t="shared" si="3"/>
        <v>3</v>
      </c>
      <c r="T32" s="23">
        <f t="shared" si="2"/>
        <v>4</v>
      </c>
      <c r="U32" s="23">
        <f t="shared" si="2"/>
        <v>6</v>
      </c>
      <c r="V32" s="23">
        <f t="shared" si="2"/>
        <v>8</v>
      </c>
      <c r="W32" s="23">
        <f t="shared" si="2"/>
        <v>9</v>
      </c>
      <c r="X32" s="23">
        <f t="shared" si="2"/>
        <v>0</v>
      </c>
      <c r="Y32" s="23">
        <f t="shared" si="2"/>
        <v>0</v>
      </c>
      <c r="Z32" s="23">
        <f t="shared" si="2"/>
        <v>0</v>
      </c>
      <c r="AA32" s="23">
        <f t="shared" si="2"/>
        <v>0</v>
      </c>
      <c r="AB32" s="23">
        <f t="shared" si="2"/>
        <v>0</v>
      </c>
      <c r="AD32" t="s">
        <v>46</v>
      </c>
    </row>
    <row r="33" spans="1:30" x14ac:dyDescent="0.35">
      <c r="A33" s="16"/>
      <c r="B33" s="26" t="s">
        <v>47</v>
      </c>
      <c r="C33" s="22">
        <f>C27-C30</f>
        <v>0</v>
      </c>
      <c r="D33" s="22">
        <f>C33+D27-D30</f>
        <v>24</v>
      </c>
      <c r="E33" s="22">
        <f t="shared" ref="E33:AB35" si="4">D33+E27-E30</f>
        <v>56</v>
      </c>
      <c r="F33" s="22">
        <f t="shared" si="4"/>
        <v>104</v>
      </c>
      <c r="G33" s="22">
        <f t="shared" si="4"/>
        <v>168</v>
      </c>
      <c r="H33" s="22">
        <f t="shared" si="4"/>
        <v>240</v>
      </c>
      <c r="I33" s="22">
        <f t="shared" si="4"/>
        <v>240</v>
      </c>
      <c r="J33" s="22">
        <f t="shared" si="4"/>
        <v>240</v>
      </c>
      <c r="K33" s="22">
        <f t="shared" si="4"/>
        <v>240</v>
      </c>
      <c r="L33" s="22">
        <f t="shared" si="4"/>
        <v>240</v>
      </c>
      <c r="M33" s="22">
        <f t="shared" si="4"/>
        <v>240</v>
      </c>
      <c r="N33" s="22">
        <f t="shared" si="4"/>
        <v>240</v>
      </c>
      <c r="O33" s="22">
        <f t="shared" si="4"/>
        <v>240</v>
      </c>
      <c r="P33" s="22">
        <f t="shared" si="4"/>
        <v>240</v>
      </c>
      <c r="Q33" s="22">
        <f t="shared" si="4"/>
        <v>240</v>
      </c>
      <c r="R33" s="22">
        <f t="shared" si="4"/>
        <v>240</v>
      </c>
      <c r="S33" s="22">
        <f t="shared" si="4"/>
        <v>216</v>
      </c>
      <c r="T33" s="22">
        <f t="shared" si="4"/>
        <v>184</v>
      </c>
      <c r="U33" s="22">
        <f t="shared" si="4"/>
        <v>136</v>
      </c>
      <c r="V33" s="22">
        <f t="shared" si="4"/>
        <v>72</v>
      </c>
      <c r="W33" s="22">
        <f t="shared" si="4"/>
        <v>0</v>
      </c>
      <c r="X33" s="22">
        <f t="shared" si="4"/>
        <v>0</v>
      </c>
      <c r="Y33" s="22">
        <f t="shared" si="4"/>
        <v>0</v>
      </c>
      <c r="Z33" s="22">
        <f t="shared" si="4"/>
        <v>0</v>
      </c>
      <c r="AA33" s="22">
        <f t="shared" si="4"/>
        <v>0</v>
      </c>
      <c r="AB33" s="22">
        <f t="shared" si="4"/>
        <v>0</v>
      </c>
      <c r="AD33" t="s">
        <v>48</v>
      </c>
    </row>
    <row r="34" spans="1:30" x14ac:dyDescent="0.35">
      <c r="A34" s="16"/>
      <c r="B34" s="21" t="s">
        <v>49</v>
      </c>
      <c r="C34" s="23">
        <f>C28-C31</f>
        <v>0</v>
      </c>
      <c r="D34" s="23">
        <f t="shared" ref="D34:S35" si="5">C34+D28-D31</f>
        <v>3</v>
      </c>
      <c r="E34" s="23">
        <f t="shared" si="5"/>
        <v>7</v>
      </c>
      <c r="F34" s="23">
        <f t="shared" si="5"/>
        <v>13</v>
      </c>
      <c r="G34" s="23">
        <f t="shared" si="5"/>
        <v>21</v>
      </c>
      <c r="H34" s="23">
        <f t="shared" si="5"/>
        <v>30</v>
      </c>
      <c r="I34" s="23">
        <f t="shared" si="5"/>
        <v>30</v>
      </c>
      <c r="J34" s="23">
        <f t="shared" si="5"/>
        <v>30</v>
      </c>
      <c r="K34" s="23">
        <f t="shared" si="5"/>
        <v>30</v>
      </c>
      <c r="L34" s="23">
        <f t="shared" si="5"/>
        <v>30</v>
      </c>
      <c r="M34" s="23">
        <f t="shared" si="5"/>
        <v>30</v>
      </c>
      <c r="N34" s="23">
        <f t="shared" si="5"/>
        <v>30</v>
      </c>
      <c r="O34" s="23">
        <f t="shared" si="5"/>
        <v>30</v>
      </c>
      <c r="P34" s="23">
        <f t="shared" si="5"/>
        <v>30</v>
      </c>
      <c r="Q34" s="23">
        <f t="shared" si="5"/>
        <v>30</v>
      </c>
      <c r="R34" s="23">
        <f t="shared" si="5"/>
        <v>30</v>
      </c>
      <c r="S34" s="23">
        <f t="shared" si="5"/>
        <v>27</v>
      </c>
      <c r="T34" s="23">
        <f t="shared" si="4"/>
        <v>23</v>
      </c>
      <c r="U34" s="23">
        <f t="shared" si="4"/>
        <v>17</v>
      </c>
      <c r="V34" s="23">
        <f t="shared" si="4"/>
        <v>9</v>
      </c>
      <c r="W34" s="23">
        <f t="shared" si="4"/>
        <v>0</v>
      </c>
      <c r="X34" s="23">
        <f t="shared" si="4"/>
        <v>0</v>
      </c>
      <c r="Y34" s="23">
        <f t="shared" si="4"/>
        <v>0</v>
      </c>
      <c r="Z34" s="23">
        <f t="shared" si="4"/>
        <v>0</v>
      </c>
      <c r="AA34" s="23">
        <f t="shared" si="4"/>
        <v>0</v>
      </c>
      <c r="AB34" s="23">
        <f t="shared" si="4"/>
        <v>0</v>
      </c>
      <c r="AD34" t="s">
        <v>50</v>
      </c>
    </row>
    <row r="35" spans="1:30" x14ac:dyDescent="0.35">
      <c r="A35" s="16"/>
      <c r="B35" s="21" t="s">
        <v>51</v>
      </c>
      <c r="C35" s="23">
        <f>C29-C32</f>
        <v>0</v>
      </c>
      <c r="D35" s="23">
        <f t="shared" si="5"/>
        <v>3</v>
      </c>
      <c r="E35" s="23">
        <f t="shared" si="4"/>
        <v>7</v>
      </c>
      <c r="F35" s="23">
        <f t="shared" si="4"/>
        <v>13</v>
      </c>
      <c r="G35" s="23">
        <f t="shared" si="4"/>
        <v>21</v>
      </c>
      <c r="H35" s="23">
        <f t="shared" si="4"/>
        <v>30</v>
      </c>
      <c r="I35" s="23">
        <f t="shared" si="4"/>
        <v>30</v>
      </c>
      <c r="J35" s="23">
        <f t="shared" si="4"/>
        <v>30</v>
      </c>
      <c r="K35" s="23">
        <f t="shared" si="4"/>
        <v>30</v>
      </c>
      <c r="L35" s="23">
        <f t="shared" si="4"/>
        <v>30</v>
      </c>
      <c r="M35" s="23">
        <f t="shared" si="4"/>
        <v>30</v>
      </c>
      <c r="N35" s="23">
        <f t="shared" si="4"/>
        <v>30</v>
      </c>
      <c r="O35" s="23">
        <f t="shared" si="4"/>
        <v>30</v>
      </c>
      <c r="P35" s="23">
        <f t="shared" si="4"/>
        <v>30</v>
      </c>
      <c r="Q35" s="23">
        <f t="shared" si="4"/>
        <v>30</v>
      </c>
      <c r="R35" s="23">
        <f t="shared" si="4"/>
        <v>30</v>
      </c>
      <c r="S35" s="23">
        <f t="shared" si="4"/>
        <v>27</v>
      </c>
      <c r="T35" s="23">
        <f t="shared" si="4"/>
        <v>23</v>
      </c>
      <c r="U35" s="23">
        <f t="shared" si="4"/>
        <v>17</v>
      </c>
      <c r="V35" s="23">
        <f t="shared" si="4"/>
        <v>9</v>
      </c>
      <c r="W35" s="23">
        <f t="shared" si="4"/>
        <v>0</v>
      </c>
      <c r="X35" s="23">
        <f t="shared" si="4"/>
        <v>0</v>
      </c>
      <c r="Y35" s="23">
        <f t="shared" si="4"/>
        <v>0</v>
      </c>
      <c r="Z35" s="23">
        <f t="shared" si="4"/>
        <v>0</v>
      </c>
      <c r="AA35" s="23">
        <f t="shared" si="4"/>
        <v>0</v>
      </c>
      <c r="AB35" s="23">
        <f t="shared" si="4"/>
        <v>0</v>
      </c>
      <c r="AD35" t="s">
        <v>52</v>
      </c>
    </row>
    <row r="36" spans="1:30" x14ac:dyDescent="0.35">
      <c r="A36" s="16"/>
      <c r="B36" s="24" t="s">
        <v>53</v>
      </c>
      <c r="C36" s="25">
        <f>SUM(C33:C35)</f>
        <v>0</v>
      </c>
      <c r="D36" s="25">
        <f t="shared" ref="D36:AB36" si="6">SUM(D33:D35)</f>
        <v>30</v>
      </c>
      <c r="E36" s="25">
        <f t="shared" si="6"/>
        <v>70</v>
      </c>
      <c r="F36" s="25">
        <f t="shared" si="6"/>
        <v>130</v>
      </c>
      <c r="G36" s="25">
        <f t="shared" si="6"/>
        <v>210</v>
      </c>
      <c r="H36" s="25">
        <f t="shared" si="6"/>
        <v>300</v>
      </c>
      <c r="I36" s="25">
        <f t="shared" si="6"/>
        <v>300</v>
      </c>
      <c r="J36" s="25">
        <f t="shared" si="6"/>
        <v>300</v>
      </c>
      <c r="K36" s="25">
        <f t="shared" si="6"/>
        <v>300</v>
      </c>
      <c r="L36" s="25">
        <f t="shared" si="6"/>
        <v>300</v>
      </c>
      <c r="M36" s="25">
        <f t="shared" si="6"/>
        <v>300</v>
      </c>
      <c r="N36" s="25">
        <f t="shared" si="6"/>
        <v>300</v>
      </c>
      <c r="O36" s="25">
        <f t="shared" si="6"/>
        <v>300</v>
      </c>
      <c r="P36" s="25">
        <f t="shared" si="6"/>
        <v>300</v>
      </c>
      <c r="Q36" s="25">
        <f t="shared" si="6"/>
        <v>300</v>
      </c>
      <c r="R36" s="25">
        <f t="shared" si="6"/>
        <v>300</v>
      </c>
      <c r="S36" s="25">
        <f t="shared" si="6"/>
        <v>270</v>
      </c>
      <c r="T36" s="25">
        <f t="shared" si="6"/>
        <v>230</v>
      </c>
      <c r="U36" s="25">
        <f t="shared" si="6"/>
        <v>170</v>
      </c>
      <c r="V36" s="25">
        <f t="shared" si="6"/>
        <v>90</v>
      </c>
      <c r="W36" s="25">
        <f t="shared" si="6"/>
        <v>0</v>
      </c>
      <c r="X36" s="25">
        <f t="shared" si="6"/>
        <v>0</v>
      </c>
      <c r="Y36" s="25">
        <f t="shared" si="6"/>
        <v>0</v>
      </c>
      <c r="Z36" s="25">
        <f t="shared" si="6"/>
        <v>0</v>
      </c>
      <c r="AA36" s="25">
        <f t="shared" si="6"/>
        <v>0</v>
      </c>
      <c r="AB36" s="25">
        <f t="shared" si="6"/>
        <v>0</v>
      </c>
      <c r="AD36" t="s">
        <v>54</v>
      </c>
    </row>
    <row r="37" spans="1:30" x14ac:dyDescent="0.35">
      <c r="A37" s="16"/>
      <c r="B37" s="27" t="s">
        <v>55</v>
      </c>
      <c r="C37" s="28">
        <f t="shared" ref="C37:AB37" si="7">$N$7</f>
        <v>20.100000000000001</v>
      </c>
      <c r="D37" s="28">
        <f t="shared" si="7"/>
        <v>20.100000000000001</v>
      </c>
      <c r="E37" s="28">
        <f t="shared" si="7"/>
        <v>20.100000000000001</v>
      </c>
      <c r="F37" s="28">
        <f t="shared" si="7"/>
        <v>20.100000000000001</v>
      </c>
      <c r="G37" s="28">
        <f t="shared" si="7"/>
        <v>20.100000000000001</v>
      </c>
      <c r="H37" s="28">
        <f t="shared" si="7"/>
        <v>20.100000000000001</v>
      </c>
      <c r="I37" s="28">
        <f t="shared" si="7"/>
        <v>20.100000000000001</v>
      </c>
      <c r="J37" s="28">
        <f t="shared" si="7"/>
        <v>20.100000000000001</v>
      </c>
      <c r="K37" s="28">
        <f t="shared" si="7"/>
        <v>20.100000000000001</v>
      </c>
      <c r="L37" s="28">
        <f t="shared" si="7"/>
        <v>20.100000000000001</v>
      </c>
      <c r="M37" s="28">
        <f t="shared" si="7"/>
        <v>20.100000000000001</v>
      </c>
      <c r="N37" s="28">
        <f t="shared" si="7"/>
        <v>20.100000000000001</v>
      </c>
      <c r="O37" s="28">
        <f t="shared" si="7"/>
        <v>20.100000000000001</v>
      </c>
      <c r="P37" s="28">
        <f t="shared" si="7"/>
        <v>20.100000000000001</v>
      </c>
      <c r="Q37" s="28">
        <f t="shared" si="7"/>
        <v>20.100000000000001</v>
      </c>
      <c r="R37" s="28">
        <f t="shared" si="7"/>
        <v>20.100000000000001</v>
      </c>
      <c r="S37" s="28">
        <f t="shared" si="7"/>
        <v>20.100000000000001</v>
      </c>
      <c r="T37" s="28">
        <f t="shared" si="7"/>
        <v>20.100000000000001</v>
      </c>
      <c r="U37" s="28">
        <f t="shared" si="7"/>
        <v>20.100000000000001</v>
      </c>
      <c r="V37" s="28">
        <f t="shared" si="7"/>
        <v>20.100000000000001</v>
      </c>
      <c r="W37" s="28">
        <f t="shared" si="7"/>
        <v>20.100000000000001</v>
      </c>
      <c r="X37" s="28">
        <f t="shared" si="7"/>
        <v>20.100000000000001</v>
      </c>
      <c r="Y37" s="28">
        <f t="shared" si="7"/>
        <v>20.100000000000001</v>
      </c>
      <c r="Z37" s="28">
        <f t="shared" si="7"/>
        <v>20.100000000000001</v>
      </c>
      <c r="AA37" s="28">
        <f t="shared" si="7"/>
        <v>20.100000000000001</v>
      </c>
      <c r="AB37" s="28">
        <f t="shared" si="7"/>
        <v>20.100000000000001</v>
      </c>
      <c r="AD37" t="s">
        <v>56</v>
      </c>
    </row>
    <row r="38" spans="1:30" x14ac:dyDescent="0.35">
      <c r="A38" s="16"/>
      <c r="B38" s="27" t="s">
        <v>57</v>
      </c>
      <c r="C38" s="28">
        <f t="shared" ref="C38:AB38" si="8">$O$7</f>
        <v>5.3</v>
      </c>
      <c r="D38" s="28">
        <f t="shared" si="8"/>
        <v>5.3</v>
      </c>
      <c r="E38" s="28">
        <f t="shared" si="8"/>
        <v>5.3</v>
      </c>
      <c r="F38" s="28">
        <f t="shared" si="8"/>
        <v>5.3</v>
      </c>
      <c r="G38" s="28">
        <f t="shared" si="8"/>
        <v>5.3</v>
      </c>
      <c r="H38" s="28">
        <f t="shared" si="8"/>
        <v>5.3</v>
      </c>
      <c r="I38" s="28">
        <f t="shared" si="8"/>
        <v>5.3</v>
      </c>
      <c r="J38" s="28">
        <f t="shared" si="8"/>
        <v>5.3</v>
      </c>
      <c r="K38" s="28">
        <f t="shared" si="8"/>
        <v>5.3</v>
      </c>
      <c r="L38" s="28">
        <f t="shared" si="8"/>
        <v>5.3</v>
      </c>
      <c r="M38" s="28">
        <f t="shared" si="8"/>
        <v>5.3</v>
      </c>
      <c r="N38" s="28">
        <f t="shared" si="8"/>
        <v>5.3</v>
      </c>
      <c r="O38" s="28">
        <f t="shared" si="8"/>
        <v>5.3</v>
      </c>
      <c r="P38" s="28">
        <f t="shared" si="8"/>
        <v>5.3</v>
      </c>
      <c r="Q38" s="28">
        <f t="shared" si="8"/>
        <v>5.3</v>
      </c>
      <c r="R38" s="28">
        <f t="shared" si="8"/>
        <v>5.3</v>
      </c>
      <c r="S38" s="28">
        <f t="shared" si="8"/>
        <v>5.3</v>
      </c>
      <c r="T38" s="28">
        <f t="shared" si="8"/>
        <v>5.3</v>
      </c>
      <c r="U38" s="28">
        <f t="shared" si="8"/>
        <v>5.3</v>
      </c>
      <c r="V38" s="28">
        <f t="shared" si="8"/>
        <v>5.3</v>
      </c>
      <c r="W38" s="28">
        <f t="shared" si="8"/>
        <v>5.3</v>
      </c>
      <c r="X38" s="28">
        <f t="shared" si="8"/>
        <v>5.3</v>
      </c>
      <c r="Y38" s="28">
        <f t="shared" si="8"/>
        <v>5.3</v>
      </c>
      <c r="Z38" s="28">
        <f t="shared" si="8"/>
        <v>5.3</v>
      </c>
      <c r="AA38" s="28">
        <f t="shared" si="8"/>
        <v>5.3</v>
      </c>
      <c r="AB38" s="28">
        <f t="shared" si="8"/>
        <v>5.3</v>
      </c>
      <c r="AD38" t="s">
        <v>58</v>
      </c>
    </row>
    <row r="39" spans="1:30" x14ac:dyDescent="0.35">
      <c r="A39" s="16"/>
      <c r="B39" s="29" t="s">
        <v>59</v>
      </c>
      <c r="C39" s="30">
        <f>C37-C38</f>
        <v>14.8</v>
      </c>
      <c r="D39" s="30">
        <f t="shared" ref="D39:AB39" si="9">D37-D38</f>
        <v>14.8</v>
      </c>
      <c r="E39" s="30">
        <f t="shared" si="9"/>
        <v>14.8</v>
      </c>
      <c r="F39" s="30">
        <f t="shared" si="9"/>
        <v>14.8</v>
      </c>
      <c r="G39" s="30">
        <f t="shared" si="9"/>
        <v>14.8</v>
      </c>
      <c r="H39" s="30">
        <f t="shared" si="9"/>
        <v>14.8</v>
      </c>
      <c r="I39" s="30">
        <f t="shared" si="9"/>
        <v>14.8</v>
      </c>
      <c r="J39" s="30">
        <f t="shared" si="9"/>
        <v>14.8</v>
      </c>
      <c r="K39" s="30">
        <f t="shared" si="9"/>
        <v>14.8</v>
      </c>
      <c r="L39" s="30">
        <f t="shared" si="9"/>
        <v>14.8</v>
      </c>
      <c r="M39" s="30">
        <f t="shared" si="9"/>
        <v>14.8</v>
      </c>
      <c r="N39" s="30">
        <f t="shared" si="9"/>
        <v>14.8</v>
      </c>
      <c r="O39" s="30">
        <f t="shared" si="9"/>
        <v>14.8</v>
      </c>
      <c r="P39" s="30">
        <f t="shared" si="9"/>
        <v>14.8</v>
      </c>
      <c r="Q39" s="30">
        <f t="shared" si="9"/>
        <v>14.8</v>
      </c>
      <c r="R39" s="30">
        <f t="shared" si="9"/>
        <v>14.8</v>
      </c>
      <c r="S39" s="30">
        <f t="shared" si="9"/>
        <v>14.8</v>
      </c>
      <c r="T39" s="30">
        <f t="shared" si="9"/>
        <v>14.8</v>
      </c>
      <c r="U39" s="30">
        <f t="shared" si="9"/>
        <v>14.8</v>
      </c>
      <c r="V39" s="30">
        <f t="shared" si="9"/>
        <v>14.8</v>
      </c>
      <c r="W39" s="30">
        <f t="shared" si="9"/>
        <v>14.8</v>
      </c>
      <c r="X39" s="30">
        <f t="shared" si="9"/>
        <v>14.8</v>
      </c>
      <c r="Y39" s="30">
        <f t="shared" si="9"/>
        <v>14.8</v>
      </c>
      <c r="Z39" s="30">
        <f t="shared" si="9"/>
        <v>14.8</v>
      </c>
      <c r="AA39" s="30">
        <f t="shared" si="9"/>
        <v>14.8</v>
      </c>
      <c r="AB39" s="30">
        <f t="shared" si="9"/>
        <v>14.8</v>
      </c>
      <c r="AD39" t="s">
        <v>60</v>
      </c>
    </row>
    <row r="40" spans="1:30" x14ac:dyDescent="0.35">
      <c r="A40" s="16"/>
      <c r="B40" s="31" t="s">
        <v>61</v>
      </c>
      <c r="C40" s="32">
        <v>0.8</v>
      </c>
      <c r="D40" s="32">
        <v>0.8</v>
      </c>
      <c r="E40" s="32">
        <v>0.8</v>
      </c>
      <c r="F40" s="32">
        <v>0.8</v>
      </c>
      <c r="G40" s="32">
        <v>0.8</v>
      </c>
      <c r="H40" s="32">
        <v>0.8</v>
      </c>
      <c r="I40" s="32">
        <v>0.8</v>
      </c>
      <c r="J40" s="32">
        <v>0.8</v>
      </c>
      <c r="K40" s="32">
        <v>0.8</v>
      </c>
      <c r="L40" s="32">
        <v>0.8</v>
      </c>
      <c r="M40" s="32">
        <v>0.8</v>
      </c>
      <c r="N40" s="32">
        <v>0.8</v>
      </c>
      <c r="O40" s="32">
        <v>0.8</v>
      </c>
      <c r="P40" s="32">
        <v>0.8</v>
      </c>
      <c r="Q40" s="32">
        <v>0.8</v>
      </c>
      <c r="R40" s="32">
        <v>0.8</v>
      </c>
      <c r="S40" s="32">
        <v>0.8</v>
      </c>
      <c r="T40" s="32">
        <v>0.8</v>
      </c>
      <c r="U40" s="32">
        <v>0.8</v>
      </c>
      <c r="V40" s="32">
        <v>0.8</v>
      </c>
      <c r="W40" s="32">
        <v>0.8</v>
      </c>
      <c r="X40" s="32">
        <v>0.8</v>
      </c>
      <c r="Y40" s="32">
        <v>0.8</v>
      </c>
      <c r="Z40" s="32">
        <v>0.8</v>
      </c>
      <c r="AA40" s="32">
        <v>0.8</v>
      </c>
      <c r="AB40" s="32">
        <v>0.8</v>
      </c>
      <c r="AD40" t="s">
        <v>62</v>
      </c>
    </row>
    <row r="41" spans="1:30" x14ac:dyDescent="0.35">
      <c r="A41" s="16"/>
      <c r="B41" s="33" t="s">
        <v>63</v>
      </c>
      <c r="C41" s="34">
        <f>C33*C39*C40</f>
        <v>0</v>
      </c>
      <c r="D41" s="34">
        <f t="shared" ref="D41:AB41" si="10">D33*D39*D40</f>
        <v>284.16000000000003</v>
      </c>
      <c r="E41" s="34">
        <f t="shared" si="10"/>
        <v>663.04000000000008</v>
      </c>
      <c r="F41" s="34">
        <f t="shared" si="10"/>
        <v>1231.3600000000001</v>
      </c>
      <c r="G41" s="34">
        <f t="shared" si="10"/>
        <v>1989.1200000000001</v>
      </c>
      <c r="H41" s="34">
        <f t="shared" si="10"/>
        <v>2841.6000000000004</v>
      </c>
      <c r="I41" s="34">
        <f t="shared" si="10"/>
        <v>2841.6000000000004</v>
      </c>
      <c r="J41" s="34">
        <f t="shared" si="10"/>
        <v>2841.6000000000004</v>
      </c>
      <c r="K41" s="34">
        <f t="shared" si="10"/>
        <v>2841.6000000000004</v>
      </c>
      <c r="L41" s="34">
        <f t="shared" si="10"/>
        <v>2841.6000000000004</v>
      </c>
      <c r="M41" s="34">
        <f t="shared" si="10"/>
        <v>2841.6000000000004</v>
      </c>
      <c r="N41" s="34">
        <f t="shared" si="10"/>
        <v>2841.6000000000004</v>
      </c>
      <c r="O41" s="34">
        <f t="shared" si="10"/>
        <v>2841.6000000000004</v>
      </c>
      <c r="P41" s="34">
        <f t="shared" si="10"/>
        <v>2841.6000000000004</v>
      </c>
      <c r="Q41" s="34">
        <f t="shared" si="10"/>
        <v>2841.6000000000004</v>
      </c>
      <c r="R41" s="34">
        <f t="shared" si="10"/>
        <v>2841.6000000000004</v>
      </c>
      <c r="S41" s="34">
        <f t="shared" si="10"/>
        <v>2557.4400000000005</v>
      </c>
      <c r="T41" s="34">
        <f t="shared" si="10"/>
        <v>2178.5600000000004</v>
      </c>
      <c r="U41" s="34">
        <f t="shared" si="10"/>
        <v>1610.2400000000002</v>
      </c>
      <c r="V41" s="34">
        <f t="shared" si="10"/>
        <v>852.48000000000013</v>
      </c>
      <c r="W41" s="34">
        <f t="shared" si="10"/>
        <v>0</v>
      </c>
      <c r="X41" s="34">
        <f t="shared" si="10"/>
        <v>0</v>
      </c>
      <c r="Y41" s="34">
        <f t="shared" si="10"/>
        <v>0</v>
      </c>
      <c r="Z41" s="34">
        <f t="shared" si="10"/>
        <v>0</v>
      </c>
      <c r="AA41" s="34">
        <f t="shared" si="10"/>
        <v>0</v>
      </c>
      <c r="AB41" s="34">
        <f t="shared" si="10"/>
        <v>0</v>
      </c>
      <c r="AD41" t="s">
        <v>64</v>
      </c>
    </row>
    <row r="42" spans="1:30" x14ac:dyDescent="0.35">
      <c r="A42" s="16"/>
      <c r="B42" s="33" t="s">
        <v>65</v>
      </c>
      <c r="C42" s="35">
        <f>-1*C34*C38*C40</f>
        <v>0</v>
      </c>
      <c r="D42" s="35">
        <f t="shared" ref="D42:AB42" si="11">-1*D34*D38*D40</f>
        <v>-12.719999999999999</v>
      </c>
      <c r="E42" s="35">
        <f t="shared" si="11"/>
        <v>-29.680000000000003</v>
      </c>
      <c r="F42" s="35">
        <f t="shared" si="11"/>
        <v>-55.12</v>
      </c>
      <c r="G42" s="35">
        <f t="shared" si="11"/>
        <v>-89.04</v>
      </c>
      <c r="H42" s="35">
        <f t="shared" si="11"/>
        <v>-127.2</v>
      </c>
      <c r="I42" s="35">
        <f t="shared" si="11"/>
        <v>-127.2</v>
      </c>
      <c r="J42" s="35">
        <f t="shared" si="11"/>
        <v>-127.2</v>
      </c>
      <c r="K42" s="35">
        <f t="shared" si="11"/>
        <v>-127.2</v>
      </c>
      <c r="L42" s="35">
        <f t="shared" si="11"/>
        <v>-127.2</v>
      </c>
      <c r="M42" s="35">
        <f t="shared" si="11"/>
        <v>-127.2</v>
      </c>
      <c r="N42" s="35">
        <f t="shared" si="11"/>
        <v>-127.2</v>
      </c>
      <c r="O42" s="35">
        <f t="shared" si="11"/>
        <v>-127.2</v>
      </c>
      <c r="P42" s="35">
        <f t="shared" si="11"/>
        <v>-127.2</v>
      </c>
      <c r="Q42" s="35">
        <f t="shared" si="11"/>
        <v>-127.2</v>
      </c>
      <c r="R42" s="35">
        <f t="shared" si="11"/>
        <v>-127.2</v>
      </c>
      <c r="S42" s="35">
        <f t="shared" si="11"/>
        <v>-114.48</v>
      </c>
      <c r="T42" s="35">
        <f t="shared" si="11"/>
        <v>-97.52</v>
      </c>
      <c r="U42" s="35">
        <f t="shared" si="11"/>
        <v>-72.08</v>
      </c>
      <c r="V42" s="35">
        <f t="shared" si="11"/>
        <v>-38.159999999999997</v>
      </c>
      <c r="W42" s="35">
        <f t="shared" si="11"/>
        <v>0</v>
      </c>
      <c r="X42" s="35">
        <f t="shared" si="11"/>
        <v>0</v>
      </c>
      <c r="Y42" s="35">
        <f t="shared" si="11"/>
        <v>0</v>
      </c>
      <c r="Z42" s="35">
        <f t="shared" si="11"/>
        <v>0</v>
      </c>
      <c r="AA42" s="35">
        <f t="shared" si="11"/>
        <v>0</v>
      </c>
      <c r="AB42" s="35">
        <f t="shared" si="11"/>
        <v>0</v>
      </c>
      <c r="AD42" t="s">
        <v>66</v>
      </c>
    </row>
    <row r="43" spans="1:30" x14ac:dyDescent="0.35">
      <c r="A43" s="16"/>
      <c r="B43" s="33" t="s">
        <v>67</v>
      </c>
      <c r="C43" s="34">
        <f>C35*C37*C26*C40</f>
        <v>0</v>
      </c>
      <c r="D43" s="34">
        <f t="shared" ref="D43:AB43" si="12">D35*D37*D26*D40</f>
        <v>24.120000000000005</v>
      </c>
      <c r="E43" s="34">
        <f t="shared" si="12"/>
        <v>56.280000000000008</v>
      </c>
      <c r="F43" s="34">
        <f t="shared" si="12"/>
        <v>104.52000000000001</v>
      </c>
      <c r="G43" s="34">
        <f t="shared" si="12"/>
        <v>168.84000000000003</v>
      </c>
      <c r="H43" s="34">
        <f t="shared" si="12"/>
        <v>241.20000000000002</v>
      </c>
      <c r="I43" s="34">
        <f t="shared" si="12"/>
        <v>241.20000000000002</v>
      </c>
      <c r="J43" s="34">
        <f t="shared" si="12"/>
        <v>241.20000000000002</v>
      </c>
      <c r="K43" s="34">
        <f t="shared" si="12"/>
        <v>241.20000000000002</v>
      </c>
      <c r="L43" s="34">
        <f t="shared" si="12"/>
        <v>241.20000000000002</v>
      </c>
      <c r="M43" s="34">
        <f t="shared" si="12"/>
        <v>241.20000000000002</v>
      </c>
      <c r="N43" s="34">
        <f t="shared" si="12"/>
        <v>241.20000000000002</v>
      </c>
      <c r="O43" s="34">
        <f t="shared" si="12"/>
        <v>241.20000000000002</v>
      </c>
      <c r="P43" s="34">
        <f t="shared" si="12"/>
        <v>241.20000000000002</v>
      </c>
      <c r="Q43" s="34">
        <f t="shared" si="12"/>
        <v>241.20000000000002</v>
      </c>
      <c r="R43" s="34">
        <f t="shared" si="12"/>
        <v>241.20000000000002</v>
      </c>
      <c r="S43" s="34">
        <f t="shared" si="12"/>
        <v>217.08000000000004</v>
      </c>
      <c r="T43" s="34">
        <f t="shared" si="12"/>
        <v>184.92000000000002</v>
      </c>
      <c r="U43" s="34">
        <f t="shared" si="12"/>
        <v>136.68000000000004</v>
      </c>
      <c r="V43" s="34">
        <f t="shared" si="12"/>
        <v>72.36</v>
      </c>
      <c r="W43" s="34">
        <f t="shared" si="12"/>
        <v>0</v>
      </c>
      <c r="X43" s="34">
        <f t="shared" si="12"/>
        <v>0</v>
      </c>
      <c r="Y43" s="34">
        <f t="shared" si="12"/>
        <v>0</v>
      </c>
      <c r="Z43" s="34">
        <f t="shared" si="12"/>
        <v>0</v>
      </c>
      <c r="AA43" s="34">
        <f t="shared" si="12"/>
        <v>0</v>
      </c>
      <c r="AB43" s="34">
        <f t="shared" si="12"/>
        <v>0</v>
      </c>
      <c r="AD43" t="s">
        <v>68</v>
      </c>
    </row>
    <row r="44" spans="1:30" x14ac:dyDescent="0.35">
      <c r="A44" s="16"/>
      <c r="B44" s="33" t="s">
        <v>69</v>
      </c>
      <c r="C44" s="34">
        <f>SUM(C41:C43)</f>
        <v>0</v>
      </c>
      <c r="D44" s="34">
        <f t="shared" ref="D44:AB44" si="13">SUM(D41:D43)</f>
        <v>295.56000000000006</v>
      </c>
      <c r="E44" s="34">
        <f t="shared" si="13"/>
        <v>689.6400000000001</v>
      </c>
      <c r="F44" s="34">
        <f t="shared" si="13"/>
        <v>1280.7600000000002</v>
      </c>
      <c r="G44" s="34">
        <f t="shared" si="13"/>
        <v>2068.92</v>
      </c>
      <c r="H44" s="34">
        <f t="shared" si="13"/>
        <v>2955.6000000000004</v>
      </c>
      <c r="I44" s="34">
        <f t="shared" si="13"/>
        <v>2955.6000000000004</v>
      </c>
      <c r="J44" s="34">
        <f t="shared" si="13"/>
        <v>2955.6000000000004</v>
      </c>
      <c r="K44" s="34">
        <f t="shared" si="13"/>
        <v>2955.6000000000004</v>
      </c>
      <c r="L44" s="34">
        <f t="shared" si="13"/>
        <v>2955.6000000000004</v>
      </c>
      <c r="M44" s="34">
        <f t="shared" si="13"/>
        <v>2955.6000000000004</v>
      </c>
      <c r="N44" s="34">
        <f t="shared" si="13"/>
        <v>2955.6000000000004</v>
      </c>
      <c r="O44" s="34">
        <f t="shared" si="13"/>
        <v>2955.6000000000004</v>
      </c>
      <c r="P44" s="34">
        <f t="shared" si="13"/>
        <v>2955.6000000000004</v>
      </c>
      <c r="Q44" s="34">
        <f t="shared" si="13"/>
        <v>2955.6000000000004</v>
      </c>
      <c r="R44" s="34">
        <f t="shared" si="13"/>
        <v>2955.6000000000004</v>
      </c>
      <c r="S44" s="34">
        <f t="shared" si="13"/>
        <v>2660.0400000000004</v>
      </c>
      <c r="T44" s="34">
        <f t="shared" si="13"/>
        <v>2265.9600000000005</v>
      </c>
      <c r="U44" s="34">
        <f t="shared" si="13"/>
        <v>1674.8400000000004</v>
      </c>
      <c r="V44" s="34">
        <f t="shared" si="13"/>
        <v>886.68000000000018</v>
      </c>
      <c r="W44" s="34">
        <f t="shared" si="13"/>
        <v>0</v>
      </c>
      <c r="X44" s="34">
        <f t="shared" si="13"/>
        <v>0</v>
      </c>
      <c r="Y44" s="34">
        <f t="shared" si="13"/>
        <v>0</v>
      </c>
      <c r="Z44" s="34">
        <f t="shared" si="13"/>
        <v>0</v>
      </c>
      <c r="AA44" s="34">
        <f t="shared" si="13"/>
        <v>0</v>
      </c>
      <c r="AB44" s="34">
        <f t="shared" si="13"/>
        <v>0</v>
      </c>
      <c r="AD44" t="s">
        <v>70</v>
      </c>
    </row>
    <row r="45" spans="1:30" x14ac:dyDescent="0.35">
      <c r="A45" s="16"/>
      <c r="B45" s="36" t="s">
        <v>71</v>
      </c>
      <c r="C45" s="37">
        <v>0</v>
      </c>
      <c r="D45" s="37">
        <f t="shared" ref="D45:AB45" si="14">D44-C44</f>
        <v>295.56000000000006</v>
      </c>
      <c r="E45" s="37">
        <f t="shared" si="14"/>
        <v>394.08000000000004</v>
      </c>
      <c r="F45" s="37">
        <f t="shared" si="14"/>
        <v>591.12000000000012</v>
      </c>
      <c r="G45" s="37">
        <f t="shared" si="14"/>
        <v>788.15999999999985</v>
      </c>
      <c r="H45" s="37">
        <f t="shared" si="14"/>
        <v>886.68000000000029</v>
      </c>
      <c r="I45" s="37">
        <f t="shared" si="14"/>
        <v>0</v>
      </c>
      <c r="J45" s="37">
        <f t="shared" si="14"/>
        <v>0</v>
      </c>
      <c r="K45" s="37">
        <f t="shared" si="14"/>
        <v>0</v>
      </c>
      <c r="L45" s="37">
        <f t="shared" si="14"/>
        <v>0</v>
      </c>
      <c r="M45" s="37">
        <f t="shared" si="14"/>
        <v>0</v>
      </c>
      <c r="N45" s="37">
        <f t="shared" si="14"/>
        <v>0</v>
      </c>
      <c r="O45" s="37">
        <f t="shared" si="14"/>
        <v>0</v>
      </c>
      <c r="P45" s="37">
        <f t="shared" si="14"/>
        <v>0</v>
      </c>
      <c r="Q45" s="37">
        <f t="shared" si="14"/>
        <v>0</v>
      </c>
      <c r="R45" s="37">
        <f t="shared" si="14"/>
        <v>0</v>
      </c>
      <c r="S45" s="37">
        <f t="shared" si="14"/>
        <v>-295.55999999999995</v>
      </c>
      <c r="T45" s="37">
        <f t="shared" si="14"/>
        <v>-394.07999999999993</v>
      </c>
      <c r="U45" s="37">
        <f t="shared" si="14"/>
        <v>-591.12000000000012</v>
      </c>
      <c r="V45" s="37">
        <f t="shared" si="14"/>
        <v>-788.1600000000002</v>
      </c>
      <c r="W45" s="37">
        <f t="shared" si="14"/>
        <v>-886.68000000000018</v>
      </c>
      <c r="X45" s="37">
        <f t="shared" si="14"/>
        <v>0</v>
      </c>
      <c r="Y45" s="37">
        <f t="shared" si="14"/>
        <v>0</v>
      </c>
      <c r="Z45" s="37">
        <f t="shared" si="14"/>
        <v>0</v>
      </c>
      <c r="AA45" s="37">
        <f t="shared" si="14"/>
        <v>0</v>
      </c>
      <c r="AB45" s="37">
        <f t="shared" si="14"/>
        <v>0</v>
      </c>
    </row>
    <row r="46" spans="1:30" x14ac:dyDescent="0.35">
      <c r="A46" s="16"/>
    </row>
    <row r="47" spans="1:30" x14ac:dyDescent="0.35">
      <c r="A47" s="16"/>
      <c r="B47" s="38" t="s">
        <v>72</v>
      </c>
      <c r="C47" s="39">
        <f>H44</f>
        <v>2955.6000000000004</v>
      </c>
      <c r="D47" s="39"/>
      <c r="E47" t="s">
        <v>73</v>
      </c>
      <c r="G47" s="40">
        <f>C47*$C$17</f>
        <v>2681.2759860000006</v>
      </c>
      <c r="H47" s="40"/>
      <c r="I47" t="s">
        <v>74</v>
      </c>
    </row>
    <row r="48" spans="1:30" x14ac:dyDescent="0.35">
      <c r="A48" s="16"/>
      <c r="B48" s="38" t="s">
        <v>75</v>
      </c>
      <c r="C48" s="39">
        <f>SUM(C44:H44)</f>
        <v>7290.4800000000014</v>
      </c>
      <c r="D48" s="39"/>
      <c r="E48" t="s">
        <v>73</v>
      </c>
      <c r="G48" s="40">
        <f>C48*$C$17</f>
        <v>6613.8140988000014</v>
      </c>
      <c r="H48" s="40"/>
      <c r="I48" t="s">
        <v>74</v>
      </c>
    </row>
    <row r="49" spans="1:30" x14ac:dyDescent="0.35">
      <c r="A49" s="41"/>
      <c r="B49" s="42" t="s">
        <v>76</v>
      </c>
      <c r="C49" s="43">
        <f>SUM(C44:AB44)</f>
        <v>44334</v>
      </c>
      <c r="D49" s="43"/>
      <c r="E49" s="44" t="s">
        <v>73</v>
      </c>
      <c r="F49" s="44"/>
      <c r="G49" s="45">
        <f>C49*$C$17</f>
        <v>40219.139790000001</v>
      </c>
      <c r="H49" s="45"/>
      <c r="I49" s="44" t="s">
        <v>74</v>
      </c>
      <c r="J49" s="44"/>
      <c r="K49" s="44"/>
      <c r="L49" s="44"/>
      <c r="M49" s="44"/>
      <c r="N49" s="44"/>
      <c r="O49" s="44"/>
      <c r="P49" s="44"/>
      <c r="Q49" s="44"/>
      <c r="R49" s="44"/>
      <c r="S49" s="44"/>
      <c r="T49" s="44"/>
      <c r="U49" s="44"/>
      <c r="V49" s="44"/>
      <c r="W49" s="44"/>
      <c r="X49" s="44"/>
      <c r="Y49" s="44"/>
      <c r="Z49" s="44"/>
      <c r="AA49" s="44"/>
      <c r="AB49" s="44"/>
    </row>
    <row r="50" spans="1:30" x14ac:dyDescent="0.35">
      <c r="A50" s="46"/>
      <c r="B50" s="38"/>
      <c r="C50" s="11"/>
      <c r="D50" s="11"/>
    </row>
    <row r="51" spans="1:30" x14ac:dyDescent="0.35">
      <c r="A51" s="46"/>
      <c r="B51" s="38"/>
      <c r="C51" s="11"/>
      <c r="D51" s="11"/>
    </row>
    <row r="52" spans="1:30" x14ac:dyDescent="0.35">
      <c r="A52" s="46"/>
      <c r="B52" s="38"/>
      <c r="C52" s="11"/>
      <c r="D52" s="11"/>
    </row>
    <row r="53" spans="1:30" x14ac:dyDescent="0.35">
      <c r="C53" s="10">
        <v>2025</v>
      </c>
      <c r="D53" s="10">
        <v>2026</v>
      </c>
      <c r="E53" s="10">
        <v>2027</v>
      </c>
      <c r="F53" s="10">
        <v>2028</v>
      </c>
      <c r="G53" s="10">
        <v>2029</v>
      </c>
      <c r="H53" s="10">
        <v>2030</v>
      </c>
      <c r="I53" s="10">
        <v>2031</v>
      </c>
      <c r="J53" s="10">
        <v>2032</v>
      </c>
      <c r="K53" s="10">
        <v>2033</v>
      </c>
      <c r="L53" s="10">
        <v>2034</v>
      </c>
      <c r="M53" s="10">
        <v>2035</v>
      </c>
      <c r="N53" s="10">
        <v>2036</v>
      </c>
      <c r="O53" s="10">
        <v>2037</v>
      </c>
      <c r="P53" s="10">
        <v>2038</v>
      </c>
      <c r="Q53" s="10">
        <v>2039</v>
      </c>
      <c r="R53" s="10">
        <v>2040</v>
      </c>
      <c r="S53" s="10">
        <v>2041</v>
      </c>
      <c r="T53" s="10">
        <v>2042</v>
      </c>
      <c r="U53" s="10">
        <v>2043</v>
      </c>
      <c r="V53" s="10">
        <v>2044</v>
      </c>
      <c r="W53" s="10">
        <v>2045</v>
      </c>
      <c r="X53" s="10">
        <v>2046</v>
      </c>
      <c r="Y53" s="10">
        <v>2047</v>
      </c>
      <c r="Z53" s="10">
        <v>2048</v>
      </c>
      <c r="AA53" s="10">
        <v>2049</v>
      </c>
      <c r="AB53" s="10">
        <v>2050</v>
      </c>
      <c r="AD53" t="s">
        <v>9</v>
      </c>
    </row>
    <row r="54" spans="1:30" x14ac:dyDescent="0.35">
      <c r="A54" s="13" t="s">
        <v>14</v>
      </c>
      <c r="B54" s="14" t="s">
        <v>77</v>
      </c>
      <c r="C54" s="15">
        <v>0</v>
      </c>
      <c r="D54" s="15">
        <f>C8</f>
        <v>15</v>
      </c>
      <c r="E54" s="15">
        <f>D8</f>
        <v>20</v>
      </c>
      <c r="F54" s="15">
        <f>E8</f>
        <v>30</v>
      </c>
      <c r="G54" s="15">
        <f>F8</f>
        <v>40</v>
      </c>
      <c r="H54" s="15">
        <f>G8</f>
        <v>45</v>
      </c>
      <c r="I54" s="15">
        <v>0</v>
      </c>
      <c r="J54" s="15">
        <v>0</v>
      </c>
      <c r="K54" s="15">
        <v>0</v>
      </c>
      <c r="L54" s="15">
        <v>0</v>
      </c>
      <c r="M54" s="15">
        <v>0</v>
      </c>
      <c r="N54" s="15">
        <v>0</v>
      </c>
      <c r="O54" s="15">
        <v>0</v>
      </c>
      <c r="P54" s="15">
        <v>0</v>
      </c>
      <c r="Q54" s="15">
        <v>0</v>
      </c>
      <c r="R54" s="15">
        <v>0</v>
      </c>
      <c r="S54" s="15">
        <v>0</v>
      </c>
      <c r="T54" s="15">
        <v>0</v>
      </c>
      <c r="U54" s="15">
        <v>0</v>
      </c>
      <c r="V54" s="15">
        <v>0</v>
      </c>
      <c r="W54" s="15">
        <v>0</v>
      </c>
      <c r="X54" s="15">
        <v>0</v>
      </c>
      <c r="Y54" s="15">
        <v>0</v>
      </c>
      <c r="Z54" s="15">
        <v>0</v>
      </c>
      <c r="AA54" s="15">
        <v>0</v>
      </c>
      <c r="AB54" s="15">
        <v>0</v>
      </c>
      <c r="AD54" t="s">
        <v>26</v>
      </c>
    </row>
    <row r="55" spans="1:30" x14ac:dyDescent="0.35">
      <c r="A55" s="16"/>
      <c r="B55" s="17" t="s">
        <v>27</v>
      </c>
      <c r="C55" s="18">
        <v>0.8</v>
      </c>
      <c r="D55" s="18">
        <v>0.8</v>
      </c>
      <c r="E55" s="18">
        <v>0.8</v>
      </c>
      <c r="F55" s="18">
        <v>0.8</v>
      </c>
      <c r="G55" s="18">
        <v>0.8</v>
      </c>
      <c r="H55" s="18">
        <v>0.8</v>
      </c>
      <c r="I55" s="18">
        <v>0.8</v>
      </c>
      <c r="J55" s="18">
        <v>0.8</v>
      </c>
      <c r="K55" s="18">
        <v>0.8</v>
      </c>
      <c r="L55" s="18">
        <v>0.8</v>
      </c>
      <c r="M55" s="18">
        <v>0.8</v>
      </c>
      <c r="N55" s="18">
        <v>0.8</v>
      </c>
      <c r="O55" s="18">
        <v>0.8</v>
      </c>
      <c r="P55" s="18">
        <v>0.8</v>
      </c>
      <c r="Q55" s="18">
        <v>0.8</v>
      </c>
      <c r="R55" s="18">
        <v>0.8</v>
      </c>
      <c r="S55" s="18">
        <v>0.8</v>
      </c>
      <c r="T55" s="18">
        <v>0.8</v>
      </c>
      <c r="U55" s="18">
        <v>0.8</v>
      </c>
      <c r="V55" s="18">
        <v>0.8</v>
      </c>
      <c r="W55" s="18">
        <v>0.8</v>
      </c>
      <c r="X55" s="18">
        <v>0.8</v>
      </c>
      <c r="Y55" s="18">
        <v>0.8</v>
      </c>
      <c r="Z55" s="18">
        <v>0.8</v>
      </c>
      <c r="AA55" s="18">
        <v>0.8</v>
      </c>
      <c r="AB55" s="18">
        <v>0.8</v>
      </c>
      <c r="AD55" t="s">
        <v>28</v>
      </c>
    </row>
    <row r="56" spans="1:30" x14ac:dyDescent="0.35">
      <c r="A56" s="16"/>
      <c r="B56" s="17" t="s">
        <v>29</v>
      </c>
      <c r="C56" s="18">
        <v>0.1</v>
      </c>
      <c r="D56" s="18">
        <v>0.1</v>
      </c>
      <c r="E56" s="18">
        <v>0.1</v>
      </c>
      <c r="F56" s="18">
        <v>0.1</v>
      </c>
      <c r="G56" s="18">
        <v>0.1</v>
      </c>
      <c r="H56" s="18">
        <v>0.1</v>
      </c>
      <c r="I56" s="18">
        <v>0.1</v>
      </c>
      <c r="J56" s="18">
        <v>0.1</v>
      </c>
      <c r="K56" s="18">
        <v>0.1</v>
      </c>
      <c r="L56" s="18">
        <v>0.1</v>
      </c>
      <c r="M56" s="18">
        <v>0.1</v>
      </c>
      <c r="N56" s="18">
        <v>0.1</v>
      </c>
      <c r="O56" s="18">
        <v>0.1</v>
      </c>
      <c r="P56" s="18">
        <v>0.1</v>
      </c>
      <c r="Q56" s="18">
        <v>0.1</v>
      </c>
      <c r="R56" s="18">
        <v>0.1</v>
      </c>
      <c r="S56" s="18">
        <v>0.1</v>
      </c>
      <c r="T56" s="18">
        <v>0.1</v>
      </c>
      <c r="U56" s="18">
        <v>0.1</v>
      </c>
      <c r="V56" s="18">
        <v>0.1</v>
      </c>
      <c r="W56" s="18">
        <v>0.1</v>
      </c>
      <c r="X56" s="18">
        <v>0.1</v>
      </c>
      <c r="Y56" s="18">
        <v>0.1</v>
      </c>
      <c r="Z56" s="18">
        <v>0.1</v>
      </c>
      <c r="AA56" s="18">
        <v>0.1</v>
      </c>
      <c r="AB56" s="18">
        <v>0.1</v>
      </c>
      <c r="AD56" t="s">
        <v>30</v>
      </c>
    </row>
    <row r="57" spans="1:30" x14ac:dyDescent="0.35">
      <c r="A57" s="16"/>
      <c r="B57" s="17" t="s">
        <v>31</v>
      </c>
      <c r="C57" s="18">
        <v>0.1</v>
      </c>
      <c r="D57" s="18">
        <v>0.1</v>
      </c>
      <c r="E57" s="18">
        <v>0.1</v>
      </c>
      <c r="F57" s="18">
        <v>0.1</v>
      </c>
      <c r="G57" s="18">
        <v>0.1</v>
      </c>
      <c r="H57" s="18">
        <v>0.1</v>
      </c>
      <c r="I57" s="18">
        <v>0.1</v>
      </c>
      <c r="J57" s="18">
        <v>0.1</v>
      </c>
      <c r="K57" s="18">
        <v>0.1</v>
      </c>
      <c r="L57" s="18">
        <v>0.1</v>
      </c>
      <c r="M57" s="18">
        <v>0.1</v>
      </c>
      <c r="N57" s="18">
        <v>0.1</v>
      </c>
      <c r="O57" s="18">
        <v>0.1</v>
      </c>
      <c r="P57" s="18">
        <v>0.1</v>
      </c>
      <c r="Q57" s="18">
        <v>0.1</v>
      </c>
      <c r="R57" s="18">
        <v>0.1</v>
      </c>
      <c r="S57" s="18">
        <v>0.1</v>
      </c>
      <c r="T57" s="18">
        <v>0.1</v>
      </c>
      <c r="U57" s="18">
        <v>0.1</v>
      </c>
      <c r="V57" s="18">
        <v>0.1</v>
      </c>
      <c r="W57" s="18">
        <v>0.1</v>
      </c>
      <c r="X57" s="18">
        <v>0.1</v>
      </c>
      <c r="Y57" s="18">
        <v>0.1</v>
      </c>
      <c r="Z57" s="18">
        <v>0.1</v>
      </c>
      <c r="AA57" s="18">
        <v>0.1</v>
      </c>
      <c r="AB57" s="18">
        <v>0.1</v>
      </c>
      <c r="AD57" t="s">
        <v>32</v>
      </c>
    </row>
    <row r="58" spans="1:30" x14ac:dyDescent="0.35">
      <c r="A58" s="16"/>
      <c r="B58" s="19" t="s">
        <v>33</v>
      </c>
      <c r="C58" s="18">
        <v>0.5</v>
      </c>
      <c r="D58" s="18">
        <v>0.5</v>
      </c>
      <c r="E58" s="18">
        <v>0.5</v>
      </c>
      <c r="F58" s="18">
        <v>0.5</v>
      </c>
      <c r="G58" s="18">
        <v>0.5</v>
      </c>
      <c r="H58" s="18">
        <v>0.5</v>
      </c>
      <c r="I58" s="18">
        <v>0.5</v>
      </c>
      <c r="J58" s="18">
        <v>0.5</v>
      </c>
      <c r="K58" s="18">
        <v>0.5</v>
      </c>
      <c r="L58" s="18">
        <v>0.5</v>
      </c>
      <c r="M58" s="18">
        <v>0.5</v>
      </c>
      <c r="N58" s="18">
        <v>0.5</v>
      </c>
      <c r="O58" s="18">
        <v>0.5</v>
      </c>
      <c r="P58" s="18">
        <v>0.5</v>
      </c>
      <c r="Q58" s="18">
        <v>0.5</v>
      </c>
      <c r="R58" s="18">
        <v>0.5</v>
      </c>
      <c r="S58" s="18">
        <v>0.5</v>
      </c>
      <c r="T58" s="18">
        <v>0.5</v>
      </c>
      <c r="U58" s="18">
        <v>0.5</v>
      </c>
      <c r="V58" s="18">
        <v>0.5</v>
      </c>
      <c r="W58" s="18">
        <v>0.5</v>
      </c>
      <c r="X58" s="18">
        <v>0.5</v>
      </c>
      <c r="Y58" s="18">
        <v>0.5</v>
      </c>
      <c r="Z58" s="18">
        <v>0.5</v>
      </c>
      <c r="AA58" s="18">
        <v>0.5</v>
      </c>
      <c r="AB58" s="20">
        <v>0.5</v>
      </c>
      <c r="AD58" t="s">
        <v>34</v>
      </c>
    </row>
    <row r="59" spans="1:30" x14ac:dyDescent="0.35">
      <c r="A59" s="16"/>
      <c r="B59" s="21" t="s">
        <v>35</v>
      </c>
      <c r="C59" s="22">
        <f t="shared" ref="C59:AB61" si="15">C$54*C55</f>
        <v>0</v>
      </c>
      <c r="D59" s="22">
        <f t="shared" si="15"/>
        <v>12</v>
      </c>
      <c r="E59" s="22">
        <f t="shared" si="15"/>
        <v>16</v>
      </c>
      <c r="F59" s="22">
        <f t="shared" si="15"/>
        <v>24</v>
      </c>
      <c r="G59" s="22">
        <f t="shared" si="15"/>
        <v>32</v>
      </c>
      <c r="H59" s="22">
        <f t="shared" si="15"/>
        <v>36</v>
      </c>
      <c r="I59" s="22">
        <f t="shared" si="15"/>
        <v>0</v>
      </c>
      <c r="J59" s="22">
        <f t="shared" si="15"/>
        <v>0</v>
      </c>
      <c r="K59" s="22">
        <f t="shared" si="15"/>
        <v>0</v>
      </c>
      <c r="L59" s="22">
        <f t="shared" si="15"/>
        <v>0</v>
      </c>
      <c r="M59" s="22">
        <f t="shared" si="15"/>
        <v>0</v>
      </c>
      <c r="N59" s="22">
        <f t="shared" si="15"/>
        <v>0</v>
      </c>
      <c r="O59" s="22">
        <f t="shared" si="15"/>
        <v>0</v>
      </c>
      <c r="P59" s="22">
        <f t="shared" si="15"/>
        <v>0</v>
      </c>
      <c r="Q59" s="22">
        <f t="shared" si="15"/>
        <v>0</v>
      </c>
      <c r="R59" s="22">
        <f t="shared" si="15"/>
        <v>0</v>
      </c>
      <c r="S59" s="22">
        <f t="shared" si="15"/>
        <v>0</v>
      </c>
      <c r="T59" s="22">
        <f t="shared" si="15"/>
        <v>0</v>
      </c>
      <c r="U59" s="22">
        <f t="shared" si="15"/>
        <v>0</v>
      </c>
      <c r="V59" s="22">
        <f t="shared" si="15"/>
        <v>0</v>
      </c>
      <c r="W59" s="22">
        <f t="shared" si="15"/>
        <v>0</v>
      </c>
      <c r="X59" s="22">
        <f t="shared" si="15"/>
        <v>0</v>
      </c>
      <c r="Y59" s="22">
        <f t="shared" si="15"/>
        <v>0</v>
      </c>
      <c r="Z59" s="22">
        <f t="shared" si="15"/>
        <v>0</v>
      </c>
      <c r="AA59" s="22">
        <f t="shared" si="15"/>
        <v>0</v>
      </c>
      <c r="AB59" s="22">
        <f t="shared" si="15"/>
        <v>0</v>
      </c>
      <c r="AD59" t="s">
        <v>36</v>
      </c>
    </row>
    <row r="60" spans="1:30" x14ac:dyDescent="0.35">
      <c r="A60" s="16"/>
      <c r="B60" s="21" t="s">
        <v>37</v>
      </c>
      <c r="C60" s="23">
        <f t="shared" si="15"/>
        <v>0</v>
      </c>
      <c r="D60" s="23">
        <f t="shared" si="15"/>
        <v>1.5</v>
      </c>
      <c r="E60" s="23">
        <f t="shared" si="15"/>
        <v>2</v>
      </c>
      <c r="F60" s="23">
        <f t="shared" si="15"/>
        <v>3</v>
      </c>
      <c r="G60" s="23">
        <f t="shared" si="15"/>
        <v>4</v>
      </c>
      <c r="H60" s="23">
        <f t="shared" si="15"/>
        <v>4.5</v>
      </c>
      <c r="I60" s="23">
        <f t="shared" si="15"/>
        <v>0</v>
      </c>
      <c r="J60" s="23">
        <f t="shared" si="15"/>
        <v>0</v>
      </c>
      <c r="K60" s="23">
        <f t="shared" si="15"/>
        <v>0</v>
      </c>
      <c r="L60" s="23">
        <f t="shared" si="15"/>
        <v>0</v>
      </c>
      <c r="M60" s="23">
        <f t="shared" si="15"/>
        <v>0</v>
      </c>
      <c r="N60" s="23">
        <f t="shared" si="15"/>
        <v>0</v>
      </c>
      <c r="O60" s="23">
        <f t="shared" si="15"/>
        <v>0</v>
      </c>
      <c r="P60" s="23">
        <f t="shared" si="15"/>
        <v>0</v>
      </c>
      <c r="Q60" s="23">
        <f t="shared" si="15"/>
        <v>0</v>
      </c>
      <c r="R60" s="23">
        <f t="shared" si="15"/>
        <v>0</v>
      </c>
      <c r="S60" s="23">
        <f t="shared" si="15"/>
        <v>0</v>
      </c>
      <c r="T60" s="23">
        <f t="shared" si="15"/>
        <v>0</v>
      </c>
      <c r="U60" s="23">
        <f t="shared" si="15"/>
        <v>0</v>
      </c>
      <c r="V60" s="23">
        <f t="shared" si="15"/>
        <v>0</v>
      </c>
      <c r="W60" s="23">
        <f t="shared" si="15"/>
        <v>0</v>
      </c>
      <c r="X60" s="23">
        <f t="shared" si="15"/>
        <v>0</v>
      </c>
      <c r="Y60" s="23">
        <f t="shared" si="15"/>
        <v>0</v>
      </c>
      <c r="Z60" s="23">
        <f t="shared" si="15"/>
        <v>0</v>
      </c>
      <c r="AA60" s="23">
        <f t="shared" si="15"/>
        <v>0</v>
      </c>
      <c r="AB60" s="23">
        <f t="shared" si="15"/>
        <v>0</v>
      </c>
      <c r="AD60" t="s">
        <v>38</v>
      </c>
    </row>
    <row r="61" spans="1:30" x14ac:dyDescent="0.35">
      <c r="A61" s="16"/>
      <c r="B61" s="24" t="s">
        <v>39</v>
      </c>
      <c r="C61" s="23">
        <f t="shared" si="15"/>
        <v>0</v>
      </c>
      <c r="D61" s="23">
        <f t="shared" si="15"/>
        <v>1.5</v>
      </c>
      <c r="E61" s="23">
        <f t="shared" si="15"/>
        <v>2</v>
      </c>
      <c r="F61" s="23">
        <f t="shared" si="15"/>
        <v>3</v>
      </c>
      <c r="G61" s="23">
        <f t="shared" si="15"/>
        <v>4</v>
      </c>
      <c r="H61" s="23">
        <f t="shared" si="15"/>
        <v>4.5</v>
      </c>
      <c r="I61" s="23">
        <f t="shared" si="15"/>
        <v>0</v>
      </c>
      <c r="J61" s="23">
        <f t="shared" si="15"/>
        <v>0</v>
      </c>
      <c r="K61" s="23">
        <f t="shared" si="15"/>
        <v>0</v>
      </c>
      <c r="L61" s="23">
        <f t="shared" si="15"/>
        <v>0</v>
      </c>
      <c r="M61" s="23">
        <f t="shared" si="15"/>
        <v>0</v>
      </c>
      <c r="N61" s="23">
        <f t="shared" si="15"/>
        <v>0</v>
      </c>
      <c r="O61" s="23">
        <f t="shared" si="15"/>
        <v>0</v>
      </c>
      <c r="P61" s="23">
        <f t="shared" si="15"/>
        <v>0</v>
      </c>
      <c r="Q61" s="23">
        <f t="shared" si="15"/>
        <v>0</v>
      </c>
      <c r="R61" s="23">
        <f t="shared" si="15"/>
        <v>0</v>
      </c>
      <c r="S61" s="23">
        <f t="shared" si="15"/>
        <v>0</v>
      </c>
      <c r="T61" s="23">
        <f t="shared" si="15"/>
        <v>0</v>
      </c>
      <c r="U61" s="23">
        <f t="shared" si="15"/>
        <v>0</v>
      </c>
      <c r="V61" s="23">
        <f t="shared" si="15"/>
        <v>0</v>
      </c>
      <c r="W61" s="23">
        <f t="shared" si="15"/>
        <v>0</v>
      </c>
      <c r="X61" s="23">
        <f t="shared" si="15"/>
        <v>0</v>
      </c>
      <c r="Y61" s="23">
        <f t="shared" si="15"/>
        <v>0</v>
      </c>
      <c r="Z61" s="23">
        <f t="shared" si="15"/>
        <v>0</v>
      </c>
      <c r="AA61" s="23">
        <f t="shared" si="15"/>
        <v>0</v>
      </c>
      <c r="AB61" s="23">
        <f t="shared" si="15"/>
        <v>0</v>
      </c>
      <c r="AD61" t="s">
        <v>40</v>
      </c>
    </row>
    <row r="62" spans="1:30" x14ac:dyDescent="0.35">
      <c r="A62" s="16"/>
      <c r="B62" s="21" t="s">
        <v>41</v>
      </c>
      <c r="C62" s="22">
        <v>0</v>
      </c>
      <c r="D62" s="22">
        <v>0</v>
      </c>
      <c r="E62" s="22">
        <v>0</v>
      </c>
      <c r="F62" s="22">
        <v>0</v>
      </c>
      <c r="G62" s="22">
        <v>0</v>
      </c>
      <c r="H62" s="22">
        <v>0</v>
      </c>
      <c r="I62" s="22">
        <v>0</v>
      </c>
      <c r="J62" s="22">
        <v>0</v>
      </c>
      <c r="K62" s="22">
        <v>0</v>
      </c>
      <c r="L62" s="22">
        <v>0</v>
      </c>
      <c r="M62" s="22">
        <v>0</v>
      </c>
      <c r="N62" s="22">
        <v>0</v>
      </c>
      <c r="O62" s="22">
        <v>0</v>
      </c>
      <c r="P62" s="22">
        <v>0</v>
      </c>
      <c r="Q62" s="22">
        <v>0</v>
      </c>
      <c r="R62" s="22">
        <f t="shared" ref="R62:AB64" si="16">C59</f>
        <v>0</v>
      </c>
      <c r="S62" s="22">
        <f t="shared" si="16"/>
        <v>12</v>
      </c>
      <c r="T62" s="22">
        <f t="shared" si="16"/>
        <v>16</v>
      </c>
      <c r="U62" s="22">
        <f t="shared" si="16"/>
        <v>24</v>
      </c>
      <c r="V62" s="22">
        <f t="shared" si="16"/>
        <v>32</v>
      </c>
      <c r="W62" s="22">
        <f t="shared" si="16"/>
        <v>36</v>
      </c>
      <c r="X62" s="22">
        <f t="shared" si="16"/>
        <v>0</v>
      </c>
      <c r="Y62" s="22">
        <f t="shared" si="16"/>
        <v>0</v>
      </c>
      <c r="Z62" s="22">
        <f t="shared" si="16"/>
        <v>0</v>
      </c>
      <c r="AA62" s="22">
        <f t="shared" si="16"/>
        <v>0</v>
      </c>
      <c r="AB62" s="22">
        <f t="shared" si="16"/>
        <v>0</v>
      </c>
      <c r="AD62" t="s">
        <v>42</v>
      </c>
    </row>
    <row r="63" spans="1:30" x14ac:dyDescent="0.35">
      <c r="A63" s="16"/>
      <c r="B63" s="21" t="s">
        <v>43</v>
      </c>
      <c r="C63" s="23">
        <v>0</v>
      </c>
      <c r="D63" s="23">
        <v>0</v>
      </c>
      <c r="E63" s="23">
        <v>0</v>
      </c>
      <c r="F63" s="23">
        <v>0</v>
      </c>
      <c r="G63" s="23">
        <v>0</v>
      </c>
      <c r="H63" s="23">
        <v>0</v>
      </c>
      <c r="I63" s="23">
        <v>0</v>
      </c>
      <c r="J63" s="23">
        <v>0</v>
      </c>
      <c r="K63" s="23">
        <v>0</v>
      </c>
      <c r="L63" s="23">
        <v>0</v>
      </c>
      <c r="M63" s="23">
        <v>0</v>
      </c>
      <c r="N63" s="23">
        <v>0</v>
      </c>
      <c r="O63" s="23">
        <v>0</v>
      </c>
      <c r="P63" s="23">
        <v>0</v>
      </c>
      <c r="Q63" s="23">
        <v>0</v>
      </c>
      <c r="R63" s="23">
        <f t="shared" si="16"/>
        <v>0</v>
      </c>
      <c r="S63" s="23">
        <f t="shared" si="16"/>
        <v>1.5</v>
      </c>
      <c r="T63" s="23">
        <f t="shared" si="16"/>
        <v>2</v>
      </c>
      <c r="U63" s="23">
        <f t="shared" si="16"/>
        <v>3</v>
      </c>
      <c r="V63" s="23">
        <f t="shared" si="16"/>
        <v>4</v>
      </c>
      <c r="W63" s="23">
        <f t="shared" si="16"/>
        <v>4.5</v>
      </c>
      <c r="X63" s="23">
        <f t="shared" si="16"/>
        <v>0</v>
      </c>
      <c r="Y63" s="23">
        <f t="shared" si="16"/>
        <v>0</v>
      </c>
      <c r="Z63" s="23">
        <f t="shared" si="16"/>
        <v>0</v>
      </c>
      <c r="AA63" s="23">
        <f t="shared" si="16"/>
        <v>0</v>
      </c>
      <c r="AB63" s="23">
        <f t="shared" si="16"/>
        <v>0</v>
      </c>
      <c r="AD63" t="s">
        <v>44</v>
      </c>
    </row>
    <row r="64" spans="1:30" x14ac:dyDescent="0.35">
      <c r="A64" s="16"/>
      <c r="B64" s="21" t="s">
        <v>45</v>
      </c>
      <c r="C64" s="23">
        <v>0</v>
      </c>
      <c r="D64" s="23">
        <v>0</v>
      </c>
      <c r="E64" s="23">
        <v>0</v>
      </c>
      <c r="F64" s="23">
        <v>0</v>
      </c>
      <c r="G64" s="23">
        <v>0</v>
      </c>
      <c r="H64" s="23">
        <v>0</v>
      </c>
      <c r="I64" s="23">
        <v>0</v>
      </c>
      <c r="J64" s="23">
        <v>0</v>
      </c>
      <c r="K64" s="23">
        <v>0</v>
      </c>
      <c r="L64" s="23">
        <v>0</v>
      </c>
      <c r="M64" s="23">
        <v>0</v>
      </c>
      <c r="N64" s="23">
        <v>0</v>
      </c>
      <c r="O64" s="23">
        <v>0</v>
      </c>
      <c r="P64" s="23">
        <v>0</v>
      </c>
      <c r="Q64" s="23">
        <v>0</v>
      </c>
      <c r="R64" s="23">
        <f t="shared" si="16"/>
        <v>0</v>
      </c>
      <c r="S64" s="23">
        <f t="shared" si="16"/>
        <v>1.5</v>
      </c>
      <c r="T64" s="23">
        <f t="shared" si="16"/>
        <v>2</v>
      </c>
      <c r="U64" s="23">
        <f t="shared" si="16"/>
        <v>3</v>
      </c>
      <c r="V64" s="23">
        <f t="shared" si="16"/>
        <v>4</v>
      </c>
      <c r="W64" s="23">
        <f t="shared" si="16"/>
        <v>4.5</v>
      </c>
      <c r="X64" s="23">
        <f t="shared" si="16"/>
        <v>0</v>
      </c>
      <c r="Y64" s="23">
        <f t="shared" si="16"/>
        <v>0</v>
      </c>
      <c r="Z64" s="23">
        <f t="shared" si="16"/>
        <v>0</v>
      </c>
      <c r="AA64" s="23">
        <f t="shared" si="16"/>
        <v>0</v>
      </c>
      <c r="AB64" s="23">
        <f t="shared" si="16"/>
        <v>0</v>
      </c>
      <c r="AD64" t="s">
        <v>46</v>
      </c>
    </row>
    <row r="65" spans="1:30" x14ac:dyDescent="0.35">
      <c r="A65" s="16"/>
      <c r="B65" s="26" t="s">
        <v>47</v>
      </c>
      <c r="C65" s="22">
        <f>C59-C62</f>
        <v>0</v>
      </c>
      <c r="D65" s="22">
        <f t="shared" ref="D65:AB67" si="17">C65+D59-D62</f>
        <v>12</v>
      </c>
      <c r="E65" s="22">
        <f t="shared" si="17"/>
        <v>28</v>
      </c>
      <c r="F65" s="22">
        <f t="shared" si="17"/>
        <v>52</v>
      </c>
      <c r="G65" s="22">
        <f t="shared" si="17"/>
        <v>84</v>
      </c>
      <c r="H65" s="22">
        <f t="shared" si="17"/>
        <v>120</v>
      </c>
      <c r="I65" s="22">
        <f t="shared" si="17"/>
        <v>120</v>
      </c>
      <c r="J65" s="22">
        <f t="shared" si="17"/>
        <v>120</v>
      </c>
      <c r="K65" s="22">
        <f t="shared" si="17"/>
        <v>120</v>
      </c>
      <c r="L65" s="22">
        <f t="shared" si="17"/>
        <v>120</v>
      </c>
      <c r="M65" s="22">
        <f t="shared" si="17"/>
        <v>120</v>
      </c>
      <c r="N65" s="22">
        <f t="shared" si="17"/>
        <v>120</v>
      </c>
      <c r="O65" s="22">
        <f t="shared" si="17"/>
        <v>120</v>
      </c>
      <c r="P65" s="22">
        <f t="shared" si="17"/>
        <v>120</v>
      </c>
      <c r="Q65" s="22">
        <f t="shared" si="17"/>
        <v>120</v>
      </c>
      <c r="R65" s="22">
        <f t="shared" si="17"/>
        <v>120</v>
      </c>
      <c r="S65" s="22">
        <f t="shared" si="17"/>
        <v>108</v>
      </c>
      <c r="T65" s="22">
        <f t="shared" si="17"/>
        <v>92</v>
      </c>
      <c r="U65" s="22">
        <f t="shared" si="17"/>
        <v>68</v>
      </c>
      <c r="V65" s="22">
        <f t="shared" si="17"/>
        <v>36</v>
      </c>
      <c r="W65" s="22">
        <f t="shared" si="17"/>
        <v>0</v>
      </c>
      <c r="X65" s="22">
        <f t="shared" si="17"/>
        <v>0</v>
      </c>
      <c r="Y65" s="22">
        <f t="shared" si="17"/>
        <v>0</v>
      </c>
      <c r="Z65" s="22">
        <f t="shared" si="17"/>
        <v>0</v>
      </c>
      <c r="AA65" s="22">
        <f t="shared" si="17"/>
        <v>0</v>
      </c>
      <c r="AB65" s="22">
        <f t="shared" si="17"/>
        <v>0</v>
      </c>
      <c r="AD65" t="s">
        <v>48</v>
      </c>
    </row>
    <row r="66" spans="1:30" x14ac:dyDescent="0.35">
      <c r="A66" s="16"/>
      <c r="B66" s="21" t="s">
        <v>49</v>
      </c>
      <c r="C66" s="23">
        <f>C60-C63</f>
        <v>0</v>
      </c>
      <c r="D66" s="23">
        <f t="shared" si="17"/>
        <v>1.5</v>
      </c>
      <c r="E66" s="23">
        <f t="shared" si="17"/>
        <v>3.5</v>
      </c>
      <c r="F66" s="23">
        <f t="shared" si="17"/>
        <v>6.5</v>
      </c>
      <c r="G66" s="23">
        <f t="shared" si="17"/>
        <v>10.5</v>
      </c>
      <c r="H66" s="23">
        <f t="shared" si="17"/>
        <v>15</v>
      </c>
      <c r="I66" s="23">
        <f t="shared" si="17"/>
        <v>15</v>
      </c>
      <c r="J66" s="23">
        <f t="shared" si="17"/>
        <v>15</v>
      </c>
      <c r="K66" s="23">
        <f t="shared" si="17"/>
        <v>15</v>
      </c>
      <c r="L66" s="23">
        <f t="shared" si="17"/>
        <v>15</v>
      </c>
      <c r="M66" s="23">
        <f t="shared" si="17"/>
        <v>15</v>
      </c>
      <c r="N66" s="23">
        <f t="shared" si="17"/>
        <v>15</v>
      </c>
      <c r="O66" s="23">
        <f t="shared" si="17"/>
        <v>15</v>
      </c>
      <c r="P66" s="23">
        <f t="shared" si="17"/>
        <v>15</v>
      </c>
      <c r="Q66" s="23">
        <f t="shared" si="17"/>
        <v>15</v>
      </c>
      <c r="R66" s="23">
        <f t="shared" si="17"/>
        <v>15</v>
      </c>
      <c r="S66" s="23">
        <f t="shared" si="17"/>
        <v>13.5</v>
      </c>
      <c r="T66" s="23">
        <f t="shared" si="17"/>
        <v>11.5</v>
      </c>
      <c r="U66" s="23">
        <f t="shared" si="17"/>
        <v>8.5</v>
      </c>
      <c r="V66" s="23">
        <f t="shared" si="17"/>
        <v>4.5</v>
      </c>
      <c r="W66" s="23">
        <f t="shared" si="17"/>
        <v>0</v>
      </c>
      <c r="X66" s="23">
        <f t="shared" si="17"/>
        <v>0</v>
      </c>
      <c r="Y66" s="23">
        <f t="shared" si="17"/>
        <v>0</v>
      </c>
      <c r="Z66" s="23">
        <f t="shared" si="17"/>
        <v>0</v>
      </c>
      <c r="AA66" s="23">
        <f t="shared" si="17"/>
        <v>0</v>
      </c>
      <c r="AB66" s="23">
        <f t="shared" si="17"/>
        <v>0</v>
      </c>
      <c r="AD66" t="s">
        <v>50</v>
      </c>
    </row>
    <row r="67" spans="1:30" x14ac:dyDescent="0.35">
      <c r="A67" s="16"/>
      <c r="B67" s="21" t="s">
        <v>51</v>
      </c>
      <c r="C67" s="22">
        <f>C61-C64</f>
        <v>0</v>
      </c>
      <c r="D67" s="23">
        <f t="shared" si="17"/>
        <v>1.5</v>
      </c>
      <c r="E67" s="23">
        <f t="shared" si="17"/>
        <v>3.5</v>
      </c>
      <c r="F67" s="23">
        <f t="shared" si="17"/>
        <v>6.5</v>
      </c>
      <c r="G67" s="23">
        <f t="shared" si="17"/>
        <v>10.5</v>
      </c>
      <c r="H67" s="23">
        <f t="shared" si="17"/>
        <v>15</v>
      </c>
      <c r="I67" s="23">
        <f t="shared" si="17"/>
        <v>15</v>
      </c>
      <c r="J67" s="23">
        <f t="shared" si="17"/>
        <v>15</v>
      </c>
      <c r="K67" s="23">
        <f t="shared" si="17"/>
        <v>15</v>
      </c>
      <c r="L67" s="23">
        <f t="shared" si="17"/>
        <v>15</v>
      </c>
      <c r="M67" s="23">
        <f t="shared" si="17"/>
        <v>15</v>
      </c>
      <c r="N67" s="23">
        <f t="shared" si="17"/>
        <v>15</v>
      </c>
      <c r="O67" s="23">
        <f t="shared" si="17"/>
        <v>15</v>
      </c>
      <c r="P67" s="23">
        <f t="shared" si="17"/>
        <v>15</v>
      </c>
      <c r="Q67" s="23">
        <f t="shared" si="17"/>
        <v>15</v>
      </c>
      <c r="R67" s="23">
        <f t="shared" si="17"/>
        <v>15</v>
      </c>
      <c r="S67" s="23">
        <f t="shared" si="17"/>
        <v>13.5</v>
      </c>
      <c r="T67" s="23">
        <f t="shared" si="17"/>
        <v>11.5</v>
      </c>
      <c r="U67" s="23">
        <f t="shared" si="17"/>
        <v>8.5</v>
      </c>
      <c r="V67" s="23">
        <f t="shared" si="17"/>
        <v>4.5</v>
      </c>
      <c r="W67" s="23">
        <f t="shared" si="17"/>
        <v>0</v>
      </c>
      <c r="X67" s="23">
        <f t="shared" si="17"/>
        <v>0</v>
      </c>
      <c r="Y67" s="23">
        <f t="shared" si="17"/>
        <v>0</v>
      </c>
      <c r="Z67" s="23">
        <f t="shared" si="17"/>
        <v>0</v>
      </c>
      <c r="AA67" s="23">
        <f t="shared" si="17"/>
        <v>0</v>
      </c>
      <c r="AB67" s="23">
        <f t="shared" si="17"/>
        <v>0</v>
      </c>
      <c r="AD67" t="s">
        <v>52</v>
      </c>
    </row>
    <row r="68" spans="1:30" x14ac:dyDescent="0.35">
      <c r="A68" s="16"/>
      <c r="B68" s="24" t="s">
        <v>53</v>
      </c>
      <c r="C68" s="25">
        <f t="shared" ref="C68:AB68" si="18">SUM(C65:C67)</f>
        <v>0</v>
      </c>
      <c r="D68" s="25">
        <f t="shared" si="18"/>
        <v>15</v>
      </c>
      <c r="E68" s="25">
        <f t="shared" si="18"/>
        <v>35</v>
      </c>
      <c r="F68" s="25">
        <f t="shared" si="18"/>
        <v>65</v>
      </c>
      <c r="G68" s="25">
        <f t="shared" si="18"/>
        <v>105</v>
      </c>
      <c r="H68" s="25">
        <f t="shared" si="18"/>
        <v>150</v>
      </c>
      <c r="I68" s="25">
        <f t="shared" si="18"/>
        <v>150</v>
      </c>
      <c r="J68" s="25">
        <f t="shared" si="18"/>
        <v>150</v>
      </c>
      <c r="K68" s="25">
        <f t="shared" si="18"/>
        <v>150</v>
      </c>
      <c r="L68" s="25">
        <f t="shared" si="18"/>
        <v>150</v>
      </c>
      <c r="M68" s="25">
        <f t="shared" si="18"/>
        <v>150</v>
      </c>
      <c r="N68" s="25">
        <f t="shared" si="18"/>
        <v>150</v>
      </c>
      <c r="O68" s="25">
        <f t="shared" si="18"/>
        <v>150</v>
      </c>
      <c r="P68" s="25">
        <f t="shared" si="18"/>
        <v>150</v>
      </c>
      <c r="Q68" s="25">
        <f t="shared" si="18"/>
        <v>150</v>
      </c>
      <c r="R68" s="25">
        <f t="shared" si="18"/>
        <v>150</v>
      </c>
      <c r="S68" s="25">
        <f t="shared" si="18"/>
        <v>135</v>
      </c>
      <c r="T68" s="25">
        <f t="shared" si="18"/>
        <v>115</v>
      </c>
      <c r="U68" s="25">
        <f t="shared" si="18"/>
        <v>85</v>
      </c>
      <c r="V68" s="25">
        <f t="shared" si="18"/>
        <v>45</v>
      </c>
      <c r="W68" s="25">
        <f t="shared" si="18"/>
        <v>0</v>
      </c>
      <c r="X68" s="25">
        <f t="shared" si="18"/>
        <v>0</v>
      </c>
      <c r="Y68" s="25">
        <f t="shared" si="18"/>
        <v>0</v>
      </c>
      <c r="Z68" s="25">
        <f t="shared" si="18"/>
        <v>0</v>
      </c>
      <c r="AA68" s="25">
        <f t="shared" si="18"/>
        <v>0</v>
      </c>
      <c r="AB68" s="25">
        <f t="shared" si="18"/>
        <v>0</v>
      </c>
      <c r="AD68" t="s">
        <v>54</v>
      </c>
    </row>
    <row r="69" spans="1:30" x14ac:dyDescent="0.35">
      <c r="A69" s="16"/>
      <c r="B69" s="27" t="s">
        <v>55</v>
      </c>
      <c r="C69" s="28">
        <f t="shared" ref="C69:AB69" si="19">$N$8</f>
        <v>20.100000000000001</v>
      </c>
      <c r="D69" s="28">
        <f t="shared" si="19"/>
        <v>20.100000000000001</v>
      </c>
      <c r="E69" s="28">
        <f t="shared" si="19"/>
        <v>20.100000000000001</v>
      </c>
      <c r="F69" s="28">
        <f t="shared" si="19"/>
        <v>20.100000000000001</v>
      </c>
      <c r="G69" s="28">
        <f t="shared" si="19"/>
        <v>20.100000000000001</v>
      </c>
      <c r="H69" s="28">
        <f t="shared" si="19"/>
        <v>20.100000000000001</v>
      </c>
      <c r="I69" s="28">
        <f t="shared" si="19"/>
        <v>20.100000000000001</v>
      </c>
      <c r="J69" s="28">
        <f t="shared" si="19"/>
        <v>20.100000000000001</v>
      </c>
      <c r="K69" s="28">
        <f t="shared" si="19"/>
        <v>20.100000000000001</v>
      </c>
      <c r="L69" s="28">
        <f t="shared" si="19"/>
        <v>20.100000000000001</v>
      </c>
      <c r="M69" s="28">
        <f t="shared" si="19"/>
        <v>20.100000000000001</v>
      </c>
      <c r="N69" s="28">
        <f t="shared" si="19"/>
        <v>20.100000000000001</v>
      </c>
      <c r="O69" s="28">
        <f t="shared" si="19"/>
        <v>20.100000000000001</v>
      </c>
      <c r="P69" s="28">
        <f t="shared" si="19"/>
        <v>20.100000000000001</v>
      </c>
      <c r="Q69" s="28">
        <f t="shared" si="19"/>
        <v>20.100000000000001</v>
      </c>
      <c r="R69" s="28">
        <f t="shared" si="19"/>
        <v>20.100000000000001</v>
      </c>
      <c r="S69" s="28">
        <f t="shared" si="19"/>
        <v>20.100000000000001</v>
      </c>
      <c r="T69" s="28">
        <f t="shared" si="19"/>
        <v>20.100000000000001</v>
      </c>
      <c r="U69" s="28">
        <f t="shared" si="19"/>
        <v>20.100000000000001</v>
      </c>
      <c r="V69" s="28">
        <f t="shared" si="19"/>
        <v>20.100000000000001</v>
      </c>
      <c r="W69" s="28">
        <f t="shared" si="19"/>
        <v>20.100000000000001</v>
      </c>
      <c r="X69" s="28">
        <f t="shared" si="19"/>
        <v>20.100000000000001</v>
      </c>
      <c r="Y69" s="28">
        <f t="shared" si="19"/>
        <v>20.100000000000001</v>
      </c>
      <c r="Z69" s="28">
        <f t="shared" si="19"/>
        <v>20.100000000000001</v>
      </c>
      <c r="AA69" s="28">
        <f t="shared" si="19"/>
        <v>20.100000000000001</v>
      </c>
      <c r="AB69" s="28">
        <f t="shared" si="19"/>
        <v>20.100000000000001</v>
      </c>
      <c r="AD69" t="s">
        <v>56</v>
      </c>
    </row>
    <row r="70" spans="1:30" x14ac:dyDescent="0.35">
      <c r="A70" s="16"/>
      <c r="B70" s="27" t="s">
        <v>57</v>
      </c>
      <c r="C70" s="28">
        <f t="shared" ref="C70:AB70" si="20">$O$8</f>
        <v>5.3</v>
      </c>
      <c r="D70" s="28">
        <f t="shared" si="20"/>
        <v>5.3</v>
      </c>
      <c r="E70" s="28">
        <f t="shared" si="20"/>
        <v>5.3</v>
      </c>
      <c r="F70" s="28">
        <f t="shared" si="20"/>
        <v>5.3</v>
      </c>
      <c r="G70" s="28">
        <f t="shared" si="20"/>
        <v>5.3</v>
      </c>
      <c r="H70" s="28">
        <f t="shared" si="20"/>
        <v>5.3</v>
      </c>
      <c r="I70" s="28">
        <f t="shared" si="20"/>
        <v>5.3</v>
      </c>
      <c r="J70" s="28">
        <f t="shared" si="20"/>
        <v>5.3</v>
      </c>
      <c r="K70" s="28">
        <f t="shared" si="20"/>
        <v>5.3</v>
      </c>
      <c r="L70" s="28">
        <f t="shared" si="20"/>
        <v>5.3</v>
      </c>
      <c r="M70" s="28">
        <f t="shared" si="20"/>
        <v>5.3</v>
      </c>
      <c r="N70" s="28">
        <f t="shared" si="20"/>
        <v>5.3</v>
      </c>
      <c r="O70" s="28">
        <f t="shared" si="20"/>
        <v>5.3</v>
      </c>
      <c r="P70" s="28">
        <f t="shared" si="20"/>
        <v>5.3</v>
      </c>
      <c r="Q70" s="28">
        <f t="shared" si="20"/>
        <v>5.3</v>
      </c>
      <c r="R70" s="28">
        <f t="shared" si="20"/>
        <v>5.3</v>
      </c>
      <c r="S70" s="28">
        <f t="shared" si="20"/>
        <v>5.3</v>
      </c>
      <c r="T70" s="28">
        <f t="shared" si="20"/>
        <v>5.3</v>
      </c>
      <c r="U70" s="28">
        <f t="shared" si="20"/>
        <v>5.3</v>
      </c>
      <c r="V70" s="28">
        <f t="shared" si="20"/>
        <v>5.3</v>
      </c>
      <c r="W70" s="28">
        <f t="shared" si="20"/>
        <v>5.3</v>
      </c>
      <c r="X70" s="28">
        <f t="shared" si="20"/>
        <v>5.3</v>
      </c>
      <c r="Y70" s="28">
        <f t="shared" si="20"/>
        <v>5.3</v>
      </c>
      <c r="Z70" s="28">
        <f t="shared" si="20"/>
        <v>5.3</v>
      </c>
      <c r="AA70" s="28">
        <f t="shared" si="20"/>
        <v>5.3</v>
      </c>
      <c r="AB70" s="28">
        <f t="shared" si="20"/>
        <v>5.3</v>
      </c>
      <c r="AD70" t="s">
        <v>58</v>
      </c>
    </row>
    <row r="71" spans="1:30" x14ac:dyDescent="0.35">
      <c r="A71" s="16"/>
      <c r="B71" s="29" t="s">
        <v>59</v>
      </c>
      <c r="C71" s="30">
        <f t="shared" ref="C71:AB71" si="21">C69-C70</f>
        <v>14.8</v>
      </c>
      <c r="D71" s="30">
        <f t="shared" si="21"/>
        <v>14.8</v>
      </c>
      <c r="E71" s="30">
        <f t="shared" si="21"/>
        <v>14.8</v>
      </c>
      <c r="F71" s="30">
        <f t="shared" si="21"/>
        <v>14.8</v>
      </c>
      <c r="G71" s="30">
        <f t="shared" si="21"/>
        <v>14.8</v>
      </c>
      <c r="H71" s="30">
        <f t="shared" si="21"/>
        <v>14.8</v>
      </c>
      <c r="I71" s="30">
        <f t="shared" si="21"/>
        <v>14.8</v>
      </c>
      <c r="J71" s="30">
        <f t="shared" si="21"/>
        <v>14.8</v>
      </c>
      <c r="K71" s="30">
        <f t="shared" si="21"/>
        <v>14.8</v>
      </c>
      <c r="L71" s="30">
        <f t="shared" si="21"/>
        <v>14.8</v>
      </c>
      <c r="M71" s="30">
        <f t="shared" si="21"/>
        <v>14.8</v>
      </c>
      <c r="N71" s="30">
        <f t="shared" si="21"/>
        <v>14.8</v>
      </c>
      <c r="O71" s="30">
        <f t="shared" si="21"/>
        <v>14.8</v>
      </c>
      <c r="P71" s="30">
        <f t="shared" si="21"/>
        <v>14.8</v>
      </c>
      <c r="Q71" s="30">
        <f t="shared" si="21"/>
        <v>14.8</v>
      </c>
      <c r="R71" s="30">
        <f t="shared" si="21"/>
        <v>14.8</v>
      </c>
      <c r="S71" s="30">
        <f t="shared" si="21"/>
        <v>14.8</v>
      </c>
      <c r="T71" s="30">
        <f t="shared" si="21"/>
        <v>14.8</v>
      </c>
      <c r="U71" s="30">
        <f t="shared" si="21"/>
        <v>14.8</v>
      </c>
      <c r="V71" s="30">
        <f t="shared" si="21"/>
        <v>14.8</v>
      </c>
      <c r="W71" s="30">
        <f t="shared" si="21"/>
        <v>14.8</v>
      </c>
      <c r="X71" s="30">
        <f t="shared" si="21"/>
        <v>14.8</v>
      </c>
      <c r="Y71" s="30">
        <f t="shared" si="21"/>
        <v>14.8</v>
      </c>
      <c r="Z71" s="30">
        <f t="shared" si="21"/>
        <v>14.8</v>
      </c>
      <c r="AA71" s="30">
        <f t="shared" si="21"/>
        <v>14.8</v>
      </c>
      <c r="AB71" s="30">
        <f t="shared" si="21"/>
        <v>14.8</v>
      </c>
      <c r="AD71" t="s">
        <v>60</v>
      </c>
    </row>
    <row r="72" spans="1:30" x14ac:dyDescent="0.35">
      <c r="A72" s="16"/>
      <c r="B72" s="31" t="s">
        <v>61</v>
      </c>
      <c r="C72" s="32">
        <v>0.8</v>
      </c>
      <c r="D72" s="32">
        <v>0.8</v>
      </c>
      <c r="E72" s="32">
        <v>0.8</v>
      </c>
      <c r="F72" s="32">
        <v>0.8</v>
      </c>
      <c r="G72" s="32">
        <v>0.8</v>
      </c>
      <c r="H72" s="32">
        <v>0.8</v>
      </c>
      <c r="I72" s="32">
        <v>0.8</v>
      </c>
      <c r="J72" s="32">
        <v>0.8</v>
      </c>
      <c r="K72" s="32">
        <v>0.8</v>
      </c>
      <c r="L72" s="32">
        <v>0.8</v>
      </c>
      <c r="M72" s="32">
        <v>0.8</v>
      </c>
      <c r="N72" s="32">
        <v>0.8</v>
      </c>
      <c r="O72" s="32">
        <v>0.8</v>
      </c>
      <c r="P72" s="32">
        <v>0.8</v>
      </c>
      <c r="Q72" s="32">
        <v>0.8</v>
      </c>
      <c r="R72" s="32">
        <v>0.8</v>
      </c>
      <c r="S72" s="32">
        <v>0.8</v>
      </c>
      <c r="T72" s="32">
        <v>0.8</v>
      </c>
      <c r="U72" s="32">
        <v>0.8</v>
      </c>
      <c r="V72" s="32">
        <v>0.8</v>
      </c>
      <c r="W72" s="32">
        <v>0.8</v>
      </c>
      <c r="X72" s="32">
        <v>0.8</v>
      </c>
      <c r="Y72" s="32">
        <v>0.8</v>
      </c>
      <c r="Z72" s="32">
        <v>0.8</v>
      </c>
      <c r="AA72" s="32">
        <v>0.8</v>
      </c>
      <c r="AB72" s="32">
        <v>0.8</v>
      </c>
      <c r="AD72" t="s">
        <v>62</v>
      </c>
    </row>
    <row r="73" spans="1:30" x14ac:dyDescent="0.35">
      <c r="A73" s="16"/>
      <c r="B73" s="33" t="s">
        <v>78</v>
      </c>
      <c r="C73" s="34">
        <f t="shared" ref="C73:AB73" si="22">C65*C71*C72</f>
        <v>0</v>
      </c>
      <c r="D73" s="34">
        <f t="shared" si="22"/>
        <v>142.08000000000001</v>
      </c>
      <c r="E73" s="34">
        <f t="shared" si="22"/>
        <v>331.52000000000004</v>
      </c>
      <c r="F73" s="34">
        <f t="shared" si="22"/>
        <v>615.68000000000006</v>
      </c>
      <c r="G73" s="34">
        <f t="shared" si="22"/>
        <v>994.56000000000006</v>
      </c>
      <c r="H73" s="34">
        <f t="shared" si="22"/>
        <v>1420.8000000000002</v>
      </c>
      <c r="I73" s="34">
        <f t="shared" si="22"/>
        <v>1420.8000000000002</v>
      </c>
      <c r="J73" s="34">
        <f t="shared" si="22"/>
        <v>1420.8000000000002</v>
      </c>
      <c r="K73" s="34">
        <f t="shared" si="22"/>
        <v>1420.8000000000002</v>
      </c>
      <c r="L73" s="34">
        <f t="shared" si="22"/>
        <v>1420.8000000000002</v>
      </c>
      <c r="M73" s="34">
        <f t="shared" si="22"/>
        <v>1420.8000000000002</v>
      </c>
      <c r="N73" s="34">
        <f t="shared" si="22"/>
        <v>1420.8000000000002</v>
      </c>
      <c r="O73" s="34">
        <f t="shared" si="22"/>
        <v>1420.8000000000002</v>
      </c>
      <c r="P73" s="34">
        <f t="shared" si="22"/>
        <v>1420.8000000000002</v>
      </c>
      <c r="Q73" s="34">
        <f t="shared" si="22"/>
        <v>1420.8000000000002</v>
      </c>
      <c r="R73" s="34">
        <f t="shared" si="22"/>
        <v>1420.8000000000002</v>
      </c>
      <c r="S73" s="34">
        <f t="shared" si="22"/>
        <v>1278.7200000000003</v>
      </c>
      <c r="T73" s="34">
        <f t="shared" si="22"/>
        <v>1089.2800000000002</v>
      </c>
      <c r="U73" s="34">
        <f t="shared" si="22"/>
        <v>805.12000000000012</v>
      </c>
      <c r="V73" s="34">
        <f t="shared" si="22"/>
        <v>426.24000000000007</v>
      </c>
      <c r="W73" s="34">
        <f t="shared" si="22"/>
        <v>0</v>
      </c>
      <c r="X73" s="34">
        <f t="shared" si="22"/>
        <v>0</v>
      </c>
      <c r="Y73" s="34">
        <f t="shared" si="22"/>
        <v>0</v>
      </c>
      <c r="Z73" s="34">
        <f t="shared" si="22"/>
        <v>0</v>
      </c>
      <c r="AA73" s="34">
        <f t="shared" si="22"/>
        <v>0</v>
      </c>
      <c r="AB73" s="34">
        <f t="shared" si="22"/>
        <v>0</v>
      </c>
      <c r="AD73" t="s">
        <v>64</v>
      </c>
    </row>
    <row r="74" spans="1:30" x14ac:dyDescent="0.35">
      <c r="A74" s="16"/>
      <c r="B74" s="33" t="s">
        <v>65</v>
      </c>
      <c r="C74" s="35">
        <f t="shared" ref="C74:AB74" si="23">-1*C66*C70*C72</f>
        <v>0</v>
      </c>
      <c r="D74" s="35">
        <f t="shared" si="23"/>
        <v>-6.3599999999999994</v>
      </c>
      <c r="E74" s="35">
        <f t="shared" si="23"/>
        <v>-14.840000000000002</v>
      </c>
      <c r="F74" s="35">
        <f t="shared" si="23"/>
        <v>-27.56</v>
      </c>
      <c r="G74" s="35">
        <f t="shared" si="23"/>
        <v>-44.52</v>
      </c>
      <c r="H74" s="35">
        <f t="shared" si="23"/>
        <v>-63.6</v>
      </c>
      <c r="I74" s="35">
        <f t="shared" si="23"/>
        <v>-63.6</v>
      </c>
      <c r="J74" s="35">
        <f t="shared" si="23"/>
        <v>-63.6</v>
      </c>
      <c r="K74" s="35">
        <f t="shared" si="23"/>
        <v>-63.6</v>
      </c>
      <c r="L74" s="35">
        <f t="shared" si="23"/>
        <v>-63.6</v>
      </c>
      <c r="M74" s="35">
        <f t="shared" si="23"/>
        <v>-63.6</v>
      </c>
      <c r="N74" s="35">
        <f t="shared" si="23"/>
        <v>-63.6</v>
      </c>
      <c r="O74" s="35">
        <f t="shared" si="23"/>
        <v>-63.6</v>
      </c>
      <c r="P74" s="35">
        <f t="shared" si="23"/>
        <v>-63.6</v>
      </c>
      <c r="Q74" s="35">
        <f t="shared" si="23"/>
        <v>-63.6</v>
      </c>
      <c r="R74" s="35">
        <f t="shared" si="23"/>
        <v>-63.6</v>
      </c>
      <c r="S74" s="35">
        <f t="shared" si="23"/>
        <v>-57.24</v>
      </c>
      <c r="T74" s="35">
        <f t="shared" si="23"/>
        <v>-48.76</v>
      </c>
      <c r="U74" s="35">
        <f t="shared" si="23"/>
        <v>-36.04</v>
      </c>
      <c r="V74" s="35">
        <f t="shared" si="23"/>
        <v>-19.079999999999998</v>
      </c>
      <c r="W74" s="35">
        <f t="shared" si="23"/>
        <v>0</v>
      </c>
      <c r="X74" s="35">
        <f t="shared" si="23"/>
        <v>0</v>
      </c>
      <c r="Y74" s="35">
        <f t="shared" si="23"/>
        <v>0</v>
      </c>
      <c r="Z74" s="35">
        <f t="shared" si="23"/>
        <v>0</v>
      </c>
      <c r="AA74" s="35">
        <f t="shared" si="23"/>
        <v>0</v>
      </c>
      <c r="AB74" s="35">
        <f t="shared" si="23"/>
        <v>0</v>
      </c>
      <c r="AD74" t="s">
        <v>66</v>
      </c>
    </row>
    <row r="75" spans="1:30" x14ac:dyDescent="0.35">
      <c r="A75" s="16"/>
      <c r="B75" s="33" t="s">
        <v>67</v>
      </c>
      <c r="C75" s="34">
        <f t="shared" ref="C75:AB75" si="24">C67*C69*C58*C72</f>
        <v>0</v>
      </c>
      <c r="D75" s="34">
        <f t="shared" si="24"/>
        <v>12.060000000000002</v>
      </c>
      <c r="E75" s="34">
        <f t="shared" si="24"/>
        <v>28.140000000000004</v>
      </c>
      <c r="F75" s="34">
        <f t="shared" si="24"/>
        <v>52.260000000000005</v>
      </c>
      <c r="G75" s="34">
        <f t="shared" si="24"/>
        <v>84.420000000000016</v>
      </c>
      <c r="H75" s="34">
        <f t="shared" si="24"/>
        <v>120.60000000000001</v>
      </c>
      <c r="I75" s="34">
        <f t="shared" si="24"/>
        <v>120.60000000000001</v>
      </c>
      <c r="J75" s="34">
        <f t="shared" si="24"/>
        <v>120.60000000000001</v>
      </c>
      <c r="K75" s="34">
        <f t="shared" si="24"/>
        <v>120.60000000000001</v>
      </c>
      <c r="L75" s="34">
        <f t="shared" si="24"/>
        <v>120.60000000000001</v>
      </c>
      <c r="M75" s="34">
        <f t="shared" si="24"/>
        <v>120.60000000000001</v>
      </c>
      <c r="N75" s="34">
        <f t="shared" si="24"/>
        <v>120.60000000000001</v>
      </c>
      <c r="O75" s="34">
        <f t="shared" si="24"/>
        <v>120.60000000000001</v>
      </c>
      <c r="P75" s="34">
        <f t="shared" si="24"/>
        <v>120.60000000000001</v>
      </c>
      <c r="Q75" s="34">
        <f t="shared" si="24"/>
        <v>120.60000000000001</v>
      </c>
      <c r="R75" s="34">
        <f t="shared" si="24"/>
        <v>120.60000000000001</v>
      </c>
      <c r="S75" s="34">
        <f t="shared" si="24"/>
        <v>108.54000000000002</v>
      </c>
      <c r="T75" s="34">
        <f t="shared" si="24"/>
        <v>92.460000000000008</v>
      </c>
      <c r="U75" s="34">
        <f t="shared" si="24"/>
        <v>68.340000000000018</v>
      </c>
      <c r="V75" s="34">
        <f t="shared" si="24"/>
        <v>36.18</v>
      </c>
      <c r="W75" s="34">
        <f t="shared" si="24"/>
        <v>0</v>
      </c>
      <c r="X75" s="34">
        <f t="shared" si="24"/>
        <v>0</v>
      </c>
      <c r="Y75" s="34">
        <f t="shared" si="24"/>
        <v>0</v>
      </c>
      <c r="Z75" s="34">
        <f t="shared" si="24"/>
        <v>0</v>
      </c>
      <c r="AA75" s="34">
        <f t="shared" si="24"/>
        <v>0</v>
      </c>
      <c r="AB75" s="34">
        <f t="shared" si="24"/>
        <v>0</v>
      </c>
      <c r="AD75" t="s">
        <v>68</v>
      </c>
    </row>
    <row r="76" spans="1:30" x14ac:dyDescent="0.35">
      <c r="A76" s="16"/>
      <c r="B76" s="33" t="s">
        <v>69</v>
      </c>
      <c r="C76" s="34">
        <f t="shared" ref="C76:AB76" si="25">SUM(C73:C75)</f>
        <v>0</v>
      </c>
      <c r="D76" s="34">
        <f t="shared" si="25"/>
        <v>147.78000000000003</v>
      </c>
      <c r="E76" s="34">
        <f t="shared" si="25"/>
        <v>344.82000000000005</v>
      </c>
      <c r="F76" s="34">
        <f t="shared" si="25"/>
        <v>640.38000000000011</v>
      </c>
      <c r="G76" s="34">
        <f t="shared" si="25"/>
        <v>1034.46</v>
      </c>
      <c r="H76" s="34">
        <f t="shared" si="25"/>
        <v>1477.8000000000002</v>
      </c>
      <c r="I76" s="34">
        <f t="shared" si="25"/>
        <v>1477.8000000000002</v>
      </c>
      <c r="J76" s="34">
        <f t="shared" si="25"/>
        <v>1477.8000000000002</v>
      </c>
      <c r="K76" s="34">
        <f t="shared" si="25"/>
        <v>1477.8000000000002</v>
      </c>
      <c r="L76" s="34">
        <f t="shared" si="25"/>
        <v>1477.8000000000002</v>
      </c>
      <c r="M76" s="34">
        <f t="shared" si="25"/>
        <v>1477.8000000000002</v>
      </c>
      <c r="N76" s="34">
        <f t="shared" si="25"/>
        <v>1477.8000000000002</v>
      </c>
      <c r="O76" s="34">
        <f t="shared" si="25"/>
        <v>1477.8000000000002</v>
      </c>
      <c r="P76" s="34">
        <f t="shared" si="25"/>
        <v>1477.8000000000002</v>
      </c>
      <c r="Q76" s="34">
        <f t="shared" si="25"/>
        <v>1477.8000000000002</v>
      </c>
      <c r="R76" s="34">
        <f t="shared" si="25"/>
        <v>1477.8000000000002</v>
      </c>
      <c r="S76" s="34">
        <f t="shared" si="25"/>
        <v>1330.0200000000002</v>
      </c>
      <c r="T76" s="34">
        <f t="shared" si="25"/>
        <v>1132.9800000000002</v>
      </c>
      <c r="U76" s="34">
        <f t="shared" si="25"/>
        <v>837.42000000000019</v>
      </c>
      <c r="V76" s="34">
        <f t="shared" si="25"/>
        <v>443.34000000000009</v>
      </c>
      <c r="W76" s="34">
        <f t="shared" si="25"/>
        <v>0</v>
      </c>
      <c r="X76" s="34">
        <f t="shared" si="25"/>
        <v>0</v>
      </c>
      <c r="Y76" s="34">
        <f t="shared" si="25"/>
        <v>0</v>
      </c>
      <c r="Z76" s="34">
        <f t="shared" si="25"/>
        <v>0</v>
      </c>
      <c r="AA76" s="34">
        <f t="shared" si="25"/>
        <v>0</v>
      </c>
      <c r="AB76" s="34">
        <f t="shared" si="25"/>
        <v>0</v>
      </c>
      <c r="AD76" t="s">
        <v>70</v>
      </c>
    </row>
    <row r="77" spans="1:30" x14ac:dyDescent="0.35">
      <c r="A77" s="16"/>
      <c r="B77" s="36" t="s">
        <v>71</v>
      </c>
      <c r="C77" s="37">
        <v>0</v>
      </c>
      <c r="D77" s="37">
        <f t="shared" ref="D77:AB77" si="26">D76-C76</f>
        <v>147.78000000000003</v>
      </c>
      <c r="E77" s="37">
        <f t="shared" si="26"/>
        <v>197.04000000000002</v>
      </c>
      <c r="F77" s="37">
        <f t="shared" si="26"/>
        <v>295.56000000000006</v>
      </c>
      <c r="G77" s="37">
        <f t="shared" si="26"/>
        <v>394.07999999999993</v>
      </c>
      <c r="H77" s="37">
        <f t="shared" si="26"/>
        <v>443.34000000000015</v>
      </c>
      <c r="I77" s="37">
        <f t="shared" si="26"/>
        <v>0</v>
      </c>
      <c r="J77" s="37">
        <f t="shared" si="26"/>
        <v>0</v>
      </c>
      <c r="K77" s="37">
        <f t="shared" si="26"/>
        <v>0</v>
      </c>
      <c r="L77" s="37">
        <f t="shared" si="26"/>
        <v>0</v>
      </c>
      <c r="M77" s="37">
        <f t="shared" si="26"/>
        <v>0</v>
      </c>
      <c r="N77" s="37">
        <f t="shared" si="26"/>
        <v>0</v>
      </c>
      <c r="O77" s="37">
        <f t="shared" si="26"/>
        <v>0</v>
      </c>
      <c r="P77" s="37">
        <f t="shared" si="26"/>
        <v>0</v>
      </c>
      <c r="Q77" s="37">
        <f t="shared" si="26"/>
        <v>0</v>
      </c>
      <c r="R77" s="37">
        <f t="shared" si="26"/>
        <v>0</v>
      </c>
      <c r="S77" s="37">
        <f t="shared" si="26"/>
        <v>-147.77999999999997</v>
      </c>
      <c r="T77" s="37">
        <f t="shared" si="26"/>
        <v>-197.03999999999996</v>
      </c>
      <c r="U77" s="37">
        <f t="shared" si="26"/>
        <v>-295.56000000000006</v>
      </c>
      <c r="V77" s="37">
        <f t="shared" si="26"/>
        <v>-394.0800000000001</v>
      </c>
      <c r="W77" s="37">
        <f t="shared" si="26"/>
        <v>-443.34000000000009</v>
      </c>
      <c r="X77" s="37">
        <f t="shared" si="26"/>
        <v>0</v>
      </c>
      <c r="Y77" s="37">
        <f t="shared" si="26"/>
        <v>0</v>
      </c>
      <c r="Z77" s="37">
        <f t="shared" si="26"/>
        <v>0</v>
      </c>
      <c r="AA77" s="37">
        <f t="shared" si="26"/>
        <v>0</v>
      </c>
      <c r="AB77" s="37">
        <f t="shared" si="26"/>
        <v>0</v>
      </c>
    </row>
    <row r="78" spans="1:30" x14ac:dyDescent="0.35">
      <c r="A78" s="16"/>
    </row>
    <row r="79" spans="1:30" x14ac:dyDescent="0.35">
      <c r="A79" s="16"/>
      <c r="B79" s="38" t="s">
        <v>79</v>
      </c>
      <c r="C79" s="39">
        <f>H76</f>
        <v>1477.8000000000002</v>
      </c>
      <c r="D79" s="39"/>
      <c r="E79" t="s">
        <v>73</v>
      </c>
      <c r="G79" s="40">
        <f>C79*$C$17</f>
        <v>1340.6379930000003</v>
      </c>
      <c r="H79" s="40"/>
      <c r="I79" t="s">
        <v>74</v>
      </c>
    </row>
    <row r="80" spans="1:30" x14ac:dyDescent="0.35">
      <c r="A80" s="16"/>
      <c r="B80" s="38" t="s">
        <v>80</v>
      </c>
      <c r="C80" s="39">
        <f>SUM(C76:H76)</f>
        <v>3645.2400000000007</v>
      </c>
      <c r="D80" s="39"/>
      <c r="E80" t="s">
        <v>73</v>
      </c>
      <c r="G80" s="40">
        <f>C80*$C$17</f>
        <v>3306.9070494000007</v>
      </c>
      <c r="H80" s="40"/>
      <c r="I80" t="s">
        <v>74</v>
      </c>
    </row>
    <row r="81" spans="1:30" x14ac:dyDescent="0.35">
      <c r="A81" s="41"/>
      <c r="B81" s="42" t="s">
        <v>81</v>
      </c>
      <c r="C81" s="43">
        <f>SUM(C76:AB76)</f>
        <v>22167</v>
      </c>
      <c r="D81" s="43"/>
      <c r="E81" s="44" t="s">
        <v>73</v>
      </c>
      <c r="F81" s="44"/>
      <c r="G81" s="45">
        <f>C81*$C$17</f>
        <v>20109.569895000001</v>
      </c>
      <c r="H81" s="45"/>
      <c r="I81" s="44" t="s">
        <v>74</v>
      </c>
      <c r="J81" s="44"/>
      <c r="K81" s="44"/>
      <c r="L81" s="44"/>
      <c r="M81" s="44"/>
      <c r="N81" s="44"/>
      <c r="O81" s="44"/>
      <c r="P81" s="44"/>
      <c r="Q81" s="44"/>
      <c r="R81" s="44"/>
      <c r="S81" s="44"/>
      <c r="T81" s="44"/>
      <c r="U81" s="44"/>
      <c r="V81" s="44"/>
      <c r="W81" s="44"/>
      <c r="X81" s="44"/>
      <c r="Y81" s="44"/>
      <c r="Z81" s="44"/>
      <c r="AA81" s="44"/>
      <c r="AB81" s="44"/>
    </row>
    <row r="85" spans="1:30" x14ac:dyDescent="0.35">
      <c r="C85" s="10">
        <v>2025</v>
      </c>
      <c r="D85" s="10">
        <v>2026</v>
      </c>
      <c r="E85" s="10">
        <v>2027</v>
      </c>
      <c r="F85" s="10">
        <v>2028</v>
      </c>
      <c r="G85" s="10">
        <v>2029</v>
      </c>
      <c r="H85" s="10">
        <v>2030</v>
      </c>
      <c r="I85" s="10">
        <v>2031</v>
      </c>
      <c r="J85" s="10">
        <v>2032</v>
      </c>
      <c r="K85" s="10">
        <v>2033</v>
      </c>
      <c r="L85" s="10">
        <v>2034</v>
      </c>
      <c r="M85" s="10">
        <v>2035</v>
      </c>
      <c r="N85" s="10">
        <v>2036</v>
      </c>
      <c r="O85" s="10">
        <v>2037</v>
      </c>
      <c r="P85" s="10">
        <v>2038</v>
      </c>
      <c r="Q85" s="10">
        <v>2039</v>
      </c>
      <c r="R85" s="10">
        <v>2040</v>
      </c>
      <c r="S85" s="10">
        <v>2041</v>
      </c>
      <c r="T85" s="10">
        <v>2042</v>
      </c>
      <c r="U85" s="10">
        <v>2043</v>
      </c>
      <c r="V85" s="10">
        <v>2044</v>
      </c>
      <c r="W85" s="10">
        <v>2045</v>
      </c>
      <c r="X85" s="10">
        <v>2046</v>
      </c>
      <c r="Y85" s="10">
        <v>2047</v>
      </c>
      <c r="Z85" s="10">
        <v>2048</v>
      </c>
      <c r="AA85" s="10">
        <v>2049</v>
      </c>
      <c r="AB85" s="10">
        <v>2050</v>
      </c>
      <c r="AD85" t="s">
        <v>9</v>
      </c>
    </row>
    <row r="86" spans="1:30" x14ac:dyDescent="0.35">
      <c r="A86" s="13" t="s">
        <v>15</v>
      </c>
      <c r="B86" s="14" t="s">
        <v>82</v>
      </c>
      <c r="C86" s="15">
        <v>0</v>
      </c>
      <c r="D86" s="15">
        <f>C9</f>
        <v>7</v>
      </c>
      <c r="E86" s="15">
        <f>D9</f>
        <v>10</v>
      </c>
      <c r="F86" s="15">
        <f>E9</f>
        <v>15</v>
      </c>
      <c r="G86" s="15">
        <f>F9</f>
        <v>20</v>
      </c>
      <c r="H86" s="15">
        <f>G9</f>
        <v>23</v>
      </c>
      <c r="I86" s="15">
        <v>0</v>
      </c>
      <c r="J86" s="15">
        <v>0</v>
      </c>
      <c r="K86" s="15">
        <v>0</v>
      </c>
      <c r="L86" s="15">
        <v>0</v>
      </c>
      <c r="M86" s="15">
        <v>0</v>
      </c>
      <c r="N86" s="15">
        <v>0</v>
      </c>
      <c r="O86" s="15">
        <v>0</v>
      </c>
      <c r="P86" s="15">
        <v>0</v>
      </c>
      <c r="Q86" s="15">
        <v>0</v>
      </c>
      <c r="R86" s="15">
        <v>0</v>
      </c>
      <c r="S86" s="15">
        <v>0</v>
      </c>
      <c r="T86" s="15">
        <v>0</v>
      </c>
      <c r="U86" s="15">
        <v>0</v>
      </c>
      <c r="V86" s="15">
        <v>0</v>
      </c>
      <c r="W86" s="15">
        <v>0</v>
      </c>
      <c r="X86" s="15">
        <v>0</v>
      </c>
      <c r="Y86" s="15">
        <v>0</v>
      </c>
      <c r="Z86" s="15">
        <v>0</v>
      </c>
      <c r="AA86" s="15">
        <v>0</v>
      </c>
      <c r="AB86" s="15">
        <v>0</v>
      </c>
      <c r="AD86" t="s">
        <v>26</v>
      </c>
    </row>
    <row r="87" spans="1:30" x14ac:dyDescent="0.35">
      <c r="A87" s="16"/>
      <c r="B87" s="17" t="s">
        <v>27</v>
      </c>
      <c r="C87" s="18">
        <v>0.8</v>
      </c>
      <c r="D87" s="18">
        <v>0.8</v>
      </c>
      <c r="E87" s="18">
        <v>0.8</v>
      </c>
      <c r="F87" s="18">
        <v>0.8</v>
      </c>
      <c r="G87" s="18">
        <v>0.8</v>
      </c>
      <c r="H87" s="18">
        <v>0.8</v>
      </c>
      <c r="I87" s="18">
        <v>0.8</v>
      </c>
      <c r="J87" s="18">
        <v>0.8</v>
      </c>
      <c r="K87" s="18">
        <v>0.8</v>
      </c>
      <c r="L87" s="18">
        <v>0.8</v>
      </c>
      <c r="M87" s="18">
        <v>0.8</v>
      </c>
      <c r="N87" s="18">
        <v>0.8</v>
      </c>
      <c r="O87" s="18">
        <v>0.8</v>
      </c>
      <c r="P87" s="18">
        <v>0.8</v>
      </c>
      <c r="Q87" s="18">
        <v>0.8</v>
      </c>
      <c r="R87" s="18">
        <v>0.8</v>
      </c>
      <c r="S87" s="18">
        <v>0.8</v>
      </c>
      <c r="T87" s="18">
        <v>0.8</v>
      </c>
      <c r="U87" s="18">
        <v>0.8</v>
      </c>
      <c r="V87" s="18">
        <v>0.8</v>
      </c>
      <c r="W87" s="18">
        <v>0.8</v>
      </c>
      <c r="X87" s="18">
        <v>0.8</v>
      </c>
      <c r="Y87" s="18">
        <v>0.8</v>
      </c>
      <c r="Z87" s="18">
        <v>0.8</v>
      </c>
      <c r="AA87" s="18">
        <v>0.8</v>
      </c>
      <c r="AB87" s="18">
        <v>0.8</v>
      </c>
      <c r="AD87" t="s">
        <v>28</v>
      </c>
    </row>
    <row r="88" spans="1:30" x14ac:dyDescent="0.35">
      <c r="A88" s="16"/>
      <c r="B88" s="17" t="s">
        <v>29</v>
      </c>
      <c r="C88" s="18">
        <v>0.1</v>
      </c>
      <c r="D88" s="18">
        <v>0.1</v>
      </c>
      <c r="E88" s="18">
        <v>0.1</v>
      </c>
      <c r="F88" s="18">
        <v>0.1</v>
      </c>
      <c r="G88" s="18">
        <v>0.1</v>
      </c>
      <c r="H88" s="18">
        <v>0.1</v>
      </c>
      <c r="I88" s="18">
        <v>0.1</v>
      </c>
      <c r="J88" s="18">
        <v>0.1</v>
      </c>
      <c r="K88" s="18">
        <v>0.1</v>
      </c>
      <c r="L88" s="18">
        <v>0.1</v>
      </c>
      <c r="M88" s="18">
        <v>0.1</v>
      </c>
      <c r="N88" s="18">
        <v>0.1</v>
      </c>
      <c r="O88" s="18">
        <v>0.1</v>
      </c>
      <c r="P88" s="18">
        <v>0.1</v>
      </c>
      <c r="Q88" s="18">
        <v>0.1</v>
      </c>
      <c r="R88" s="18">
        <v>0.1</v>
      </c>
      <c r="S88" s="18">
        <v>0.1</v>
      </c>
      <c r="T88" s="18">
        <v>0.1</v>
      </c>
      <c r="U88" s="18">
        <v>0.1</v>
      </c>
      <c r="V88" s="18">
        <v>0.1</v>
      </c>
      <c r="W88" s="18">
        <v>0.1</v>
      </c>
      <c r="X88" s="18">
        <v>0.1</v>
      </c>
      <c r="Y88" s="18">
        <v>0.1</v>
      </c>
      <c r="Z88" s="18">
        <v>0.1</v>
      </c>
      <c r="AA88" s="18">
        <v>0.1</v>
      </c>
      <c r="AB88" s="18">
        <v>0.1</v>
      </c>
      <c r="AD88" t="s">
        <v>30</v>
      </c>
    </row>
    <row r="89" spans="1:30" x14ac:dyDescent="0.35">
      <c r="A89" s="16"/>
      <c r="B89" s="17" t="s">
        <v>31</v>
      </c>
      <c r="C89" s="18">
        <v>0.1</v>
      </c>
      <c r="D89" s="18">
        <v>0.1</v>
      </c>
      <c r="E89" s="18">
        <v>0.1</v>
      </c>
      <c r="F89" s="18">
        <v>0.1</v>
      </c>
      <c r="G89" s="18">
        <v>0.1</v>
      </c>
      <c r="H89" s="18">
        <v>0.1</v>
      </c>
      <c r="I89" s="18">
        <v>0.1</v>
      </c>
      <c r="J89" s="18">
        <v>0.1</v>
      </c>
      <c r="K89" s="18">
        <v>0.1</v>
      </c>
      <c r="L89" s="18">
        <v>0.1</v>
      </c>
      <c r="M89" s="18">
        <v>0.1</v>
      </c>
      <c r="N89" s="18">
        <v>0.1</v>
      </c>
      <c r="O89" s="18">
        <v>0.1</v>
      </c>
      <c r="P89" s="18">
        <v>0.1</v>
      </c>
      <c r="Q89" s="18">
        <v>0.1</v>
      </c>
      <c r="R89" s="18">
        <v>0.1</v>
      </c>
      <c r="S89" s="18">
        <v>0.1</v>
      </c>
      <c r="T89" s="18">
        <v>0.1</v>
      </c>
      <c r="U89" s="18">
        <v>0.1</v>
      </c>
      <c r="V89" s="18">
        <v>0.1</v>
      </c>
      <c r="W89" s="18">
        <v>0.1</v>
      </c>
      <c r="X89" s="18">
        <v>0.1</v>
      </c>
      <c r="Y89" s="18">
        <v>0.1</v>
      </c>
      <c r="Z89" s="18">
        <v>0.1</v>
      </c>
      <c r="AA89" s="18">
        <v>0.1</v>
      </c>
      <c r="AB89" s="18">
        <v>0.1</v>
      </c>
      <c r="AD89" t="s">
        <v>32</v>
      </c>
    </row>
    <row r="90" spans="1:30" x14ac:dyDescent="0.35">
      <c r="A90" s="16"/>
      <c r="B90" s="19" t="s">
        <v>33</v>
      </c>
      <c r="C90" s="18">
        <v>0.5</v>
      </c>
      <c r="D90" s="18">
        <v>0.5</v>
      </c>
      <c r="E90" s="18">
        <v>0.5</v>
      </c>
      <c r="F90" s="18">
        <v>0.5</v>
      </c>
      <c r="G90" s="18">
        <v>0.5</v>
      </c>
      <c r="H90" s="18">
        <v>0.5</v>
      </c>
      <c r="I90" s="18">
        <v>0.5</v>
      </c>
      <c r="J90" s="18">
        <v>0.5</v>
      </c>
      <c r="K90" s="18">
        <v>0.5</v>
      </c>
      <c r="L90" s="18">
        <v>0.5</v>
      </c>
      <c r="M90" s="18">
        <v>0.5</v>
      </c>
      <c r="N90" s="18">
        <v>0.5</v>
      </c>
      <c r="O90" s="18">
        <v>0.5</v>
      </c>
      <c r="P90" s="18">
        <v>0.5</v>
      </c>
      <c r="Q90" s="18">
        <v>0.5</v>
      </c>
      <c r="R90" s="18">
        <v>0.5</v>
      </c>
      <c r="S90" s="18">
        <v>0.5</v>
      </c>
      <c r="T90" s="18">
        <v>0.5</v>
      </c>
      <c r="U90" s="18">
        <v>0.5</v>
      </c>
      <c r="V90" s="18">
        <v>0.5</v>
      </c>
      <c r="W90" s="18">
        <v>0.5</v>
      </c>
      <c r="X90" s="18">
        <v>0.5</v>
      </c>
      <c r="Y90" s="18">
        <v>0.5</v>
      </c>
      <c r="Z90" s="18">
        <v>0.5</v>
      </c>
      <c r="AA90" s="18">
        <v>0.5</v>
      </c>
      <c r="AB90" s="20">
        <v>0.5</v>
      </c>
      <c r="AD90" t="s">
        <v>34</v>
      </c>
    </row>
    <row r="91" spans="1:30" x14ac:dyDescent="0.35">
      <c r="A91" s="16"/>
      <c r="B91" s="21" t="s">
        <v>35</v>
      </c>
      <c r="C91" s="22">
        <f t="shared" ref="C91:AB93" si="27">C$86*C87</f>
        <v>0</v>
      </c>
      <c r="D91" s="22">
        <f t="shared" si="27"/>
        <v>5.6000000000000005</v>
      </c>
      <c r="E91" s="22">
        <f t="shared" si="27"/>
        <v>8</v>
      </c>
      <c r="F91" s="22">
        <f t="shared" si="27"/>
        <v>12</v>
      </c>
      <c r="G91" s="22">
        <f t="shared" si="27"/>
        <v>16</v>
      </c>
      <c r="H91" s="22">
        <f t="shared" si="27"/>
        <v>18.400000000000002</v>
      </c>
      <c r="I91" s="22">
        <f t="shared" si="27"/>
        <v>0</v>
      </c>
      <c r="J91" s="22">
        <f t="shared" si="27"/>
        <v>0</v>
      </c>
      <c r="K91" s="22">
        <f t="shared" si="27"/>
        <v>0</v>
      </c>
      <c r="L91" s="22">
        <f t="shared" si="27"/>
        <v>0</v>
      </c>
      <c r="M91" s="22">
        <f t="shared" si="27"/>
        <v>0</v>
      </c>
      <c r="N91" s="22">
        <f t="shared" si="27"/>
        <v>0</v>
      </c>
      <c r="O91" s="22">
        <f t="shared" si="27"/>
        <v>0</v>
      </c>
      <c r="P91" s="22">
        <f t="shared" si="27"/>
        <v>0</v>
      </c>
      <c r="Q91" s="22">
        <f t="shared" si="27"/>
        <v>0</v>
      </c>
      <c r="R91" s="22">
        <f t="shared" si="27"/>
        <v>0</v>
      </c>
      <c r="S91" s="22">
        <f t="shared" si="27"/>
        <v>0</v>
      </c>
      <c r="T91" s="22">
        <f t="shared" si="27"/>
        <v>0</v>
      </c>
      <c r="U91" s="22">
        <f t="shared" si="27"/>
        <v>0</v>
      </c>
      <c r="V91" s="22">
        <f t="shared" si="27"/>
        <v>0</v>
      </c>
      <c r="W91" s="22">
        <f t="shared" si="27"/>
        <v>0</v>
      </c>
      <c r="X91" s="22">
        <f t="shared" si="27"/>
        <v>0</v>
      </c>
      <c r="Y91" s="22">
        <f t="shared" si="27"/>
        <v>0</v>
      </c>
      <c r="Z91" s="22">
        <f t="shared" si="27"/>
        <v>0</v>
      </c>
      <c r="AA91" s="22">
        <f t="shared" si="27"/>
        <v>0</v>
      </c>
      <c r="AB91" s="22">
        <f t="shared" si="27"/>
        <v>0</v>
      </c>
      <c r="AD91" t="s">
        <v>36</v>
      </c>
    </row>
    <row r="92" spans="1:30" x14ac:dyDescent="0.35">
      <c r="A92" s="16"/>
      <c r="B92" s="21" t="s">
        <v>37</v>
      </c>
      <c r="C92" s="23">
        <f t="shared" si="27"/>
        <v>0</v>
      </c>
      <c r="D92" s="23">
        <f t="shared" si="27"/>
        <v>0.70000000000000007</v>
      </c>
      <c r="E92" s="23">
        <f t="shared" si="27"/>
        <v>1</v>
      </c>
      <c r="F92" s="23">
        <f t="shared" si="27"/>
        <v>1.5</v>
      </c>
      <c r="G92" s="23">
        <f t="shared" si="27"/>
        <v>2</v>
      </c>
      <c r="H92" s="23">
        <f t="shared" si="27"/>
        <v>2.3000000000000003</v>
      </c>
      <c r="I92" s="23">
        <f t="shared" si="27"/>
        <v>0</v>
      </c>
      <c r="J92" s="23">
        <f t="shared" si="27"/>
        <v>0</v>
      </c>
      <c r="K92" s="23">
        <f t="shared" si="27"/>
        <v>0</v>
      </c>
      <c r="L92" s="23">
        <f t="shared" si="27"/>
        <v>0</v>
      </c>
      <c r="M92" s="23">
        <f t="shared" si="27"/>
        <v>0</v>
      </c>
      <c r="N92" s="23">
        <f t="shared" si="27"/>
        <v>0</v>
      </c>
      <c r="O92" s="23">
        <f t="shared" si="27"/>
        <v>0</v>
      </c>
      <c r="P92" s="23">
        <f t="shared" si="27"/>
        <v>0</v>
      </c>
      <c r="Q92" s="23">
        <f t="shared" si="27"/>
        <v>0</v>
      </c>
      <c r="R92" s="23">
        <f t="shared" si="27"/>
        <v>0</v>
      </c>
      <c r="S92" s="23">
        <f t="shared" si="27"/>
        <v>0</v>
      </c>
      <c r="T92" s="23">
        <f t="shared" si="27"/>
        <v>0</v>
      </c>
      <c r="U92" s="23">
        <f t="shared" si="27"/>
        <v>0</v>
      </c>
      <c r="V92" s="23">
        <f t="shared" si="27"/>
        <v>0</v>
      </c>
      <c r="W92" s="23">
        <f t="shared" si="27"/>
        <v>0</v>
      </c>
      <c r="X92" s="23">
        <f t="shared" si="27"/>
        <v>0</v>
      </c>
      <c r="Y92" s="23">
        <f t="shared" si="27"/>
        <v>0</v>
      </c>
      <c r="Z92" s="23">
        <f t="shared" si="27"/>
        <v>0</v>
      </c>
      <c r="AA92" s="23">
        <f t="shared" si="27"/>
        <v>0</v>
      </c>
      <c r="AB92" s="23">
        <f t="shared" si="27"/>
        <v>0</v>
      </c>
      <c r="AD92" t="s">
        <v>38</v>
      </c>
    </row>
    <row r="93" spans="1:30" x14ac:dyDescent="0.35">
      <c r="A93" s="16"/>
      <c r="B93" s="24" t="s">
        <v>39</v>
      </c>
      <c r="C93" s="23">
        <f t="shared" si="27"/>
        <v>0</v>
      </c>
      <c r="D93" s="23">
        <f t="shared" si="27"/>
        <v>0.70000000000000007</v>
      </c>
      <c r="E93" s="23">
        <f t="shared" si="27"/>
        <v>1</v>
      </c>
      <c r="F93" s="23">
        <f t="shared" si="27"/>
        <v>1.5</v>
      </c>
      <c r="G93" s="23">
        <f t="shared" si="27"/>
        <v>2</v>
      </c>
      <c r="H93" s="23">
        <f t="shared" si="27"/>
        <v>2.3000000000000003</v>
      </c>
      <c r="I93" s="23">
        <f t="shared" si="27"/>
        <v>0</v>
      </c>
      <c r="J93" s="23">
        <f t="shared" si="27"/>
        <v>0</v>
      </c>
      <c r="K93" s="23">
        <f t="shared" si="27"/>
        <v>0</v>
      </c>
      <c r="L93" s="23">
        <f t="shared" si="27"/>
        <v>0</v>
      </c>
      <c r="M93" s="23">
        <f t="shared" si="27"/>
        <v>0</v>
      </c>
      <c r="N93" s="23">
        <f t="shared" si="27"/>
        <v>0</v>
      </c>
      <c r="O93" s="23">
        <f t="shared" si="27"/>
        <v>0</v>
      </c>
      <c r="P93" s="23">
        <f t="shared" si="27"/>
        <v>0</v>
      </c>
      <c r="Q93" s="23">
        <f t="shared" si="27"/>
        <v>0</v>
      </c>
      <c r="R93" s="23">
        <f t="shared" si="27"/>
        <v>0</v>
      </c>
      <c r="S93" s="23">
        <f t="shared" si="27"/>
        <v>0</v>
      </c>
      <c r="T93" s="23">
        <f t="shared" si="27"/>
        <v>0</v>
      </c>
      <c r="U93" s="23">
        <f t="shared" si="27"/>
        <v>0</v>
      </c>
      <c r="V93" s="23">
        <f t="shared" si="27"/>
        <v>0</v>
      </c>
      <c r="W93" s="23">
        <f t="shared" si="27"/>
        <v>0</v>
      </c>
      <c r="X93" s="23">
        <f t="shared" si="27"/>
        <v>0</v>
      </c>
      <c r="Y93" s="23">
        <f t="shared" si="27"/>
        <v>0</v>
      </c>
      <c r="Z93" s="23">
        <f t="shared" si="27"/>
        <v>0</v>
      </c>
      <c r="AA93" s="23">
        <f t="shared" si="27"/>
        <v>0</v>
      </c>
      <c r="AB93" s="23">
        <f t="shared" si="27"/>
        <v>0</v>
      </c>
      <c r="AD93" t="s">
        <v>40</v>
      </c>
    </row>
    <row r="94" spans="1:30" x14ac:dyDescent="0.35">
      <c r="A94" s="16"/>
      <c r="B94" s="21" t="s">
        <v>41</v>
      </c>
      <c r="C94" s="22">
        <v>0</v>
      </c>
      <c r="D94" s="22">
        <v>0</v>
      </c>
      <c r="E94" s="22">
        <v>0</v>
      </c>
      <c r="F94" s="22">
        <v>0</v>
      </c>
      <c r="G94" s="22">
        <v>0</v>
      </c>
      <c r="H94" s="22">
        <v>0</v>
      </c>
      <c r="I94" s="22">
        <v>0</v>
      </c>
      <c r="J94" s="22">
        <v>0</v>
      </c>
      <c r="K94" s="22">
        <v>0</v>
      </c>
      <c r="L94" s="22">
        <v>0</v>
      </c>
      <c r="M94" s="22">
        <v>0</v>
      </c>
      <c r="N94" s="22">
        <v>0</v>
      </c>
      <c r="O94" s="22">
        <v>0</v>
      </c>
      <c r="P94" s="22">
        <v>0</v>
      </c>
      <c r="Q94" s="22">
        <v>0</v>
      </c>
      <c r="R94" s="22">
        <f t="shared" ref="R94:AB96" si="28">C91</f>
        <v>0</v>
      </c>
      <c r="S94" s="22">
        <f t="shared" si="28"/>
        <v>5.6000000000000005</v>
      </c>
      <c r="T94" s="22">
        <f t="shared" si="28"/>
        <v>8</v>
      </c>
      <c r="U94" s="22">
        <f t="shared" si="28"/>
        <v>12</v>
      </c>
      <c r="V94" s="22">
        <f t="shared" si="28"/>
        <v>16</v>
      </c>
      <c r="W94" s="22">
        <f t="shared" si="28"/>
        <v>18.400000000000002</v>
      </c>
      <c r="X94" s="22">
        <f t="shared" si="28"/>
        <v>0</v>
      </c>
      <c r="Y94" s="22">
        <f t="shared" si="28"/>
        <v>0</v>
      </c>
      <c r="Z94" s="22">
        <f t="shared" si="28"/>
        <v>0</v>
      </c>
      <c r="AA94" s="22">
        <f t="shared" si="28"/>
        <v>0</v>
      </c>
      <c r="AB94" s="22">
        <f t="shared" si="28"/>
        <v>0</v>
      </c>
      <c r="AD94" t="s">
        <v>42</v>
      </c>
    </row>
    <row r="95" spans="1:30" x14ac:dyDescent="0.35">
      <c r="A95" s="16"/>
      <c r="B95" s="21" t="s">
        <v>43</v>
      </c>
      <c r="C95" s="23">
        <v>0</v>
      </c>
      <c r="D95" s="23">
        <v>0</v>
      </c>
      <c r="E95" s="23">
        <v>0</v>
      </c>
      <c r="F95" s="23">
        <v>0</v>
      </c>
      <c r="G95" s="23">
        <v>0</v>
      </c>
      <c r="H95" s="23">
        <v>0</v>
      </c>
      <c r="I95" s="23">
        <v>0</v>
      </c>
      <c r="J95" s="23">
        <v>0</v>
      </c>
      <c r="K95" s="23">
        <v>0</v>
      </c>
      <c r="L95" s="23">
        <v>0</v>
      </c>
      <c r="M95" s="23">
        <v>0</v>
      </c>
      <c r="N95" s="23">
        <v>0</v>
      </c>
      <c r="O95" s="23">
        <v>0</v>
      </c>
      <c r="P95" s="23">
        <v>0</v>
      </c>
      <c r="Q95" s="23">
        <v>0</v>
      </c>
      <c r="R95" s="23">
        <f t="shared" si="28"/>
        <v>0</v>
      </c>
      <c r="S95" s="23">
        <f t="shared" si="28"/>
        <v>0.70000000000000007</v>
      </c>
      <c r="T95" s="23">
        <f t="shared" si="28"/>
        <v>1</v>
      </c>
      <c r="U95" s="23">
        <f t="shared" si="28"/>
        <v>1.5</v>
      </c>
      <c r="V95" s="23">
        <f t="shared" si="28"/>
        <v>2</v>
      </c>
      <c r="W95" s="23">
        <f t="shared" si="28"/>
        <v>2.3000000000000003</v>
      </c>
      <c r="X95" s="23">
        <f t="shared" si="28"/>
        <v>0</v>
      </c>
      <c r="Y95" s="23">
        <f t="shared" si="28"/>
        <v>0</v>
      </c>
      <c r="Z95" s="23">
        <f t="shared" si="28"/>
        <v>0</v>
      </c>
      <c r="AA95" s="23">
        <f t="shared" si="28"/>
        <v>0</v>
      </c>
      <c r="AB95" s="23">
        <f t="shared" si="28"/>
        <v>0</v>
      </c>
      <c r="AD95" t="s">
        <v>44</v>
      </c>
    </row>
    <row r="96" spans="1:30" x14ac:dyDescent="0.35">
      <c r="A96" s="16"/>
      <c r="B96" s="21" t="s">
        <v>45</v>
      </c>
      <c r="C96" s="23">
        <v>0</v>
      </c>
      <c r="D96" s="23">
        <v>0</v>
      </c>
      <c r="E96" s="23">
        <v>0</v>
      </c>
      <c r="F96" s="23">
        <v>0</v>
      </c>
      <c r="G96" s="23">
        <v>0</v>
      </c>
      <c r="H96" s="23">
        <v>0</v>
      </c>
      <c r="I96" s="23">
        <v>0</v>
      </c>
      <c r="J96" s="23">
        <v>0</v>
      </c>
      <c r="K96" s="23">
        <v>0</v>
      </c>
      <c r="L96" s="23">
        <v>0</v>
      </c>
      <c r="M96" s="23">
        <v>0</v>
      </c>
      <c r="N96" s="23">
        <v>0</v>
      </c>
      <c r="O96" s="23">
        <v>0</v>
      </c>
      <c r="P96" s="23">
        <v>0</v>
      </c>
      <c r="Q96" s="23">
        <v>0</v>
      </c>
      <c r="R96" s="23">
        <f t="shared" si="28"/>
        <v>0</v>
      </c>
      <c r="S96" s="23">
        <f t="shared" si="28"/>
        <v>0.70000000000000007</v>
      </c>
      <c r="T96" s="23">
        <f t="shared" si="28"/>
        <v>1</v>
      </c>
      <c r="U96" s="23">
        <f t="shared" si="28"/>
        <v>1.5</v>
      </c>
      <c r="V96" s="23">
        <f t="shared" si="28"/>
        <v>2</v>
      </c>
      <c r="W96" s="23">
        <f t="shared" si="28"/>
        <v>2.3000000000000003</v>
      </c>
      <c r="X96" s="23">
        <f t="shared" si="28"/>
        <v>0</v>
      </c>
      <c r="Y96" s="23">
        <f t="shared" si="28"/>
        <v>0</v>
      </c>
      <c r="Z96" s="23">
        <f t="shared" si="28"/>
        <v>0</v>
      </c>
      <c r="AA96" s="23">
        <f t="shared" si="28"/>
        <v>0</v>
      </c>
      <c r="AB96" s="23">
        <f t="shared" si="28"/>
        <v>0</v>
      </c>
      <c r="AD96" t="s">
        <v>46</v>
      </c>
    </row>
    <row r="97" spans="1:30" x14ac:dyDescent="0.35">
      <c r="A97" s="16"/>
      <c r="B97" s="26" t="s">
        <v>47</v>
      </c>
      <c r="C97" s="22">
        <f>C91-C94</f>
        <v>0</v>
      </c>
      <c r="D97" s="22">
        <f t="shared" ref="D97:AB99" si="29">C97+D91-D94</f>
        <v>5.6000000000000005</v>
      </c>
      <c r="E97" s="22">
        <f t="shared" si="29"/>
        <v>13.600000000000001</v>
      </c>
      <c r="F97" s="22">
        <f t="shared" si="29"/>
        <v>25.6</v>
      </c>
      <c r="G97" s="22">
        <f t="shared" si="29"/>
        <v>41.6</v>
      </c>
      <c r="H97" s="22">
        <f t="shared" si="29"/>
        <v>60</v>
      </c>
      <c r="I97" s="22">
        <f t="shared" si="29"/>
        <v>60</v>
      </c>
      <c r="J97" s="22">
        <f t="shared" si="29"/>
        <v>60</v>
      </c>
      <c r="K97" s="22">
        <f t="shared" si="29"/>
        <v>60</v>
      </c>
      <c r="L97" s="22">
        <f t="shared" si="29"/>
        <v>60</v>
      </c>
      <c r="M97" s="22">
        <f t="shared" si="29"/>
        <v>60</v>
      </c>
      <c r="N97" s="22">
        <f t="shared" si="29"/>
        <v>60</v>
      </c>
      <c r="O97" s="22">
        <f t="shared" si="29"/>
        <v>60</v>
      </c>
      <c r="P97" s="22">
        <f t="shared" si="29"/>
        <v>60</v>
      </c>
      <c r="Q97" s="22">
        <f t="shared" si="29"/>
        <v>60</v>
      </c>
      <c r="R97" s="22">
        <f t="shared" si="29"/>
        <v>60</v>
      </c>
      <c r="S97" s="22">
        <f t="shared" si="29"/>
        <v>54.4</v>
      </c>
      <c r="T97" s="22">
        <f t="shared" si="29"/>
        <v>46.4</v>
      </c>
      <c r="U97" s="22">
        <f t="shared" si="29"/>
        <v>34.4</v>
      </c>
      <c r="V97" s="22">
        <f t="shared" si="29"/>
        <v>18.399999999999999</v>
      </c>
      <c r="W97" s="22">
        <f t="shared" si="29"/>
        <v>0</v>
      </c>
      <c r="X97" s="22">
        <f t="shared" si="29"/>
        <v>0</v>
      </c>
      <c r="Y97" s="22">
        <f t="shared" si="29"/>
        <v>0</v>
      </c>
      <c r="Z97" s="22">
        <f t="shared" si="29"/>
        <v>0</v>
      </c>
      <c r="AA97" s="22">
        <f t="shared" si="29"/>
        <v>0</v>
      </c>
      <c r="AB97" s="22">
        <f t="shared" si="29"/>
        <v>0</v>
      </c>
      <c r="AD97" t="s">
        <v>48</v>
      </c>
    </row>
    <row r="98" spans="1:30" x14ac:dyDescent="0.35">
      <c r="A98" s="16"/>
      <c r="B98" s="21" t="s">
        <v>49</v>
      </c>
      <c r="C98" s="23">
        <f>C92-C95</f>
        <v>0</v>
      </c>
      <c r="D98" s="23">
        <f t="shared" si="29"/>
        <v>0.70000000000000007</v>
      </c>
      <c r="E98" s="23">
        <f t="shared" si="29"/>
        <v>1.7000000000000002</v>
      </c>
      <c r="F98" s="23">
        <f t="shared" si="29"/>
        <v>3.2</v>
      </c>
      <c r="G98" s="23">
        <f t="shared" si="29"/>
        <v>5.2</v>
      </c>
      <c r="H98" s="23">
        <f t="shared" si="29"/>
        <v>7.5</v>
      </c>
      <c r="I98" s="23">
        <f t="shared" si="29"/>
        <v>7.5</v>
      </c>
      <c r="J98" s="23">
        <f t="shared" si="29"/>
        <v>7.5</v>
      </c>
      <c r="K98" s="23">
        <f t="shared" si="29"/>
        <v>7.5</v>
      </c>
      <c r="L98" s="23">
        <f t="shared" si="29"/>
        <v>7.5</v>
      </c>
      <c r="M98" s="23">
        <f t="shared" si="29"/>
        <v>7.5</v>
      </c>
      <c r="N98" s="23">
        <f t="shared" si="29"/>
        <v>7.5</v>
      </c>
      <c r="O98" s="23">
        <f t="shared" si="29"/>
        <v>7.5</v>
      </c>
      <c r="P98" s="23">
        <f t="shared" si="29"/>
        <v>7.5</v>
      </c>
      <c r="Q98" s="23">
        <f t="shared" si="29"/>
        <v>7.5</v>
      </c>
      <c r="R98" s="23">
        <f t="shared" si="29"/>
        <v>7.5</v>
      </c>
      <c r="S98" s="23">
        <f t="shared" si="29"/>
        <v>6.8</v>
      </c>
      <c r="T98" s="23">
        <f t="shared" si="29"/>
        <v>5.8</v>
      </c>
      <c r="U98" s="23">
        <f t="shared" si="29"/>
        <v>4.3</v>
      </c>
      <c r="V98" s="23">
        <f t="shared" si="29"/>
        <v>2.2999999999999998</v>
      </c>
      <c r="W98" s="23">
        <f t="shared" si="29"/>
        <v>0</v>
      </c>
      <c r="X98" s="23">
        <f t="shared" si="29"/>
        <v>0</v>
      </c>
      <c r="Y98" s="23">
        <f t="shared" si="29"/>
        <v>0</v>
      </c>
      <c r="Z98" s="23">
        <f t="shared" si="29"/>
        <v>0</v>
      </c>
      <c r="AA98" s="23">
        <f t="shared" si="29"/>
        <v>0</v>
      </c>
      <c r="AB98" s="23">
        <f t="shared" si="29"/>
        <v>0</v>
      </c>
      <c r="AD98" t="s">
        <v>50</v>
      </c>
    </row>
    <row r="99" spans="1:30" x14ac:dyDescent="0.35">
      <c r="A99" s="16"/>
      <c r="B99" s="21" t="s">
        <v>51</v>
      </c>
      <c r="C99" s="23">
        <f>C93-C96</f>
        <v>0</v>
      </c>
      <c r="D99" s="23">
        <f t="shared" si="29"/>
        <v>0.70000000000000007</v>
      </c>
      <c r="E99" s="23">
        <f t="shared" si="29"/>
        <v>1.7000000000000002</v>
      </c>
      <c r="F99" s="23">
        <f t="shared" si="29"/>
        <v>3.2</v>
      </c>
      <c r="G99" s="23">
        <f t="shared" si="29"/>
        <v>5.2</v>
      </c>
      <c r="H99" s="23">
        <f t="shared" si="29"/>
        <v>7.5</v>
      </c>
      <c r="I99" s="23">
        <f t="shared" si="29"/>
        <v>7.5</v>
      </c>
      <c r="J99" s="23">
        <f t="shared" si="29"/>
        <v>7.5</v>
      </c>
      <c r="K99" s="23">
        <f t="shared" si="29"/>
        <v>7.5</v>
      </c>
      <c r="L99" s="23">
        <f t="shared" si="29"/>
        <v>7.5</v>
      </c>
      <c r="M99" s="23">
        <f t="shared" si="29"/>
        <v>7.5</v>
      </c>
      <c r="N99" s="23">
        <f t="shared" si="29"/>
        <v>7.5</v>
      </c>
      <c r="O99" s="23">
        <f t="shared" si="29"/>
        <v>7.5</v>
      </c>
      <c r="P99" s="23">
        <f t="shared" si="29"/>
        <v>7.5</v>
      </c>
      <c r="Q99" s="23">
        <f t="shared" si="29"/>
        <v>7.5</v>
      </c>
      <c r="R99" s="23">
        <f t="shared" si="29"/>
        <v>7.5</v>
      </c>
      <c r="S99" s="23">
        <f t="shared" si="29"/>
        <v>6.8</v>
      </c>
      <c r="T99" s="23">
        <f t="shared" si="29"/>
        <v>5.8</v>
      </c>
      <c r="U99" s="23">
        <f t="shared" si="29"/>
        <v>4.3</v>
      </c>
      <c r="V99" s="23">
        <f t="shared" si="29"/>
        <v>2.2999999999999998</v>
      </c>
      <c r="W99" s="23">
        <f t="shared" si="29"/>
        <v>0</v>
      </c>
      <c r="X99" s="23">
        <f t="shared" si="29"/>
        <v>0</v>
      </c>
      <c r="Y99" s="23">
        <f t="shared" si="29"/>
        <v>0</v>
      </c>
      <c r="Z99" s="23">
        <f t="shared" si="29"/>
        <v>0</v>
      </c>
      <c r="AA99" s="23">
        <f t="shared" si="29"/>
        <v>0</v>
      </c>
      <c r="AB99" s="23">
        <f t="shared" si="29"/>
        <v>0</v>
      </c>
      <c r="AD99" t="s">
        <v>52</v>
      </c>
    </row>
    <row r="100" spans="1:30" x14ac:dyDescent="0.35">
      <c r="A100" s="16"/>
      <c r="B100" s="24" t="s">
        <v>53</v>
      </c>
      <c r="C100" s="25">
        <f t="shared" ref="C100:AB100" si="30">SUM(C97:C99)</f>
        <v>0</v>
      </c>
      <c r="D100" s="25">
        <f t="shared" si="30"/>
        <v>7.0000000000000009</v>
      </c>
      <c r="E100" s="25">
        <f t="shared" si="30"/>
        <v>17</v>
      </c>
      <c r="F100" s="25">
        <f t="shared" si="30"/>
        <v>32</v>
      </c>
      <c r="G100" s="25">
        <f t="shared" si="30"/>
        <v>52.000000000000007</v>
      </c>
      <c r="H100" s="25">
        <f t="shared" si="30"/>
        <v>75</v>
      </c>
      <c r="I100" s="25">
        <f t="shared" si="30"/>
        <v>75</v>
      </c>
      <c r="J100" s="25">
        <f t="shared" si="30"/>
        <v>75</v>
      </c>
      <c r="K100" s="25">
        <f t="shared" si="30"/>
        <v>75</v>
      </c>
      <c r="L100" s="25">
        <f t="shared" si="30"/>
        <v>75</v>
      </c>
      <c r="M100" s="25">
        <f t="shared" si="30"/>
        <v>75</v>
      </c>
      <c r="N100" s="25">
        <f t="shared" si="30"/>
        <v>75</v>
      </c>
      <c r="O100" s="25">
        <f t="shared" si="30"/>
        <v>75</v>
      </c>
      <c r="P100" s="25">
        <f t="shared" si="30"/>
        <v>75</v>
      </c>
      <c r="Q100" s="25">
        <f t="shared" si="30"/>
        <v>75</v>
      </c>
      <c r="R100" s="25">
        <f t="shared" si="30"/>
        <v>75</v>
      </c>
      <c r="S100" s="25">
        <f t="shared" si="30"/>
        <v>68</v>
      </c>
      <c r="T100" s="25">
        <f t="shared" si="30"/>
        <v>57.999999999999993</v>
      </c>
      <c r="U100" s="25">
        <f t="shared" si="30"/>
        <v>42.999999999999993</v>
      </c>
      <c r="V100" s="25">
        <f t="shared" si="30"/>
        <v>23</v>
      </c>
      <c r="W100" s="25">
        <f t="shared" si="30"/>
        <v>0</v>
      </c>
      <c r="X100" s="25">
        <f t="shared" si="30"/>
        <v>0</v>
      </c>
      <c r="Y100" s="25">
        <f t="shared" si="30"/>
        <v>0</v>
      </c>
      <c r="Z100" s="25">
        <f t="shared" si="30"/>
        <v>0</v>
      </c>
      <c r="AA100" s="25">
        <f t="shared" si="30"/>
        <v>0</v>
      </c>
      <c r="AB100" s="25">
        <f t="shared" si="30"/>
        <v>0</v>
      </c>
      <c r="AD100" t="s">
        <v>54</v>
      </c>
    </row>
    <row r="101" spans="1:30" x14ac:dyDescent="0.35">
      <c r="A101" s="16"/>
      <c r="B101" s="27" t="s">
        <v>55</v>
      </c>
      <c r="C101" s="28">
        <f t="shared" ref="C101:AB101" si="31">$N$9</f>
        <v>35.1</v>
      </c>
      <c r="D101" s="28">
        <f t="shared" si="31"/>
        <v>35.1</v>
      </c>
      <c r="E101" s="28">
        <f t="shared" si="31"/>
        <v>35.1</v>
      </c>
      <c r="F101" s="28">
        <f t="shared" si="31"/>
        <v>35.1</v>
      </c>
      <c r="G101" s="28">
        <f t="shared" si="31"/>
        <v>35.1</v>
      </c>
      <c r="H101" s="28">
        <f t="shared" si="31"/>
        <v>35.1</v>
      </c>
      <c r="I101" s="28">
        <f t="shared" si="31"/>
        <v>35.1</v>
      </c>
      <c r="J101" s="28">
        <f t="shared" si="31"/>
        <v>35.1</v>
      </c>
      <c r="K101" s="28">
        <f t="shared" si="31"/>
        <v>35.1</v>
      </c>
      <c r="L101" s="28">
        <f t="shared" si="31"/>
        <v>35.1</v>
      </c>
      <c r="M101" s="28">
        <f t="shared" si="31"/>
        <v>35.1</v>
      </c>
      <c r="N101" s="28">
        <f t="shared" si="31"/>
        <v>35.1</v>
      </c>
      <c r="O101" s="28">
        <f t="shared" si="31"/>
        <v>35.1</v>
      </c>
      <c r="P101" s="28">
        <f t="shared" si="31"/>
        <v>35.1</v>
      </c>
      <c r="Q101" s="28">
        <f t="shared" si="31"/>
        <v>35.1</v>
      </c>
      <c r="R101" s="28">
        <f t="shared" si="31"/>
        <v>35.1</v>
      </c>
      <c r="S101" s="28">
        <f t="shared" si="31"/>
        <v>35.1</v>
      </c>
      <c r="T101" s="28">
        <f t="shared" si="31"/>
        <v>35.1</v>
      </c>
      <c r="U101" s="28">
        <f t="shared" si="31"/>
        <v>35.1</v>
      </c>
      <c r="V101" s="28">
        <f t="shared" si="31"/>
        <v>35.1</v>
      </c>
      <c r="W101" s="28">
        <f t="shared" si="31"/>
        <v>35.1</v>
      </c>
      <c r="X101" s="28">
        <f t="shared" si="31"/>
        <v>35.1</v>
      </c>
      <c r="Y101" s="28">
        <f t="shared" si="31"/>
        <v>35.1</v>
      </c>
      <c r="Z101" s="28">
        <f t="shared" si="31"/>
        <v>35.1</v>
      </c>
      <c r="AA101" s="28">
        <f t="shared" si="31"/>
        <v>35.1</v>
      </c>
      <c r="AB101" s="28">
        <f t="shared" si="31"/>
        <v>35.1</v>
      </c>
      <c r="AD101" t="s">
        <v>56</v>
      </c>
    </row>
    <row r="102" spans="1:30" x14ac:dyDescent="0.35">
      <c r="A102" s="16"/>
      <c r="B102" s="27" t="s">
        <v>57</v>
      </c>
      <c r="C102" s="28">
        <f t="shared" ref="C102:AB102" si="32">$O$9</f>
        <v>7.2</v>
      </c>
      <c r="D102" s="28">
        <f t="shared" si="32"/>
        <v>7.2</v>
      </c>
      <c r="E102" s="28">
        <f t="shared" si="32"/>
        <v>7.2</v>
      </c>
      <c r="F102" s="28">
        <f t="shared" si="32"/>
        <v>7.2</v>
      </c>
      <c r="G102" s="28">
        <f t="shared" si="32"/>
        <v>7.2</v>
      </c>
      <c r="H102" s="28">
        <f t="shared" si="32"/>
        <v>7.2</v>
      </c>
      <c r="I102" s="28">
        <f t="shared" si="32"/>
        <v>7.2</v>
      </c>
      <c r="J102" s="28">
        <f t="shared" si="32"/>
        <v>7.2</v>
      </c>
      <c r="K102" s="28">
        <f t="shared" si="32"/>
        <v>7.2</v>
      </c>
      <c r="L102" s="28">
        <f t="shared" si="32"/>
        <v>7.2</v>
      </c>
      <c r="M102" s="28">
        <f t="shared" si="32"/>
        <v>7.2</v>
      </c>
      <c r="N102" s="28">
        <f t="shared" si="32"/>
        <v>7.2</v>
      </c>
      <c r="O102" s="28">
        <f t="shared" si="32"/>
        <v>7.2</v>
      </c>
      <c r="P102" s="28">
        <f t="shared" si="32"/>
        <v>7.2</v>
      </c>
      <c r="Q102" s="28">
        <f t="shared" si="32"/>
        <v>7.2</v>
      </c>
      <c r="R102" s="28">
        <f t="shared" si="32"/>
        <v>7.2</v>
      </c>
      <c r="S102" s="28">
        <f t="shared" si="32"/>
        <v>7.2</v>
      </c>
      <c r="T102" s="28">
        <f t="shared" si="32"/>
        <v>7.2</v>
      </c>
      <c r="U102" s="28">
        <f t="shared" si="32"/>
        <v>7.2</v>
      </c>
      <c r="V102" s="28">
        <f t="shared" si="32"/>
        <v>7.2</v>
      </c>
      <c r="W102" s="28">
        <f t="shared" si="32"/>
        <v>7.2</v>
      </c>
      <c r="X102" s="28">
        <f t="shared" si="32"/>
        <v>7.2</v>
      </c>
      <c r="Y102" s="28">
        <f t="shared" si="32"/>
        <v>7.2</v>
      </c>
      <c r="Z102" s="28">
        <f t="shared" si="32"/>
        <v>7.2</v>
      </c>
      <c r="AA102" s="28">
        <f t="shared" si="32"/>
        <v>7.2</v>
      </c>
      <c r="AB102" s="28">
        <f t="shared" si="32"/>
        <v>7.2</v>
      </c>
      <c r="AD102" t="s">
        <v>58</v>
      </c>
    </row>
    <row r="103" spans="1:30" x14ac:dyDescent="0.35">
      <c r="A103" s="16"/>
      <c r="B103" s="29" t="s">
        <v>59</v>
      </c>
      <c r="C103" s="30">
        <f t="shared" ref="C103:AB103" si="33">C101-C102</f>
        <v>27.900000000000002</v>
      </c>
      <c r="D103" s="30">
        <f t="shared" si="33"/>
        <v>27.900000000000002</v>
      </c>
      <c r="E103" s="30">
        <f t="shared" si="33"/>
        <v>27.900000000000002</v>
      </c>
      <c r="F103" s="30">
        <f t="shared" si="33"/>
        <v>27.900000000000002</v>
      </c>
      <c r="G103" s="30">
        <f t="shared" si="33"/>
        <v>27.900000000000002</v>
      </c>
      <c r="H103" s="30">
        <f t="shared" si="33"/>
        <v>27.900000000000002</v>
      </c>
      <c r="I103" s="30">
        <f t="shared" si="33"/>
        <v>27.900000000000002</v>
      </c>
      <c r="J103" s="30">
        <f t="shared" si="33"/>
        <v>27.900000000000002</v>
      </c>
      <c r="K103" s="30">
        <f t="shared" si="33"/>
        <v>27.900000000000002</v>
      </c>
      <c r="L103" s="30">
        <f t="shared" si="33"/>
        <v>27.900000000000002</v>
      </c>
      <c r="M103" s="30">
        <f t="shared" si="33"/>
        <v>27.900000000000002</v>
      </c>
      <c r="N103" s="30">
        <f t="shared" si="33"/>
        <v>27.900000000000002</v>
      </c>
      <c r="O103" s="30">
        <f t="shared" si="33"/>
        <v>27.900000000000002</v>
      </c>
      <c r="P103" s="30">
        <f t="shared" si="33"/>
        <v>27.900000000000002</v>
      </c>
      <c r="Q103" s="30">
        <f t="shared" si="33"/>
        <v>27.900000000000002</v>
      </c>
      <c r="R103" s="30">
        <f t="shared" si="33"/>
        <v>27.900000000000002</v>
      </c>
      <c r="S103" s="30">
        <f t="shared" si="33"/>
        <v>27.900000000000002</v>
      </c>
      <c r="T103" s="30">
        <f t="shared" si="33"/>
        <v>27.900000000000002</v>
      </c>
      <c r="U103" s="30">
        <f t="shared" si="33"/>
        <v>27.900000000000002</v>
      </c>
      <c r="V103" s="30">
        <f t="shared" si="33"/>
        <v>27.900000000000002</v>
      </c>
      <c r="W103" s="30">
        <f t="shared" si="33"/>
        <v>27.900000000000002</v>
      </c>
      <c r="X103" s="30">
        <f t="shared" si="33"/>
        <v>27.900000000000002</v>
      </c>
      <c r="Y103" s="30">
        <f t="shared" si="33"/>
        <v>27.900000000000002</v>
      </c>
      <c r="Z103" s="30">
        <f t="shared" si="33"/>
        <v>27.900000000000002</v>
      </c>
      <c r="AA103" s="30">
        <f t="shared" si="33"/>
        <v>27.900000000000002</v>
      </c>
      <c r="AB103" s="30">
        <f t="shared" si="33"/>
        <v>27.900000000000002</v>
      </c>
      <c r="AD103" t="s">
        <v>60</v>
      </c>
    </row>
    <row r="104" spans="1:30" x14ac:dyDescent="0.35">
      <c r="A104" s="16"/>
      <c r="B104" s="31" t="s">
        <v>61</v>
      </c>
      <c r="C104" s="32">
        <v>0.8</v>
      </c>
      <c r="D104" s="32">
        <v>0.8</v>
      </c>
      <c r="E104" s="32">
        <v>0.8</v>
      </c>
      <c r="F104" s="32">
        <v>0.8</v>
      </c>
      <c r="G104" s="32">
        <v>0.8</v>
      </c>
      <c r="H104" s="32">
        <v>0.8</v>
      </c>
      <c r="I104" s="32">
        <v>0.8</v>
      </c>
      <c r="J104" s="32">
        <v>0.8</v>
      </c>
      <c r="K104" s="32">
        <v>0.8</v>
      </c>
      <c r="L104" s="32">
        <v>0.8</v>
      </c>
      <c r="M104" s="32">
        <v>0.8</v>
      </c>
      <c r="N104" s="32">
        <v>0.8</v>
      </c>
      <c r="O104" s="32">
        <v>0.8</v>
      </c>
      <c r="P104" s="32">
        <v>0.8</v>
      </c>
      <c r="Q104" s="32">
        <v>0.8</v>
      </c>
      <c r="R104" s="32">
        <v>0.8</v>
      </c>
      <c r="S104" s="32">
        <v>0.8</v>
      </c>
      <c r="T104" s="32">
        <v>0.8</v>
      </c>
      <c r="U104" s="32">
        <v>0.8</v>
      </c>
      <c r="V104" s="32">
        <v>0.8</v>
      </c>
      <c r="W104" s="32">
        <v>0.8</v>
      </c>
      <c r="X104" s="32">
        <v>0.8</v>
      </c>
      <c r="Y104" s="32">
        <v>0.8</v>
      </c>
      <c r="Z104" s="32">
        <v>0.8</v>
      </c>
      <c r="AA104" s="32">
        <v>0.8</v>
      </c>
      <c r="AB104" s="32">
        <v>0.8</v>
      </c>
      <c r="AD104" t="s">
        <v>62</v>
      </c>
    </row>
    <row r="105" spans="1:30" x14ac:dyDescent="0.35">
      <c r="A105" s="16"/>
      <c r="B105" s="33" t="s">
        <v>78</v>
      </c>
      <c r="C105" s="34">
        <f t="shared" ref="C105:AB105" si="34">C97*C103*C104</f>
        <v>0</v>
      </c>
      <c r="D105" s="34">
        <f t="shared" si="34"/>
        <v>124.99200000000003</v>
      </c>
      <c r="E105" s="34">
        <f t="shared" si="34"/>
        <v>303.55200000000008</v>
      </c>
      <c r="F105" s="34">
        <f t="shared" si="34"/>
        <v>571.39200000000017</v>
      </c>
      <c r="G105" s="34">
        <f t="shared" si="34"/>
        <v>928.51200000000017</v>
      </c>
      <c r="H105" s="34">
        <f t="shared" si="34"/>
        <v>1339.2000000000003</v>
      </c>
      <c r="I105" s="34">
        <f t="shared" si="34"/>
        <v>1339.2000000000003</v>
      </c>
      <c r="J105" s="34">
        <f t="shared" si="34"/>
        <v>1339.2000000000003</v>
      </c>
      <c r="K105" s="34">
        <f t="shared" si="34"/>
        <v>1339.2000000000003</v>
      </c>
      <c r="L105" s="34">
        <f t="shared" si="34"/>
        <v>1339.2000000000003</v>
      </c>
      <c r="M105" s="34">
        <f t="shared" si="34"/>
        <v>1339.2000000000003</v>
      </c>
      <c r="N105" s="34">
        <f t="shared" si="34"/>
        <v>1339.2000000000003</v>
      </c>
      <c r="O105" s="34">
        <f t="shared" si="34"/>
        <v>1339.2000000000003</v>
      </c>
      <c r="P105" s="34">
        <f t="shared" si="34"/>
        <v>1339.2000000000003</v>
      </c>
      <c r="Q105" s="34">
        <f t="shared" si="34"/>
        <v>1339.2000000000003</v>
      </c>
      <c r="R105" s="34">
        <f t="shared" si="34"/>
        <v>1339.2000000000003</v>
      </c>
      <c r="S105" s="34">
        <f t="shared" si="34"/>
        <v>1214.2080000000001</v>
      </c>
      <c r="T105" s="34">
        <f t="shared" si="34"/>
        <v>1035.6480000000001</v>
      </c>
      <c r="U105" s="34">
        <f t="shared" si="34"/>
        <v>767.80799999999999</v>
      </c>
      <c r="V105" s="34">
        <f t="shared" si="34"/>
        <v>410.68800000000005</v>
      </c>
      <c r="W105" s="34">
        <f t="shared" si="34"/>
        <v>0</v>
      </c>
      <c r="X105" s="34">
        <f t="shared" si="34"/>
        <v>0</v>
      </c>
      <c r="Y105" s="34">
        <f t="shared" si="34"/>
        <v>0</v>
      </c>
      <c r="Z105" s="34">
        <f t="shared" si="34"/>
        <v>0</v>
      </c>
      <c r="AA105" s="34">
        <f t="shared" si="34"/>
        <v>0</v>
      </c>
      <c r="AB105" s="34">
        <f t="shared" si="34"/>
        <v>0</v>
      </c>
      <c r="AD105" t="s">
        <v>64</v>
      </c>
    </row>
    <row r="106" spans="1:30" x14ac:dyDescent="0.35">
      <c r="A106" s="16"/>
      <c r="B106" s="33" t="s">
        <v>65</v>
      </c>
      <c r="C106" s="35">
        <f t="shared" ref="C106:AB106" si="35">-1*C98*C102*C104</f>
        <v>0</v>
      </c>
      <c r="D106" s="35">
        <f t="shared" si="35"/>
        <v>-4.0320000000000009</v>
      </c>
      <c r="E106" s="35">
        <f t="shared" si="35"/>
        <v>-9.7920000000000016</v>
      </c>
      <c r="F106" s="35">
        <f t="shared" si="35"/>
        <v>-18.432000000000002</v>
      </c>
      <c r="G106" s="35">
        <f t="shared" si="35"/>
        <v>-29.952000000000005</v>
      </c>
      <c r="H106" s="35">
        <f t="shared" si="35"/>
        <v>-43.2</v>
      </c>
      <c r="I106" s="35">
        <f t="shared" si="35"/>
        <v>-43.2</v>
      </c>
      <c r="J106" s="35">
        <f t="shared" si="35"/>
        <v>-43.2</v>
      </c>
      <c r="K106" s="35">
        <f t="shared" si="35"/>
        <v>-43.2</v>
      </c>
      <c r="L106" s="35">
        <f t="shared" si="35"/>
        <v>-43.2</v>
      </c>
      <c r="M106" s="35">
        <f t="shared" si="35"/>
        <v>-43.2</v>
      </c>
      <c r="N106" s="35">
        <f t="shared" si="35"/>
        <v>-43.2</v>
      </c>
      <c r="O106" s="35">
        <f t="shared" si="35"/>
        <v>-43.2</v>
      </c>
      <c r="P106" s="35">
        <f t="shared" si="35"/>
        <v>-43.2</v>
      </c>
      <c r="Q106" s="35">
        <f t="shared" si="35"/>
        <v>-43.2</v>
      </c>
      <c r="R106" s="35">
        <f t="shared" si="35"/>
        <v>-43.2</v>
      </c>
      <c r="S106" s="35">
        <f t="shared" si="35"/>
        <v>-39.168000000000006</v>
      </c>
      <c r="T106" s="35">
        <f t="shared" si="35"/>
        <v>-33.408000000000001</v>
      </c>
      <c r="U106" s="35">
        <f t="shared" si="35"/>
        <v>-24.768000000000001</v>
      </c>
      <c r="V106" s="35">
        <f t="shared" si="35"/>
        <v>-13.247999999999999</v>
      </c>
      <c r="W106" s="35">
        <f t="shared" si="35"/>
        <v>0</v>
      </c>
      <c r="X106" s="35">
        <f t="shared" si="35"/>
        <v>0</v>
      </c>
      <c r="Y106" s="35">
        <f t="shared" si="35"/>
        <v>0</v>
      </c>
      <c r="Z106" s="35">
        <f t="shared" si="35"/>
        <v>0</v>
      </c>
      <c r="AA106" s="35">
        <f t="shared" si="35"/>
        <v>0</v>
      </c>
      <c r="AB106" s="35">
        <f t="shared" si="35"/>
        <v>0</v>
      </c>
      <c r="AD106" t="s">
        <v>66</v>
      </c>
    </row>
    <row r="107" spans="1:30" x14ac:dyDescent="0.35">
      <c r="A107" s="16"/>
      <c r="B107" s="33" t="s">
        <v>67</v>
      </c>
      <c r="C107" s="34">
        <f t="shared" ref="C107:AB107" si="36">C99*C101*C90*C104</f>
        <v>0</v>
      </c>
      <c r="D107" s="34">
        <f t="shared" si="36"/>
        <v>9.828000000000003</v>
      </c>
      <c r="E107" s="34">
        <f t="shared" si="36"/>
        <v>23.868000000000006</v>
      </c>
      <c r="F107" s="34">
        <f t="shared" si="36"/>
        <v>44.928000000000004</v>
      </c>
      <c r="G107" s="34">
        <f t="shared" si="36"/>
        <v>73.00800000000001</v>
      </c>
      <c r="H107" s="34">
        <f t="shared" si="36"/>
        <v>105.30000000000001</v>
      </c>
      <c r="I107" s="34">
        <f t="shared" si="36"/>
        <v>105.30000000000001</v>
      </c>
      <c r="J107" s="34">
        <f t="shared" si="36"/>
        <v>105.30000000000001</v>
      </c>
      <c r="K107" s="34">
        <f t="shared" si="36"/>
        <v>105.30000000000001</v>
      </c>
      <c r="L107" s="34">
        <f t="shared" si="36"/>
        <v>105.30000000000001</v>
      </c>
      <c r="M107" s="34">
        <f t="shared" si="36"/>
        <v>105.30000000000001</v>
      </c>
      <c r="N107" s="34">
        <f t="shared" si="36"/>
        <v>105.30000000000001</v>
      </c>
      <c r="O107" s="34">
        <f t="shared" si="36"/>
        <v>105.30000000000001</v>
      </c>
      <c r="P107" s="34">
        <f t="shared" si="36"/>
        <v>105.30000000000001</v>
      </c>
      <c r="Q107" s="34">
        <f t="shared" si="36"/>
        <v>105.30000000000001</v>
      </c>
      <c r="R107" s="34">
        <f t="shared" si="36"/>
        <v>105.30000000000001</v>
      </c>
      <c r="S107" s="34">
        <f t="shared" si="36"/>
        <v>95.472000000000008</v>
      </c>
      <c r="T107" s="34">
        <f t="shared" si="36"/>
        <v>81.432000000000016</v>
      </c>
      <c r="U107" s="34">
        <f t="shared" si="36"/>
        <v>60.372000000000007</v>
      </c>
      <c r="V107" s="34">
        <f t="shared" si="36"/>
        <v>32.292000000000002</v>
      </c>
      <c r="W107" s="34">
        <f t="shared" si="36"/>
        <v>0</v>
      </c>
      <c r="X107" s="34">
        <f t="shared" si="36"/>
        <v>0</v>
      </c>
      <c r="Y107" s="34">
        <f t="shared" si="36"/>
        <v>0</v>
      </c>
      <c r="Z107" s="34">
        <f t="shared" si="36"/>
        <v>0</v>
      </c>
      <c r="AA107" s="34">
        <f t="shared" si="36"/>
        <v>0</v>
      </c>
      <c r="AB107" s="34">
        <f t="shared" si="36"/>
        <v>0</v>
      </c>
      <c r="AD107" t="s">
        <v>68</v>
      </c>
    </row>
    <row r="108" spans="1:30" x14ac:dyDescent="0.35">
      <c r="A108" s="16"/>
      <c r="B108" s="33" t="s">
        <v>69</v>
      </c>
      <c r="C108" s="34">
        <f t="shared" ref="C108:AB108" si="37">SUM(C105:C107)</f>
        <v>0</v>
      </c>
      <c r="D108" s="34">
        <f t="shared" si="37"/>
        <v>130.78800000000004</v>
      </c>
      <c r="E108" s="34">
        <f t="shared" si="37"/>
        <v>317.6280000000001</v>
      </c>
      <c r="F108" s="34">
        <f t="shared" si="37"/>
        <v>597.88800000000015</v>
      </c>
      <c r="G108" s="34">
        <f t="shared" si="37"/>
        <v>971.56800000000021</v>
      </c>
      <c r="H108" s="34">
        <f t="shared" si="37"/>
        <v>1401.3000000000002</v>
      </c>
      <c r="I108" s="34">
        <f t="shared" si="37"/>
        <v>1401.3000000000002</v>
      </c>
      <c r="J108" s="34">
        <f t="shared" si="37"/>
        <v>1401.3000000000002</v>
      </c>
      <c r="K108" s="34">
        <f t="shared" si="37"/>
        <v>1401.3000000000002</v>
      </c>
      <c r="L108" s="34">
        <f t="shared" si="37"/>
        <v>1401.3000000000002</v>
      </c>
      <c r="M108" s="34">
        <f t="shared" si="37"/>
        <v>1401.3000000000002</v>
      </c>
      <c r="N108" s="34">
        <f t="shared" si="37"/>
        <v>1401.3000000000002</v>
      </c>
      <c r="O108" s="34">
        <f t="shared" si="37"/>
        <v>1401.3000000000002</v>
      </c>
      <c r="P108" s="34">
        <f t="shared" si="37"/>
        <v>1401.3000000000002</v>
      </c>
      <c r="Q108" s="34">
        <f t="shared" si="37"/>
        <v>1401.3000000000002</v>
      </c>
      <c r="R108" s="34">
        <f t="shared" si="37"/>
        <v>1401.3000000000002</v>
      </c>
      <c r="S108" s="34">
        <f t="shared" si="37"/>
        <v>1270.5119999999999</v>
      </c>
      <c r="T108" s="34">
        <f t="shared" si="37"/>
        <v>1083.672</v>
      </c>
      <c r="U108" s="34">
        <f t="shared" si="37"/>
        <v>803.41199999999992</v>
      </c>
      <c r="V108" s="34">
        <f t="shared" si="37"/>
        <v>429.73200000000008</v>
      </c>
      <c r="W108" s="34">
        <f t="shared" si="37"/>
        <v>0</v>
      </c>
      <c r="X108" s="34">
        <f t="shared" si="37"/>
        <v>0</v>
      </c>
      <c r="Y108" s="34">
        <f t="shared" si="37"/>
        <v>0</v>
      </c>
      <c r="Z108" s="34">
        <f t="shared" si="37"/>
        <v>0</v>
      </c>
      <c r="AA108" s="34">
        <f t="shared" si="37"/>
        <v>0</v>
      </c>
      <c r="AB108" s="34">
        <f t="shared" si="37"/>
        <v>0</v>
      </c>
      <c r="AD108" t="s">
        <v>70</v>
      </c>
    </row>
    <row r="109" spans="1:30" x14ac:dyDescent="0.35">
      <c r="A109" s="16"/>
      <c r="B109" s="36" t="s">
        <v>71</v>
      </c>
      <c r="C109" s="37">
        <v>0</v>
      </c>
      <c r="D109" s="37">
        <f t="shared" ref="D109:AB109" si="38">D108-C108</f>
        <v>130.78800000000004</v>
      </c>
      <c r="E109" s="37">
        <f t="shared" si="38"/>
        <v>186.84000000000006</v>
      </c>
      <c r="F109" s="37">
        <f t="shared" si="38"/>
        <v>280.26000000000005</v>
      </c>
      <c r="G109" s="37">
        <f t="shared" si="38"/>
        <v>373.68000000000006</v>
      </c>
      <c r="H109" s="37">
        <f t="shared" si="38"/>
        <v>429.73199999999997</v>
      </c>
      <c r="I109" s="37">
        <f t="shared" si="38"/>
        <v>0</v>
      </c>
      <c r="J109" s="37">
        <f t="shared" si="38"/>
        <v>0</v>
      </c>
      <c r="K109" s="37">
        <f t="shared" si="38"/>
        <v>0</v>
      </c>
      <c r="L109" s="37">
        <f t="shared" si="38"/>
        <v>0</v>
      </c>
      <c r="M109" s="37">
        <f t="shared" si="38"/>
        <v>0</v>
      </c>
      <c r="N109" s="37">
        <f t="shared" si="38"/>
        <v>0</v>
      </c>
      <c r="O109" s="37">
        <f t="shared" si="38"/>
        <v>0</v>
      </c>
      <c r="P109" s="37">
        <f t="shared" si="38"/>
        <v>0</v>
      </c>
      <c r="Q109" s="37">
        <f t="shared" si="38"/>
        <v>0</v>
      </c>
      <c r="R109" s="37">
        <f t="shared" si="38"/>
        <v>0</v>
      </c>
      <c r="S109" s="37">
        <f t="shared" si="38"/>
        <v>-130.78800000000024</v>
      </c>
      <c r="T109" s="37">
        <f t="shared" si="38"/>
        <v>-186.83999999999992</v>
      </c>
      <c r="U109" s="37">
        <f t="shared" si="38"/>
        <v>-280.2600000000001</v>
      </c>
      <c r="V109" s="37">
        <f t="shared" si="38"/>
        <v>-373.67999999999984</v>
      </c>
      <c r="W109" s="37">
        <f t="shared" si="38"/>
        <v>-429.73200000000008</v>
      </c>
      <c r="X109" s="37">
        <f t="shared" si="38"/>
        <v>0</v>
      </c>
      <c r="Y109" s="37">
        <f t="shared" si="38"/>
        <v>0</v>
      </c>
      <c r="Z109" s="37">
        <f t="shared" si="38"/>
        <v>0</v>
      </c>
      <c r="AA109" s="37">
        <f t="shared" si="38"/>
        <v>0</v>
      </c>
      <c r="AB109" s="37">
        <f t="shared" si="38"/>
        <v>0</v>
      </c>
    </row>
    <row r="110" spans="1:30" x14ac:dyDescent="0.35">
      <c r="A110" s="16"/>
    </row>
    <row r="111" spans="1:30" x14ac:dyDescent="0.35">
      <c r="A111" s="16"/>
      <c r="B111" s="38" t="s">
        <v>83</v>
      </c>
      <c r="C111" s="39">
        <f>H108</f>
        <v>1401.3000000000002</v>
      </c>
      <c r="D111" s="39"/>
      <c r="E111" t="s">
        <v>73</v>
      </c>
      <c r="G111" s="40">
        <f>C111*$C$17</f>
        <v>1271.2383405000003</v>
      </c>
      <c r="H111" s="40"/>
      <c r="I111" t="s">
        <v>74</v>
      </c>
    </row>
    <row r="112" spans="1:30" x14ac:dyDescent="0.35">
      <c r="A112" s="16"/>
      <c r="B112" s="38" t="s">
        <v>84</v>
      </c>
      <c r="C112" s="39">
        <f>SUM(C108:H108)</f>
        <v>3419.1720000000005</v>
      </c>
      <c r="D112" s="39"/>
      <c r="E112" t="s">
        <v>73</v>
      </c>
      <c r="G112" s="40">
        <f>C112*$C$17</f>
        <v>3101.8215508200005</v>
      </c>
      <c r="H112" s="40"/>
      <c r="I112" t="s">
        <v>74</v>
      </c>
    </row>
    <row r="113" spans="1:30" x14ac:dyDescent="0.35">
      <c r="A113" s="41"/>
      <c r="B113" s="42" t="s">
        <v>85</v>
      </c>
      <c r="C113" s="43">
        <f>SUM(C108:AB108)</f>
        <v>21019.499999999996</v>
      </c>
      <c r="D113" s="43"/>
      <c r="E113" s="44" t="s">
        <v>73</v>
      </c>
      <c r="F113" s="44"/>
      <c r="G113" s="45">
        <f>C113*$C$17</f>
        <v>19068.575107499997</v>
      </c>
      <c r="H113" s="45"/>
      <c r="I113" s="44" t="s">
        <v>74</v>
      </c>
      <c r="J113" s="44"/>
      <c r="K113" s="44"/>
      <c r="L113" s="44"/>
      <c r="M113" s="44"/>
      <c r="N113" s="44"/>
      <c r="O113" s="44"/>
      <c r="P113" s="44"/>
      <c r="Q113" s="44"/>
      <c r="R113" s="44"/>
      <c r="S113" s="44"/>
      <c r="T113" s="44"/>
      <c r="U113" s="44"/>
      <c r="V113" s="44"/>
      <c r="W113" s="44"/>
      <c r="X113" s="44"/>
      <c r="Y113" s="44"/>
      <c r="Z113" s="44"/>
      <c r="AA113" s="44"/>
      <c r="AB113" s="44"/>
    </row>
    <row r="117" spans="1:30" x14ac:dyDescent="0.35">
      <c r="C117" s="10">
        <v>2025</v>
      </c>
      <c r="D117" s="10">
        <v>2026</v>
      </c>
      <c r="E117" s="10">
        <v>2027</v>
      </c>
      <c r="F117" s="10">
        <v>2028</v>
      </c>
      <c r="G117" s="10">
        <v>2029</v>
      </c>
      <c r="H117" s="10">
        <v>2030</v>
      </c>
      <c r="I117" s="10">
        <v>2031</v>
      </c>
      <c r="J117" s="10">
        <v>2032</v>
      </c>
      <c r="K117" s="10">
        <v>2033</v>
      </c>
      <c r="L117" s="10">
        <v>2034</v>
      </c>
      <c r="M117" s="10">
        <v>2035</v>
      </c>
      <c r="N117" s="10">
        <v>2036</v>
      </c>
      <c r="O117" s="10">
        <v>2037</v>
      </c>
      <c r="P117" s="10">
        <v>2038</v>
      </c>
      <c r="Q117" s="10">
        <v>2039</v>
      </c>
      <c r="R117" s="10">
        <v>2040</v>
      </c>
      <c r="S117" s="10">
        <v>2041</v>
      </c>
      <c r="T117" s="10">
        <v>2042</v>
      </c>
      <c r="U117" s="10">
        <v>2043</v>
      </c>
      <c r="V117" s="10">
        <v>2044</v>
      </c>
      <c r="W117" s="10">
        <v>2045</v>
      </c>
      <c r="X117" s="10">
        <v>2046</v>
      </c>
      <c r="Y117" s="10">
        <v>2047</v>
      </c>
      <c r="Z117" s="10">
        <v>2048</v>
      </c>
      <c r="AA117" s="10">
        <v>2049</v>
      </c>
      <c r="AB117" s="10">
        <v>2050</v>
      </c>
      <c r="AD117" t="s">
        <v>9</v>
      </c>
    </row>
    <row r="118" spans="1:30" x14ac:dyDescent="0.35">
      <c r="A118" s="13" t="s">
        <v>18</v>
      </c>
      <c r="B118" s="14" t="s">
        <v>86</v>
      </c>
      <c r="C118" s="15">
        <v>0</v>
      </c>
      <c r="D118" s="15">
        <f>C10</f>
        <v>7</v>
      </c>
      <c r="E118" s="15">
        <f>D10</f>
        <v>10</v>
      </c>
      <c r="F118" s="15">
        <f>E10</f>
        <v>15</v>
      </c>
      <c r="G118" s="15">
        <f>F10</f>
        <v>20</v>
      </c>
      <c r="H118" s="15">
        <f>G10</f>
        <v>23</v>
      </c>
      <c r="I118" s="15">
        <v>0</v>
      </c>
      <c r="J118" s="15">
        <v>0</v>
      </c>
      <c r="K118" s="15">
        <v>0</v>
      </c>
      <c r="L118" s="15">
        <v>0</v>
      </c>
      <c r="M118" s="15">
        <v>0</v>
      </c>
      <c r="N118" s="15">
        <v>0</v>
      </c>
      <c r="O118" s="15">
        <v>0</v>
      </c>
      <c r="P118" s="15">
        <v>0</v>
      </c>
      <c r="Q118" s="15">
        <v>0</v>
      </c>
      <c r="R118" s="15">
        <v>0</v>
      </c>
      <c r="S118" s="15">
        <v>0</v>
      </c>
      <c r="T118" s="15">
        <v>0</v>
      </c>
      <c r="U118" s="15">
        <v>0</v>
      </c>
      <c r="V118" s="15">
        <v>0</v>
      </c>
      <c r="W118" s="15">
        <v>0</v>
      </c>
      <c r="X118" s="15">
        <v>0</v>
      </c>
      <c r="Y118" s="15">
        <v>0</v>
      </c>
      <c r="Z118" s="15">
        <v>0</v>
      </c>
      <c r="AA118" s="15">
        <v>0</v>
      </c>
      <c r="AB118" s="15">
        <v>0</v>
      </c>
      <c r="AD118" t="s">
        <v>26</v>
      </c>
    </row>
    <row r="119" spans="1:30" x14ac:dyDescent="0.35">
      <c r="A119" s="16"/>
      <c r="B119" s="17" t="s">
        <v>27</v>
      </c>
      <c r="C119" s="18">
        <v>0.8</v>
      </c>
      <c r="D119" s="18">
        <v>0.8</v>
      </c>
      <c r="E119" s="18">
        <v>0.8</v>
      </c>
      <c r="F119" s="18">
        <v>0.8</v>
      </c>
      <c r="G119" s="18">
        <v>0.8</v>
      </c>
      <c r="H119" s="18">
        <v>0.8</v>
      </c>
      <c r="I119" s="18">
        <v>0.8</v>
      </c>
      <c r="J119" s="18">
        <v>0.8</v>
      </c>
      <c r="K119" s="18">
        <v>0.8</v>
      </c>
      <c r="L119" s="18">
        <v>0.8</v>
      </c>
      <c r="M119" s="18">
        <v>0.8</v>
      </c>
      <c r="N119" s="18">
        <v>0.8</v>
      </c>
      <c r="O119" s="18">
        <v>0.8</v>
      </c>
      <c r="P119" s="18">
        <v>0.8</v>
      </c>
      <c r="Q119" s="18">
        <v>0.8</v>
      </c>
      <c r="R119" s="18">
        <v>0.8</v>
      </c>
      <c r="S119" s="18">
        <v>0.8</v>
      </c>
      <c r="T119" s="18">
        <v>0.8</v>
      </c>
      <c r="U119" s="18">
        <v>0.8</v>
      </c>
      <c r="V119" s="18">
        <v>0.8</v>
      </c>
      <c r="W119" s="18">
        <v>0.8</v>
      </c>
      <c r="X119" s="18">
        <v>0.8</v>
      </c>
      <c r="Y119" s="18">
        <v>0.8</v>
      </c>
      <c r="Z119" s="18">
        <v>0.8</v>
      </c>
      <c r="AA119" s="18">
        <v>0.8</v>
      </c>
      <c r="AB119" s="18">
        <v>0.8</v>
      </c>
      <c r="AD119" t="s">
        <v>28</v>
      </c>
    </row>
    <row r="120" spans="1:30" x14ac:dyDescent="0.35">
      <c r="A120" s="16"/>
      <c r="B120" s="17" t="s">
        <v>29</v>
      </c>
      <c r="C120" s="18">
        <v>0.1</v>
      </c>
      <c r="D120" s="18">
        <v>0.1</v>
      </c>
      <c r="E120" s="18">
        <v>0.1</v>
      </c>
      <c r="F120" s="18">
        <v>0.1</v>
      </c>
      <c r="G120" s="18">
        <v>0.1</v>
      </c>
      <c r="H120" s="18">
        <v>0.1</v>
      </c>
      <c r="I120" s="18">
        <v>0.1</v>
      </c>
      <c r="J120" s="18">
        <v>0.1</v>
      </c>
      <c r="K120" s="18">
        <v>0.1</v>
      </c>
      <c r="L120" s="18">
        <v>0.1</v>
      </c>
      <c r="M120" s="18">
        <v>0.1</v>
      </c>
      <c r="N120" s="18">
        <v>0.1</v>
      </c>
      <c r="O120" s="18">
        <v>0.1</v>
      </c>
      <c r="P120" s="18">
        <v>0.1</v>
      </c>
      <c r="Q120" s="18">
        <v>0.1</v>
      </c>
      <c r="R120" s="18">
        <v>0.1</v>
      </c>
      <c r="S120" s="18">
        <v>0.1</v>
      </c>
      <c r="T120" s="18">
        <v>0.1</v>
      </c>
      <c r="U120" s="18">
        <v>0.1</v>
      </c>
      <c r="V120" s="18">
        <v>0.1</v>
      </c>
      <c r="W120" s="18">
        <v>0.1</v>
      </c>
      <c r="X120" s="18">
        <v>0.1</v>
      </c>
      <c r="Y120" s="18">
        <v>0.1</v>
      </c>
      <c r="Z120" s="18">
        <v>0.1</v>
      </c>
      <c r="AA120" s="18">
        <v>0.1</v>
      </c>
      <c r="AB120" s="18">
        <v>0.1</v>
      </c>
      <c r="AD120" t="s">
        <v>30</v>
      </c>
    </row>
    <row r="121" spans="1:30" x14ac:dyDescent="0.35">
      <c r="A121" s="16"/>
      <c r="B121" s="17" t="s">
        <v>31</v>
      </c>
      <c r="C121" s="18">
        <v>0.1</v>
      </c>
      <c r="D121" s="18">
        <v>0.1</v>
      </c>
      <c r="E121" s="18">
        <v>0.1</v>
      </c>
      <c r="F121" s="18">
        <v>0.1</v>
      </c>
      <c r="G121" s="18">
        <v>0.1</v>
      </c>
      <c r="H121" s="18">
        <v>0.1</v>
      </c>
      <c r="I121" s="18">
        <v>0.1</v>
      </c>
      <c r="J121" s="18">
        <v>0.1</v>
      </c>
      <c r="K121" s="18">
        <v>0.1</v>
      </c>
      <c r="L121" s="18">
        <v>0.1</v>
      </c>
      <c r="M121" s="18">
        <v>0.1</v>
      </c>
      <c r="N121" s="18">
        <v>0.1</v>
      </c>
      <c r="O121" s="18">
        <v>0.1</v>
      </c>
      <c r="P121" s="18">
        <v>0.1</v>
      </c>
      <c r="Q121" s="18">
        <v>0.1</v>
      </c>
      <c r="R121" s="18">
        <v>0.1</v>
      </c>
      <c r="S121" s="18">
        <v>0.1</v>
      </c>
      <c r="T121" s="18">
        <v>0.1</v>
      </c>
      <c r="U121" s="18">
        <v>0.1</v>
      </c>
      <c r="V121" s="18">
        <v>0.1</v>
      </c>
      <c r="W121" s="18">
        <v>0.1</v>
      </c>
      <c r="X121" s="18">
        <v>0.1</v>
      </c>
      <c r="Y121" s="18">
        <v>0.1</v>
      </c>
      <c r="Z121" s="18">
        <v>0.1</v>
      </c>
      <c r="AA121" s="18">
        <v>0.1</v>
      </c>
      <c r="AB121" s="18">
        <v>0.1</v>
      </c>
      <c r="AD121" t="s">
        <v>32</v>
      </c>
    </row>
    <row r="122" spans="1:30" x14ac:dyDescent="0.35">
      <c r="A122" s="16"/>
      <c r="B122" s="19" t="s">
        <v>33</v>
      </c>
      <c r="C122" s="18">
        <v>0.5</v>
      </c>
      <c r="D122" s="18">
        <v>0.5</v>
      </c>
      <c r="E122" s="18">
        <v>0.5</v>
      </c>
      <c r="F122" s="18">
        <v>0.5</v>
      </c>
      <c r="G122" s="18">
        <v>0.5</v>
      </c>
      <c r="H122" s="18">
        <v>0.5</v>
      </c>
      <c r="I122" s="18">
        <v>0.5</v>
      </c>
      <c r="J122" s="18">
        <v>0.5</v>
      </c>
      <c r="K122" s="18">
        <v>0.5</v>
      </c>
      <c r="L122" s="18">
        <v>0.5</v>
      </c>
      <c r="M122" s="18">
        <v>0.5</v>
      </c>
      <c r="N122" s="18">
        <v>0.5</v>
      </c>
      <c r="O122" s="18">
        <v>0.5</v>
      </c>
      <c r="P122" s="18">
        <v>0.5</v>
      </c>
      <c r="Q122" s="18">
        <v>0.5</v>
      </c>
      <c r="R122" s="18">
        <v>0.5</v>
      </c>
      <c r="S122" s="18">
        <v>0.5</v>
      </c>
      <c r="T122" s="18">
        <v>0.5</v>
      </c>
      <c r="U122" s="18">
        <v>0.5</v>
      </c>
      <c r="V122" s="18">
        <v>0.5</v>
      </c>
      <c r="W122" s="18">
        <v>0.5</v>
      </c>
      <c r="X122" s="18">
        <v>0.5</v>
      </c>
      <c r="Y122" s="18">
        <v>0.5</v>
      </c>
      <c r="Z122" s="18">
        <v>0.5</v>
      </c>
      <c r="AA122" s="18">
        <v>0.5</v>
      </c>
      <c r="AB122" s="20">
        <v>0.5</v>
      </c>
      <c r="AD122" t="s">
        <v>34</v>
      </c>
    </row>
    <row r="123" spans="1:30" x14ac:dyDescent="0.35">
      <c r="A123" s="16"/>
      <c r="B123" s="21" t="s">
        <v>35</v>
      </c>
      <c r="C123" s="22">
        <f t="shared" ref="C123:AB125" si="39">C$118*C119</f>
        <v>0</v>
      </c>
      <c r="D123" s="22">
        <f t="shared" si="39"/>
        <v>5.6000000000000005</v>
      </c>
      <c r="E123" s="22">
        <f t="shared" si="39"/>
        <v>8</v>
      </c>
      <c r="F123" s="22">
        <f t="shared" si="39"/>
        <v>12</v>
      </c>
      <c r="G123" s="22">
        <f t="shared" si="39"/>
        <v>16</v>
      </c>
      <c r="H123" s="22">
        <f t="shared" si="39"/>
        <v>18.400000000000002</v>
      </c>
      <c r="I123" s="22">
        <f t="shared" si="39"/>
        <v>0</v>
      </c>
      <c r="J123" s="22">
        <f t="shared" si="39"/>
        <v>0</v>
      </c>
      <c r="K123" s="22">
        <f t="shared" si="39"/>
        <v>0</v>
      </c>
      <c r="L123" s="22">
        <f t="shared" si="39"/>
        <v>0</v>
      </c>
      <c r="M123" s="22">
        <f t="shared" si="39"/>
        <v>0</v>
      </c>
      <c r="N123" s="22">
        <f t="shared" si="39"/>
        <v>0</v>
      </c>
      <c r="O123" s="22">
        <f t="shared" si="39"/>
        <v>0</v>
      </c>
      <c r="P123" s="22">
        <f t="shared" si="39"/>
        <v>0</v>
      </c>
      <c r="Q123" s="22">
        <f t="shared" si="39"/>
        <v>0</v>
      </c>
      <c r="R123" s="22">
        <f t="shared" si="39"/>
        <v>0</v>
      </c>
      <c r="S123" s="22">
        <f t="shared" si="39"/>
        <v>0</v>
      </c>
      <c r="T123" s="22">
        <f t="shared" si="39"/>
        <v>0</v>
      </c>
      <c r="U123" s="22">
        <f t="shared" si="39"/>
        <v>0</v>
      </c>
      <c r="V123" s="22">
        <f t="shared" si="39"/>
        <v>0</v>
      </c>
      <c r="W123" s="22">
        <f t="shared" si="39"/>
        <v>0</v>
      </c>
      <c r="X123" s="22">
        <f t="shared" si="39"/>
        <v>0</v>
      </c>
      <c r="Y123" s="22">
        <f t="shared" si="39"/>
        <v>0</v>
      </c>
      <c r="Z123" s="22">
        <f t="shared" si="39"/>
        <v>0</v>
      </c>
      <c r="AA123" s="22">
        <f t="shared" si="39"/>
        <v>0</v>
      </c>
      <c r="AB123" s="22">
        <f t="shared" si="39"/>
        <v>0</v>
      </c>
      <c r="AD123" t="s">
        <v>36</v>
      </c>
    </row>
    <row r="124" spans="1:30" x14ac:dyDescent="0.35">
      <c r="A124" s="16"/>
      <c r="B124" s="21" t="s">
        <v>37</v>
      </c>
      <c r="C124" s="23">
        <f t="shared" si="39"/>
        <v>0</v>
      </c>
      <c r="D124" s="23">
        <f t="shared" si="39"/>
        <v>0.70000000000000007</v>
      </c>
      <c r="E124" s="23">
        <f t="shared" si="39"/>
        <v>1</v>
      </c>
      <c r="F124" s="23">
        <f t="shared" si="39"/>
        <v>1.5</v>
      </c>
      <c r="G124" s="23">
        <f t="shared" si="39"/>
        <v>2</v>
      </c>
      <c r="H124" s="23">
        <f t="shared" si="39"/>
        <v>2.3000000000000003</v>
      </c>
      <c r="I124" s="23">
        <f t="shared" si="39"/>
        <v>0</v>
      </c>
      <c r="J124" s="23">
        <f t="shared" si="39"/>
        <v>0</v>
      </c>
      <c r="K124" s="23">
        <f t="shared" si="39"/>
        <v>0</v>
      </c>
      <c r="L124" s="23">
        <f t="shared" si="39"/>
        <v>0</v>
      </c>
      <c r="M124" s="23">
        <f t="shared" si="39"/>
        <v>0</v>
      </c>
      <c r="N124" s="23">
        <f t="shared" si="39"/>
        <v>0</v>
      </c>
      <c r="O124" s="23">
        <f t="shared" si="39"/>
        <v>0</v>
      </c>
      <c r="P124" s="23">
        <f t="shared" si="39"/>
        <v>0</v>
      </c>
      <c r="Q124" s="23">
        <f t="shared" si="39"/>
        <v>0</v>
      </c>
      <c r="R124" s="23">
        <f t="shared" si="39"/>
        <v>0</v>
      </c>
      <c r="S124" s="23">
        <f t="shared" si="39"/>
        <v>0</v>
      </c>
      <c r="T124" s="23">
        <f t="shared" si="39"/>
        <v>0</v>
      </c>
      <c r="U124" s="23">
        <f t="shared" si="39"/>
        <v>0</v>
      </c>
      <c r="V124" s="23">
        <f t="shared" si="39"/>
        <v>0</v>
      </c>
      <c r="W124" s="23">
        <f t="shared" si="39"/>
        <v>0</v>
      </c>
      <c r="X124" s="23">
        <f t="shared" si="39"/>
        <v>0</v>
      </c>
      <c r="Y124" s="23">
        <f t="shared" si="39"/>
        <v>0</v>
      </c>
      <c r="Z124" s="23">
        <f t="shared" si="39"/>
        <v>0</v>
      </c>
      <c r="AA124" s="23">
        <f t="shared" si="39"/>
        <v>0</v>
      </c>
      <c r="AB124" s="23">
        <f t="shared" si="39"/>
        <v>0</v>
      </c>
      <c r="AD124" t="s">
        <v>38</v>
      </c>
    </row>
    <row r="125" spans="1:30" x14ac:dyDescent="0.35">
      <c r="A125" s="16"/>
      <c r="B125" s="24" t="s">
        <v>39</v>
      </c>
      <c r="C125" s="23">
        <f t="shared" si="39"/>
        <v>0</v>
      </c>
      <c r="D125" s="23">
        <f t="shared" si="39"/>
        <v>0.70000000000000007</v>
      </c>
      <c r="E125" s="23">
        <f t="shared" si="39"/>
        <v>1</v>
      </c>
      <c r="F125" s="23">
        <f t="shared" si="39"/>
        <v>1.5</v>
      </c>
      <c r="G125" s="23">
        <f t="shared" si="39"/>
        <v>2</v>
      </c>
      <c r="H125" s="23">
        <f t="shared" si="39"/>
        <v>2.3000000000000003</v>
      </c>
      <c r="I125" s="23">
        <f t="shared" si="39"/>
        <v>0</v>
      </c>
      <c r="J125" s="23">
        <f t="shared" si="39"/>
        <v>0</v>
      </c>
      <c r="K125" s="23">
        <f t="shared" si="39"/>
        <v>0</v>
      </c>
      <c r="L125" s="23">
        <f t="shared" si="39"/>
        <v>0</v>
      </c>
      <c r="M125" s="23">
        <f t="shared" si="39"/>
        <v>0</v>
      </c>
      <c r="N125" s="23">
        <f t="shared" si="39"/>
        <v>0</v>
      </c>
      <c r="O125" s="23">
        <f t="shared" si="39"/>
        <v>0</v>
      </c>
      <c r="P125" s="23">
        <f t="shared" si="39"/>
        <v>0</v>
      </c>
      <c r="Q125" s="23">
        <f t="shared" si="39"/>
        <v>0</v>
      </c>
      <c r="R125" s="23">
        <f t="shared" si="39"/>
        <v>0</v>
      </c>
      <c r="S125" s="23">
        <f t="shared" si="39"/>
        <v>0</v>
      </c>
      <c r="T125" s="23">
        <f t="shared" si="39"/>
        <v>0</v>
      </c>
      <c r="U125" s="23">
        <f t="shared" si="39"/>
        <v>0</v>
      </c>
      <c r="V125" s="23">
        <f t="shared" si="39"/>
        <v>0</v>
      </c>
      <c r="W125" s="23">
        <f t="shared" si="39"/>
        <v>0</v>
      </c>
      <c r="X125" s="23">
        <f t="shared" si="39"/>
        <v>0</v>
      </c>
      <c r="Y125" s="23">
        <f t="shared" si="39"/>
        <v>0</v>
      </c>
      <c r="Z125" s="23">
        <f t="shared" si="39"/>
        <v>0</v>
      </c>
      <c r="AA125" s="23">
        <f t="shared" si="39"/>
        <v>0</v>
      </c>
      <c r="AB125" s="23">
        <f t="shared" si="39"/>
        <v>0</v>
      </c>
      <c r="AD125" t="s">
        <v>40</v>
      </c>
    </row>
    <row r="126" spans="1:30" x14ac:dyDescent="0.35">
      <c r="A126" s="16"/>
      <c r="B126" s="21" t="s">
        <v>41</v>
      </c>
      <c r="C126" s="22">
        <v>0</v>
      </c>
      <c r="D126" s="22">
        <v>0</v>
      </c>
      <c r="E126" s="22">
        <v>0</v>
      </c>
      <c r="F126" s="22">
        <v>0</v>
      </c>
      <c r="G126" s="22">
        <v>0</v>
      </c>
      <c r="H126" s="22">
        <v>0</v>
      </c>
      <c r="I126" s="22">
        <v>0</v>
      </c>
      <c r="J126" s="22">
        <v>0</v>
      </c>
      <c r="K126" s="22">
        <v>0</v>
      </c>
      <c r="L126" s="22">
        <v>0</v>
      </c>
      <c r="M126" s="22">
        <v>0</v>
      </c>
      <c r="N126" s="22">
        <v>0</v>
      </c>
      <c r="O126" s="22">
        <v>0</v>
      </c>
      <c r="P126" s="22">
        <v>0</v>
      </c>
      <c r="Q126" s="22">
        <v>0</v>
      </c>
      <c r="R126" s="22">
        <f t="shared" ref="R126:AB128" si="40">C123</f>
        <v>0</v>
      </c>
      <c r="S126" s="22">
        <f t="shared" si="40"/>
        <v>5.6000000000000005</v>
      </c>
      <c r="T126" s="22">
        <f t="shared" si="40"/>
        <v>8</v>
      </c>
      <c r="U126" s="22">
        <f t="shared" si="40"/>
        <v>12</v>
      </c>
      <c r="V126" s="22">
        <f t="shared" si="40"/>
        <v>16</v>
      </c>
      <c r="W126" s="22">
        <f t="shared" si="40"/>
        <v>18.400000000000002</v>
      </c>
      <c r="X126" s="22">
        <f t="shared" si="40"/>
        <v>0</v>
      </c>
      <c r="Y126" s="22">
        <f t="shared" si="40"/>
        <v>0</v>
      </c>
      <c r="Z126" s="22">
        <f t="shared" si="40"/>
        <v>0</v>
      </c>
      <c r="AA126" s="22">
        <f t="shared" si="40"/>
        <v>0</v>
      </c>
      <c r="AB126" s="22">
        <f t="shared" si="40"/>
        <v>0</v>
      </c>
      <c r="AD126" t="s">
        <v>42</v>
      </c>
    </row>
    <row r="127" spans="1:30" x14ac:dyDescent="0.35">
      <c r="A127" s="16"/>
      <c r="B127" s="21" t="s">
        <v>43</v>
      </c>
      <c r="C127" s="23">
        <v>0</v>
      </c>
      <c r="D127" s="23">
        <v>0</v>
      </c>
      <c r="E127" s="23">
        <v>0</v>
      </c>
      <c r="F127" s="23">
        <v>0</v>
      </c>
      <c r="G127" s="23">
        <v>0</v>
      </c>
      <c r="H127" s="23">
        <v>0</v>
      </c>
      <c r="I127" s="23">
        <v>0</v>
      </c>
      <c r="J127" s="23">
        <v>0</v>
      </c>
      <c r="K127" s="23">
        <v>0</v>
      </c>
      <c r="L127" s="23">
        <v>0</v>
      </c>
      <c r="M127" s="23">
        <v>0</v>
      </c>
      <c r="N127" s="23">
        <v>0</v>
      </c>
      <c r="O127" s="23">
        <v>0</v>
      </c>
      <c r="P127" s="23">
        <v>0</v>
      </c>
      <c r="Q127" s="23">
        <v>0</v>
      </c>
      <c r="R127" s="23">
        <f t="shared" si="40"/>
        <v>0</v>
      </c>
      <c r="S127" s="23">
        <f t="shared" si="40"/>
        <v>0.70000000000000007</v>
      </c>
      <c r="T127" s="23">
        <f t="shared" si="40"/>
        <v>1</v>
      </c>
      <c r="U127" s="23">
        <f t="shared" si="40"/>
        <v>1.5</v>
      </c>
      <c r="V127" s="23">
        <f t="shared" si="40"/>
        <v>2</v>
      </c>
      <c r="W127" s="23">
        <f t="shared" si="40"/>
        <v>2.3000000000000003</v>
      </c>
      <c r="X127" s="23">
        <f t="shared" si="40"/>
        <v>0</v>
      </c>
      <c r="Y127" s="23">
        <f t="shared" si="40"/>
        <v>0</v>
      </c>
      <c r="Z127" s="23">
        <f t="shared" si="40"/>
        <v>0</v>
      </c>
      <c r="AA127" s="23">
        <f t="shared" si="40"/>
        <v>0</v>
      </c>
      <c r="AB127" s="23">
        <f t="shared" si="40"/>
        <v>0</v>
      </c>
      <c r="AD127" t="s">
        <v>44</v>
      </c>
    </row>
    <row r="128" spans="1:30" x14ac:dyDescent="0.35">
      <c r="A128" s="16"/>
      <c r="B128" s="21" t="s">
        <v>45</v>
      </c>
      <c r="C128" s="23">
        <v>0</v>
      </c>
      <c r="D128" s="23">
        <v>0</v>
      </c>
      <c r="E128" s="23">
        <v>0</v>
      </c>
      <c r="F128" s="23">
        <v>0</v>
      </c>
      <c r="G128" s="23">
        <v>0</v>
      </c>
      <c r="H128" s="23">
        <v>0</v>
      </c>
      <c r="I128" s="23">
        <v>0</v>
      </c>
      <c r="J128" s="23">
        <v>0</v>
      </c>
      <c r="K128" s="23">
        <v>0</v>
      </c>
      <c r="L128" s="23">
        <v>0</v>
      </c>
      <c r="M128" s="23">
        <v>0</v>
      </c>
      <c r="N128" s="23">
        <v>0</v>
      </c>
      <c r="O128" s="23">
        <v>0</v>
      </c>
      <c r="P128" s="23">
        <v>0</v>
      </c>
      <c r="Q128" s="23">
        <v>0</v>
      </c>
      <c r="R128" s="23">
        <f t="shared" si="40"/>
        <v>0</v>
      </c>
      <c r="S128" s="23">
        <f t="shared" si="40"/>
        <v>0.70000000000000007</v>
      </c>
      <c r="T128" s="23">
        <f t="shared" si="40"/>
        <v>1</v>
      </c>
      <c r="U128" s="23">
        <f t="shared" si="40"/>
        <v>1.5</v>
      </c>
      <c r="V128" s="23">
        <f t="shared" si="40"/>
        <v>2</v>
      </c>
      <c r="W128" s="23">
        <f t="shared" si="40"/>
        <v>2.3000000000000003</v>
      </c>
      <c r="X128" s="23">
        <f t="shared" si="40"/>
        <v>0</v>
      </c>
      <c r="Y128" s="23">
        <f t="shared" si="40"/>
        <v>0</v>
      </c>
      <c r="Z128" s="23">
        <f t="shared" si="40"/>
        <v>0</v>
      </c>
      <c r="AA128" s="23">
        <f t="shared" si="40"/>
        <v>0</v>
      </c>
      <c r="AB128" s="23">
        <f t="shared" si="40"/>
        <v>0</v>
      </c>
      <c r="AD128" t="s">
        <v>46</v>
      </c>
    </row>
    <row r="129" spans="1:30" x14ac:dyDescent="0.35">
      <c r="A129" s="16"/>
      <c r="B129" s="26" t="s">
        <v>47</v>
      </c>
      <c r="C129" s="22">
        <f>C123-C126</f>
        <v>0</v>
      </c>
      <c r="D129" s="22">
        <f t="shared" ref="D129:AB131" si="41">C129+D123-D126</f>
        <v>5.6000000000000005</v>
      </c>
      <c r="E129" s="22">
        <f t="shared" si="41"/>
        <v>13.600000000000001</v>
      </c>
      <c r="F129" s="22">
        <f t="shared" si="41"/>
        <v>25.6</v>
      </c>
      <c r="G129" s="22">
        <f t="shared" si="41"/>
        <v>41.6</v>
      </c>
      <c r="H129" s="22">
        <f t="shared" si="41"/>
        <v>60</v>
      </c>
      <c r="I129" s="22">
        <f t="shared" si="41"/>
        <v>60</v>
      </c>
      <c r="J129" s="22">
        <f t="shared" si="41"/>
        <v>60</v>
      </c>
      <c r="K129" s="22">
        <f t="shared" si="41"/>
        <v>60</v>
      </c>
      <c r="L129" s="22">
        <f t="shared" si="41"/>
        <v>60</v>
      </c>
      <c r="M129" s="22">
        <f t="shared" si="41"/>
        <v>60</v>
      </c>
      <c r="N129" s="22">
        <f t="shared" si="41"/>
        <v>60</v>
      </c>
      <c r="O129" s="22">
        <f t="shared" si="41"/>
        <v>60</v>
      </c>
      <c r="P129" s="22">
        <f t="shared" si="41"/>
        <v>60</v>
      </c>
      <c r="Q129" s="22">
        <f t="shared" si="41"/>
        <v>60</v>
      </c>
      <c r="R129" s="22">
        <f t="shared" si="41"/>
        <v>60</v>
      </c>
      <c r="S129" s="22">
        <f t="shared" si="41"/>
        <v>54.4</v>
      </c>
      <c r="T129" s="22">
        <f t="shared" si="41"/>
        <v>46.4</v>
      </c>
      <c r="U129" s="22">
        <f t="shared" si="41"/>
        <v>34.4</v>
      </c>
      <c r="V129" s="22">
        <f t="shared" si="41"/>
        <v>18.399999999999999</v>
      </c>
      <c r="W129" s="22">
        <f t="shared" si="41"/>
        <v>0</v>
      </c>
      <c r="X129" s="22">
        <f t="shared" si="41"/>
        <v>0</v>
      </c>
      <c r="Y129" s="22">
        <f t="shared" si="41"/>
        <v>0</v>
      </c>
      <c r="Z129" s="22">
        <f t="shared" si="41"/>
        <v>0</v>
      </c>
      <c r="AA129" s="22">
        <f t="shared" si="41"/>
        <v>0</v>
      </c>
      <c r="AB129" s="22">
        <f t="shared" si="41"/>
        <v>0</v>
      </c>
      <c r="AD129" t="s">
        <v>48</v>
      </c>
    </row>
    <row r="130" spans="1:30" x14ac:dyDescent="0.35">
      <c r="A130" s="16"/>
      <c r="B130" s="21" t="s">
        <v>49</v>
      </c>
      <c r="C130" s="23">
        <f>C124-C127</f>
        <v>0</v>
      </c>
      <c r="D130" s="23">
        <f t="shared" si="41"/>
        <v>0.70000000000000007</v>
      </c>
      <c r="E130" s="23">
        <f t="shared" si="41"/>
        <v>1.7000000000000002</v>
      </c>
      <c r="F130" s="23">
        <f t="shared" si="41"/>
        <v>3.2</v>
      </c>
      <c r="G130" s="23">
        <f t="shared" si="41"/>
        <v>5.2</v>
      </c>
      <c r="H130" s="23">
        <f t="shared" si="41"/>
        <v>7.5</v>
      </c>
      <c r="I130" s="23">
        <f t="shared" si="41"/>
        <v>7.5</v>
      </c>
      <c r="J130" s="23">
        <f t="shared" si="41"/>
        <v>7.5</v>
      </c>
      <c r="K130" s="23">
        <f t="shared" si="41"/>
        <v>7.5</v>
      </c>
      <c r="L130" s="23">
        <f t="shared" si="41"/>
        <v>7.5</v>
      </c>
      <c r="M130" s="23">
        <f t="shared" si="41"/>
        <v>7.5</v>
      </c>
      <c r="N130" s="23">
        <f t="shared" si="41"/>
        <v>7.5</v>
      </c>
      <c r="O130" s="23">
        <f t="shared" si="41"/>
        <v>7.5</v>
      </c>
      <c r="P130" s="23">
        <f t="shared" si="41"/>
        <v>7.5</v>
      </c>
      <c r="Q130" s="23">
        <f t="shared" si="41"/>
        <v>7.5</v>
      </c>
      <c r="R130" s="23">
        <f t="shared" si="41"/>
        <v>7.5</v>
      </c>
      <c r="S130" s="23">
        <f t="shared" si="41"/>
        <v>6.8</v>
      </c>
      <c r="T130" s="23">
        <f t="shared" si="41"/>
        <v>5.8</v>
      </c>
      <c r="U130" s="23">
        <f t="shared" si="41"/>
        <v>4.3</v>
      </c>
      <c r="V130" s="23">
        <f t="shared" si="41"/>
        <v>2.2999999999999998</v>
      </c>
      <c r="W130" s="23">
        <f t="shared" si="41"/>
        <v>0</v>
      </c>
      <c r="X130" s="23">
        <f t="shared" si="41"/>
        <v>0</v>
      </c>
      <c r="Y130" s="23">
        <f t="shared" si="41"/>
        <v>0</v>
      </c>
      <c r="Z130" s="23">
        <f t="shared" si="41"/>
        <v>0</v>
      </c>
      <c r="AA130" s="23">
        <f t="shared" si="41"/>
        <v>0</v>
      </c>
      <c r="AB130" s="23">
        <f t="shared" si="41"/>
        <v>0</v>
      </c>
      <c r="AD130" t="s">
        <v>50</v>
      </c>
    </row>
    <row r="131" spans="1:30" x14ac:dyDescent="0.35">
      <c r="A131" s="16"/>
      <c r="B131" s="21" t="s">
        <v>51</v>
      </c>
      <c r="C131" s="23">
        <f>C125-C128</f>
        <v>0</v>
      </c>
      <c r="D131" s="23">
        <f t="shared" si="41"/>
        <v>0.70000000000000007</v>
      </c>
      <c r="E131" s="23">
        <f t="shared" si="41"/>
        <v>1.7000000000000002</v>
      </c>
      <c r="F131" s="23">
        <f t="shared" si="41"/>
        <v>3.2</v>
      </c>
      <c r="G131" s="23">
        <f t="shared" si="41"/>
        <v>5.2</v>
      </c>
      <c r="H131" s="23">
        <f t="shared" si="41"/>
        <v>7.5</v>
      </c>
      <c r="I131" s="23">
        <f t="shared" si="41"/>
        <v>7.5</v>
      </c>
      <c r="J131" s="23">
        <f t="shared" si="41"/>
        <v>7.5</v>
      </c>
      <c r="K131" s="23">
        <f t="shared" si="41"/>
        <v>7.5</v>
      </c>
      <c r="L131" s="23">
        <f t="shared" si="41"/>
        <v>7.5</v>
      </c>
      <c r="M131" s="23">
        <f t="shared" si="41"/>
        <v>7.5</v>
      </c>
      <c r="N131" s="23">
        <f t="shared" si="41"/>
        <v>7.5</v>
      </c>
      <c r="O131" s="23">
        <f t="shared" si="41"/>
        <v>7.5</v>
      </c>
      <c r="P131" s="23">
        <f t="shared" si="41"/>
        <v>7.5</v>
      </c>
      <c r="Q131" s="23">
        <f t="shared" si="41"/>
        <v>7.5</v>
      </c>
      <c r="R131" s="23">
        <f t="shared" si="41"/>
        <v>7.5</v>
      </c>
      <c r="S131" s="23">
        <f t="shared" si="41"/>
        <v>6.8</v>
      </c>
      <c r="T131" s="23">
        <f t="shared" si="41"/>
        <v>5.8</v>
      </c>
      <c r="U131" s="23">
        <f t="shared" si="41"/>
        <v>4.3</v>
      </c>
      <c r="V131" s="23">
        <f t="shared" si="41"/>
        <v>2.2999999999999998</v>
      </c>
      <c r="W131" s="23">
        <f t="shared" si="41"/>
        <v>0</v>
      </c>
      <c r="X131" s="23">
        <f t="shared" si="41"/>
        <v>0</v>
      </c>
      <c r="Y131" s="23">
        <f t="shared" si="41"/>
        <v>0</v>
      </c>
      <c r="Z131" s="23">
        <f t="shared" si="41"/>
        <v>0</v>
      </c>
      <c r="AA131" s="23">
        <f t="shared" si="41"/>
        <v>0</v>
      </c>
      <c r="AB131" s="23">
        <f t="shared" si="41"/>
        <v>0</v>
      </c>
      <c r="AD131" t="s">
        <v>52</v>
      </c>
    </row>
    <row r="132" spans="1:30" x14ac:dyDescent="0.35">
      <c r="A132" s="16"/>
      <c r="B132" s="24" t="s">
        <v>53</v>
      </c>
      <c r="C132" s="25">
        <f t="shared" ref="C132:AB132" si="42">SUM(C129:C131)</f>
        <v>0</v>
      </c>
      <c r="D132" s="25">
        <f t="shared" si="42"/>
        <v>7.0000000000000009</v>
      </c>
      <c r="E132" s="25">
        <f t="shared" si="42"/>
        <v>17</v>
      </c>
      <c r="F132" s="25">
        <f t="shared" si="42"/>
        <v>32</v>
      </c>
      <c r="G132" s="25">
        <f t="shared" si="42"/>
        <v>52.000000000000007</v>
      </c>
      <c r="H132" s="25">
        <f t="shared" si="42"/>
        <v>75</v>
      </c>
      <c r="I132" s="25">
        <f t="shared" si="42"/>
        <v>75</v>
      </c>
      <c r="J132" s="25">
        <f t="shared" si="42"/>
        <v>75</v>
      </c>
      <c r="K132" s="25">
        <f t="shared" si="42"/>
        <v>75</v>
      </c>
      <c r="L132" s="25">
        <f t="shared" si="42"/>
        <v>75</v>
      </c>
      <c r="M132" s="25">
        <f t="shared" si="42"/>
        <v>75</v>
      </c>
      <c r="N132" s="25">
        <f t="shared" si="42"/>
        <v>75</v>
      </c>
      <c r="O132" s="25">
        <f t="shared" si="42"/>
        <v>75</v>
      </c>
      <c r="P132" s="25">
        <f t="shared" si="42"/>
        <v>75</v>
      </c>
      <c r="Q132" s="25">
        <f t="shared" si="42"/>
        <v>75</v>
      </c>
      <c r="R132" s="25">
        <f t="shared" si="42"/>
        <v>75</v>
      </c>
      <c r="S132" s="25">
        <f t="shared" si="42"/>
        <v>68</v>
      </c>
      <c r="T132" s="25">
        <f t="shared" si="42"/>
        <v>57.999999999999993</v>
      </c>
      <c r="U132" s="25">
        <f t="shared" si="42"/>
        <v>42.999999999999993</v>
      </c>
      <c r="V132" s="25">
        <f t="shared" si="42"/>
        <v>23</v>
      </c>
      <c r="W132" s="25">
        <f t="shared" si="42"/>
        <v>0</v>
      </c>
      <c r="X132" s="25">
        <f t="shared" si="42"/>
        <v>0</v>
      </c>
      <c r="Y132" s="25">
        <f t="shared" si="42"/>
        <v>0</v>
      </c>
      <c r="Z132" s="25">
        <f t="shared" si="42"/>
        <v>0</v>
      </c>
      <c r="AA132" s="25">
        <f t="shared" si="42"/>
        <v>0</v>
      </c>
      <c r="AB132" s="25">
        <f t="shared" si="42"/>
        <v>0</v>
      </c>
      <c r="AD132" t="s">
        <v>54</v>
      </c>
    </row>
    <row r="133" spans="1:30" x14ac:dyDescent="0.35">
      <c r="A133" s="16"/>
      <c r="B133" s="27" t="s">
        <v>55</v>
      </c>
      <c r="C133" s="28">
        <f t="shared" ref="C133:AB133" si="43">$N$10</f>
        <v>55.2</v>
      </c>
      <c r="D133" s="28">
        <f t="shared" si="43"/>
        <v>55.2</v>
      </c>
      <c r="E133" s="28">
        <f t="shared" si="43"/>
        <v>55.2</v>
      </c>
      <c r="F133" s="28">
        <f t="shared" si="43"/>
        <v>55.2</v>
      </c>
      <c r="G133" s="28">
        <f t="shared" si="43"/>
        <v>55.2</v>
      </c>
      <c r="H133" s="28">
        <f t="shared" si="43"/>
        <v>55.2</v>
      </c>
      <c r="I133" s="28">
        <f t="shared" si="43"/>
        <v>55.2</v>
      </c>
      <c r="J133" s="28">
        <f t="shared" si="43"/>
        <v>55.2</v>
      </c>
      <c r="K133" s="28">
        <f t="shared" si="43"/>
        <v>55.2</v>
      </c>
      <c r="L133" s="28">
        <f t="shared" si="43"/>
        <v>55.2</v>
      </c>
      <c r="M133" s="28">
        <f t="shared" si="43"/>
        <v>55.2</v>
      </c>
      <c r="N133" s="28">
        <f t="shared" si="43"/>
        <v>55.2</v>
      </c>
      <c r="O133" s="28">
        <f t="shared" si="43"/>
        <v>55.2</v>
      </c>
      <c r="P133" s="28">
        <f t="shared" si="43"/>
        <v>55.2</v>
      </c>
      <c r="Q133" s="28">
        <f t="shared" si="43"/>
        <v>55.2</v>
      </c>
      <c r="R133" s="28">
        <f t="shared" si="43"/>
        <v>55.2</v>
      </c>
      <c r="S133" s="28">
        <f t="shared" si="43"/>
        <v>55.2</v>
      </c>
      <c r="T133" s="28">
        <f t="shared" si="43"/>
        <v>55.2</v>
      </c>
      <c r="U133" s="28">
        <f t="shared" si="43"/>
        <v>55.2</v>
      </c>
      <c r="V133" s="28">
        <f t="shared" si="43"/>
        <v>55.2</v>
      </c>
      <c r="W133" s="28">
        <f t="shared" si="43"/>
        <v>55.2</v>
      </c>
      <c r="X133" s="28">
        <f t="shared" si="43"/>
        <v>55.2</v>
      </c>
      <c r="Y133" s="28">
        <f t="shared" si="43"/>
        <v>55.2</v>
      </c>
      <c r="Z133" s="28">
        <f t="shared" si="43"/>
        <v>55.2</v>
      </c>
      <c r="AA133" s="28">
        <f t="shared" si="43"/>
        <v>55.2</v>
      </c>
      <c r="AB133" s="28">
        <f t="shared" si="43"/>
        <v>55.2</v>
      </c>
      <c r="AD133" t="s">
        <v>56</v>
      </c>
    </row>
    <row r="134" spans="1:30" x14ac:dyDescent="0.35">
      <c r="A134" s="16"/>
      <c r="B134" s="27" t="s">
        <v>57</v>
      </c>
      <c r="C134" s="28">
        <f t="shared" ref="C134:AB134" si="44">$O$10</f>
        <v>11.3</v>
      </c>
      <c r="D134" s="28">
        <f t="shared" si="44"/>
        <v>11.3</v>
      </c>
      <c r="E134" s="28">
        <f t="shared" si="44"/>
        <v>11.3</v>
      </c>
      <c r="F134" s="28">
        <f t="shared" si="44"/>
        <v>11.3</v>
      </c>
      <c r="G134" s="28">
        <f t="shared" si="44"/>
        <v>11.3</v>
      </c>
      <c r="H134" s="28">
        <f t="shared" si="44"/>
        <v>11.3</v>
      </c>
      <c r="I134" s="28">
        <f t="shared" si="44"/>
        <v>11.3</v>
      </c>
      <c r="J134" s="28">
        <f t="shared" si="44"/>
        <v>11.3</v>
      </c>
      <c r="K134" s="28">
        <f t="shared" si="44"/>
        <v>11.3</v>
      </c>
      <c r="L134" s="28">
        <f t="shared" si="44"/>
        <v>11.3</v>
      </c>
      <c r="M134" s="28">
        <f t="shared" si="44"/>
        <v>11.3</v>
      </c>
      <c r="N134" s="28">
        <f t="shared" si="44"/>
        <v>11.3</v>
      </c>
      <c r="O134" s="28">
        <f t="shared" si="44"/>
        <v>11.3</v>
      </c>
      <c r="P134" s="28">
        <f t="shared" si="44"/>
        <v>11.3</v>
      </c>
      <c r="Q134" s="28">
        <f t="shared" si="44"/>
        <v>11.3</v>
      </c>
      <c r="R134" s="28">
        <f t="shared" si="44"/>
        <v>11.3</v>
      </c>
      <c r="S134" s="28">
        <f t="shared" si="44"/>
        <v>11.3</v>
      </c>
      <c r="T134" s="28">
        <f t="shared" si="44"/>
        <v>11.3</v>
      </c>
      <c r="U134" s="28">
        <f t="shared" si="44"/>
        <v>11.3</v>
      </c>
      <c r="V134" s="28">
        <f t="shared" si="44"/>
        <v>11.3</v>
      </c>
      <c r="W134" s="28">
        <f t="shared" si="44"/>
        <v>11.3</v>
      </c>
      <c r="X134" s="28">
        <f t="shared" si="44"/>
        <v>11.3</v>
      </c>
      <c r="Y134" s="28">
        <f t="shared" si="44"/>
        <v>11.3</v>
      </c>
      <c r="Z134" s="28">
        <f t="shared" si="44"/>
        <v>11.3</v>
      </c>
      <c r="AA134" s="28">
        <f t="shared" si="44"/>
        <v>11.3</v>
      </c>
      <c r="AB134" s="28">
        <f t="shared" si="44"/>
        <v>11.3</v>
      </c>
      <c r="AD134" t="s">
        <v>58</v>
      </c>
    </row>
    <row r="135" spans="1:30" x14ac:dyDescent="0.35">
      <c r="A135" s="16"/>
      <c r="B135" s="29" t="s">
        <v>59</v>
      </c>
      <c r="C135" s="30">
        <f t="shared" ref="C135:AB135" si="45">C133-C134</f>
        <v>43.900000000000006</v>
      </c>
      <c r="D135" s="30">
        <f t="shared" si="45"/>
        <v>43.900000000000006</v>
      </c>
      <c r="E135" s="30">
        <f t="shared" si="45"/>
        <v>43.900000000000006</v>
      </c>
      <c r="F135" s="30">
        <f t="shared" si="45"/>
        <v>43.900000000000006</v>
      </c>
      <c r="G135" s="30">
        <f t="shared" si="45"/>
        <v>43.900000000000006</v>
      </c>
      <c r="H135" s="30">
        <f t="shared" si="45"/>
        <v>43.900000000000006</v>
      </c>
      <c r="I135" s="30">
        <f t="shared" si="45"/>
        <v>43.900000000000006</v>
      </c>
      <c r="J135" s="30">
        <f t="shared" si="45"/>
        <v>43.900000000000006</v>
      </c>
      <c r="K135" s="30">
        <f t="shared" si="45"/>
        <v>43.900000000000006</v>
      </c>
      <c r="L135" s="30">
        <f t="shared" si="45"/>
        <v>43.900000000000006</v>
      </c>
      <c r="M135" s="30">
        <f t="shared" si="45"/>
        <v>43.900000000000006</v>
      </c>
      <c r="N135" s="30">
        <f t="shared" si="45"/>
        <v>43.900000000000006</v>
      </c>
      <c r="O135" s="30">
        <f t="shared" si="45"/>
        <v>43.900000000000006</v>
      </c>
      <c r="P135" s="30">
        <f t="shared" si="45"/>
        <v>43.900000000000006</v>
      </c>
      <c r="Q135" s="30">
        <f t="shared" si="45"/>
        <v>43.900000000000006</v>
      </c>
      <c r="R135" s="30">
        <f t="shared" si="45"/>
        <v>43.900000000000006</v>
      </c>
      <c r="S135" s="30">
        <f t="shared" si="45"/>
        <v>43.900000000000006</v>
      </c>
      <c r="T135" s="30">
        <f t="shared" si="45"/>
        <v>43.900000000000006</v>
      </c>
      <c r="U135" s="30">
        <f t="shared" si="45"/>
        <v>43.900000000000006</v>
      </c>
      <c r="V135" s="30">
        <f t="shared" si="45"/>
        <v>43.900000000000006</v>
      </c>
      <c r="W135" s="30">
        <f t="shared" si="45"/>
        <v>43.900000000000006</v>
      </c>
      <c r="X135" s="30">
        <f t="shared" si="45"/>
        <v>43.900000000000006</v>
      </c>
      <c r="Y135" s="30">
        <f t="shared" si="45"/>
        <v>43.900000000000006</v>
      </c>
      <c r="Z135" s="30">
        <f t="shared" si="45"/>
        <v>43.900000000000006</v>
      </c>
      <c r="AA135" s="30">
        <f t="shared" si="45"/>
        <v>43.900000000000006</v>
      </c>
      <c r="AB135" s="30">
        <f t="shared" si="45"/>
        <v>43.900000000000006</v>
      </c>
      <c r="AD135" t="s">
        <v>60</v>
      </c>
    </row>
    <row r="136" spans="1:30" x14ac:dyDescent="0.35">
      <c r="A136" s="16"/>
      <c r="B136" s="31" t="s">
        <v>61</v>
      </c>
      <c r="C136" s="32">
        <v>0.8</v>
      </c>
      <c r="D136" s="32">
        <v>0.8</v>
      </c>
      <c r="E136" s="32">
        <v>0.8</v>
      </c>
      <c r="F136" s="32">
        <v>0.8</v>
      </c>
      <c r="G136" s="32">
        <v>0.8</v>
      </c>
      <c r="H136" s="32">
        <v>0.8</v>
      </c>
      <c r="I136" s="32">
        <v>0.8</v>
      </c>
      <c r="J136" s="32">
        <v>0.8</v>
      </c>
      <c r="K136" s="32">
        <v>0.8</v>
      </c>
      <c r="L136" s="32">
        <v>0.8</v>
      </c>
      <c r="M136" s="32">
        <v>0.8</v>
      </c>
      <c r="N136" s="32">
        <v>0.8</v>
      </c>
      <c r="O136" s="32">
        <v>0.8</v>
      </c>
      <c r="P136" s="32">
        <v>0.8</v>
      </c>
      <c r="Q136" s="32">
        <v>0.8</v>
      </c>
      <c r="R136" s="32">
        <v>0.8</v>
      </c>
      <c r="S136" s="32">
        <v>0.8</v>
      </c>
      <c r="T136" s="32">
        <v>0.8</v>
      </c>
      <c r="U136" s="32">
        <v>0.8</v>
      </c>
      <c r="V136" s="32">
        <v>0.8</v>
      </c>
      <c r="W136" s="32">
        <v>0.8</v>
      </c>
      <c r="X136" s="32">
        <v>0.8</v>
      </c>
      <c r="Y136" s="32">
        <v>0.8</v>
      </c>
      <c r="Z136" s="32">
        <v>0.8</v>
      </c>
      <c r="AA136" s="32">
        <v>0.8</v>
      </c>
      <c r="AB136" s="32">
        <v>0.8</v>
      </c>
      <c r="AD136" t="s">
        <v>62</v>
      </c>
    </row>
    <row r="137" spans="1:30" x14ac:dyDescent="0.35">
      <c r="A137" s="16"/>
      <c r="B137" s="33" t="s">
        <v>78</v>
      </c>
      <c r="C137" s="34">
        <f t="shared" ref="C137:AB137" si="46">C129*C135*C136</f>
        <v>0</v>
      </c>
      <c r="D137" s="34">
        <f t="shared" si="46"/>
        <v>196.67200000000005</v>
      </c>
      <c r="E137" s="34">
        <f t="shared" si="46"/>
        <v>477.63200000000018</v>
      </c>
      <c r="F137" s="34">
        <f t="shared" si="46"/>
        <v>899.07200000000012</v>
      </c>
      <c r="G137" s="34">
        <f t="shared" si="46"/>
        <v>1460.9920000000002</v>
      </c>
      <c r="H137" s="34">
        <f t="shared" si="46"/>
        <v>2107.2000000000003</v>
      </c>
      <c r="I137" s="34">
        <f t="shared" si="46"/>
        <v>2107.2000000000003</v>
      </c>
      <c r="J137" s="34">
        <f t="shared" si="46"/>
        <v>2107.2000000000003</v>
      </c>
      <c r="K137" s="34">
        <f t="shared" si="46"/>
        <v>2107.2000000000003</v>
      </c>
      <c r="L137" s="34">
        <f t="shared" si="46"/>
        <v>2107.2000000000003</v>
      </c>
      <c r="M137" s="34">
        <f t="shared" si="46"/>
        <v>2107.2000000000003</v>
      </c>
      <c r="N137" s="34">
        <f t="shared" si="46"/>
        <v>2107.2000000000003</v>
      </c>
      <c r="O137" s="34">
        <f t="shared" si="46"/>
        <v>2107.2000000000003</v>
      </c>
      <c r="P137" s="34">
        <f t="shared" si="46"/>
        <v>2107.2000000000003</v>
      </c>
      <c r="Q137" s="34">
        <f t="shared" si="46"/>
        <v>2107.2000000000003</v>
      </c>
      <c r="R137" s="34">
        <f t="shared" si="46"/>
        <v>2107.2000000000003</v>
      </c>
      <c r="S137" s="34">
        <f t="shared" si="46"/>
        <v>1910.5280000000002</v>
      </c>
      <c r="T137" s="34">
        <f t="shared" si="46"/>
        <v>1629.5680000000002</v>
      </c>
      <c r="U137" s="34">
        <f t="shared" si="46"/>
        <v>1208.1280000000002</v>
      </c>
      <c r="V137" s="34">
        <f t="shared" si="46"/>
        <v>646.20800000000008</v>
      </c>
      <c r="W137" s="34">
        <f t="shared" si="46"/>
        <v>0</v>
      </c>
      <c r="X137" s="34">
        <f t="shared" si="46"/>
        <v>0</v>
      </c>
      <c r="Y137" s="34">
        <f t="shared" si="46"/>
        <v>0</v>
      </c>
      <c r="Z137" s="34">
        <f t="shared" si="46"/>
        <v>0</v>
      </c>
      <c r="AA137" s="34">
        <f t="shared" si="46"/>
        <v>0</v>
      </c>
      <c r="AB137" s="34">
        <f t="shared" si="46"/>
        <v>0</v>
      </c>
      <c r="AD137" t="s">
        <v>64</v>
      </c>
    </row>
    <row r="138" spans="1:30" x14ac:dyDescent="0.35">
      <c r="A138" s="16"/>
      <c r="B138" s="33" t="s">
        <v>65</v>
      </c>
      <c r="C138" s="35">
        <f t="shared" ref="C138:AB138" si="47">-1*C130*C134*C136</f>
        <v>0</v>
      </c>
      <c r="D138" s="35">
        <f t="shared" si="47"/>
        <v>-6.3280000000000012</v>
      </c>
      <c r="E138" s="35">
        <f t="shared" si="47"/>
        <v>-15.368000000000004</v>
      </c>
      <c r="F138" s="35">
        <f t="shared" si="47"/>
        <v>-28.928000000000004</v>
      </c>
      <c r="G138" s="35">
        <f t="shared" si="47"/>
        <v>-47.00800000000001</v>
      </c>
      <c r="H138" s="35">
        <f t="shared" si="47"/>
        <v>-67.8</v>
      </c>
      <c r="I138" s="35">
        <f t="shared" si="47"/>
        <v>-67.8</v>
      </c>
      <c r="J138" s="35">
        <f t="shared" si="47"/>
        <v>-67.8</v>
      </c>
      <c r="K138" s="35">
        <f t="shared" si="47"/>
        <v>-67.8</v>
      </c>
      <c r="L138" s="35">
        <f t="shared" si="47"/>
        <v>-67.8</v>
      </c>
      <c r="M138" s="35">
        <f t="shared" si="47"/>
        <v>-67.8</v>
      </c>
      <c r="N138" s="35">
        <f t="shared" si="47"/>
        <v>-67.8</v>
      </c>
      <c r="O138" s="35">
        <f t="shared" si="47"/>
        <v>-67.8</v>
      </c>
      <c r="P138" s="35">
        <f t="shared" si="47"/>
        <v>-67.8</v>
      </c>
      <c r="Q138" s="35">
        <f t="shared" si="47"/>
        <v>-67.8</v>
      </c>
      <c r="R138" s="35">
        <f t="shared" si="47"/>
        <v>-67.8</v>
      </c>
      <c r="S138" s="35">
        <f t="shared" si="47"/>
        <v>-61.472000000000008</v>
      </c>
      <c r="T138" s="35">
        <f t="shared" si="47"/>
        <v>-52.432000000000009</v>
      </c>
      <c r="U138" s="35">
        <f t="shared" si="47"/>
        <v>-38.872000000000007</v>
      </c>
      <c r="V138" s="35">
        <f t="shared" si="47"/>
        <v>-20.792000000000002</v>
      </c>
      <c r="W138" s="35">
        <f t="shared" si="47"/>
        <v>0</v>
      </c>
      <c r="X138" s="35">
        <f t="shared" si="47"/>
        <v>0</v>
      </c>
      <c r="Y138" s="35">
        <f t="shared" si="47"/>
        <v>0</v>
      </c>
      <c r="Z138" s="35">
        <f t="shared" si="47"/>
        <v>0</v>
      </c>
      <c r="AA138" s="35">
        <f t="shared" si="47"/>
        <v>0</v>
      </c>
      <c r="AB138" s="35">
        <f t="shared" si="47"/>
        <v>0</v>
      </c>
      <c r="AD138" t="s">
        <v>66</v>
      </c>
    </row>
    <row r="139" spans="1:30" x14ac:dyDescent="0.35">
      <c r="A139" s="16"/>
      <c r="B139" s="33" t="s">
        <v>67</v>
      </c>
      <c r="C139" s="34">
        <f t="shared" ref="C139:AB139" si="48">C131*C133*C122*C136</f>
        <v>0</v>
      </c>
      <c r="D139" s="34">
        <f t="shared" si="48"/>
        <v>15.456000000000003</v>
      </c>
      <c r="E139" s="34">
        <f t="shared" si="48"/>
        <v>37.536000000000008</v>
      </c>
      <c r="F139" s="34">
        <f t="shared" si="48"/>
        <v>70.656000000000006</v>
      </c>
      <c r="G139" s="34">
        <f t="shared" si="48"/>
        <v>114.81600000000002</v>
      </c>
      <c r="H139" s="34">
        <f t="shared" si="48"/>
        <v>165.60000000000002</v>
      </c>
      <c r="I139" s="34">
        <f t="shared" si="48"/>
        <v>165.60000000000002</v>
      </c>
      <c r="J139" s="34">
        <f t="shared" si="48"/>
        <v>165.60000000000002</v>
      </c>
      <c r="K139" s="34">
        <f t="shared" si="48"/>
        <v>165.60000000000002</v>
      </c>
      <c r="L139" s="34">
        <f t="shared" si="48"/>
        <v>165.60000000000002</v>
      </c>
      <c r="M139" s="34">
        <f t="shared" si="48"/>
        <v>165.60000000000002</v>
      </c>
      <c r="N139" s="34">
        <f t="shared" si="48"/>
        <v>165.60000000000002</v>
      </c>
      <c r="O139" s="34">
        <f t="shared" si="48"/>
        <v>165.60000000000002</v>
      </c>
      <c r="P139" s="34">
        <f t="shared" si="48"/>
        <v>165.60000000000002</v>
      </c>
      <c r="Q139" s="34">
        <f t="shared" si="48"/>
        <v>165.60000000000002</v>
      </c>
      <c r="R139" s="34">
        <f t="shared" si="48"/>
        <v>165.60000000000002</v>
      </c>
      <c r="S139" s="34">
        <f t="shared" si="48"/>
        <v>150.14400000000001</v>
      </c>
      <c r="T139" s="34">
        <f t="shared" si="48"/>
        <v>128.06400000000002</v>
      </c>
      <c r="U139" s="34">
        <f t="shared" si="48"/>
        <v>94.944000000000017</v>
      </c>
      <c r="V139" s="34">
        <f t="shared" si="48"/>
        <v>50.783999999999999</v>
      </c>
      <c r="W139" s="34">
        <f t="shared" si="48"/>
        <v>0</v>
      </c>
      <c r="X139" s="34">
        <f t="shared" si="48"/>
        <v>0</v>
      </c>
      <c r="Y139" s="34">
        <f t="shared" si="48"/>
        <v>0</v>
      </c>
      <c r="Z139" s="34">
        <f t="shared" si="48"/>
        <v>0</v>
      </c>
      <c r="AA139" s="34">
        <f t="shared" si="48"/>
        <v>0</v>
      </c>
      <c r="AB139" s="34">
        <f t="shared" si="48"/>
        <v>0</v>
      </c>
      <c r="AD139" t="s">
        <v>68</v>
      </c>
    </row>
    <row r="140" spans="1:30" x14ac:dyDescent="0.35">
      <c r="A140" s="16"/>
      <c r="B140" s="33" t="s">
        <v>69</v>
      </c>
      <c r="C140" s="34">
        <f t="shared" ref="C140:AB140" si="49">SUM(C137:C139)</f>
        <v>0</v>
      </c>
      <c r="D140" s="34">
        <f t="shared" si="49"/>
        <v>205.80000000000007</v>
      </c>
      <c r="E140" s="34">
        <f t="shared" si="49"/>
        <v>499.80000000000018</v>
      </c>
      <c r="F140" s="34">
        <f t="shared" si="49"/>
        <v>940.80000000000018</v>
      </c>
      <c r="G140" s="34">
        <f t="shared" si="49"/>
        <v>1528.8000000000002</v>
      </c>
      <c r="H140" s="34">
        <f t="shared" si="49"/>
        <v>2205.0000000000005</v>
      </c>
      <c r="I140" s="34">
        <f t="shared" si="49"/>
        <v>2205.0000000000005</v>
      </c>
      <c r="J140" s="34">
        <f t="shared" si="49"/>
        <v>2205.0000000000005</v>
      </c>
      <c r="K140" s="34">
        <f t="shared" si="49"/>
        <v>2205.0000000000005</v>
      </c>
      <c r="L140" s="34">
        <f t="shared" si="49"/>
        <v>2205.0000000000005</v>
      </c>
      <c r="M140" s="34">
        <f t="shared" si="49"/>
        <v>2205.0000000000005</v>
      </c>
      <c r="N140" s="34">
        <f t="shared" si="49"/>
        <v>2205.0000000000005</v>
      </c>
      <c r="O140" s="34">
        <f t="shared" si="49"/>
        <v>2205.0000000000005</v>
      </c>
      <c r="P140" s="34">
        <f t="shared" si="49"/>
        <v>2205.0000000000005</v>
      </c>
      <c r="Q140" s="34">
        <f t="shared" si="49"/>
        <v>2205.0000000000005</v>
      </c>
      <c r="R140" s="34">
        <f t="shared" si="49"/>
        <v>2205.0000000000005</v>
      </c>
      <c r="S140" s="34">
        <f t="shared" si="49"/>
        <v>1999.2000000000003</v>
      </c>
      <c r="T140" s="34">
        <f t="shared" si="49"/>
        <v>1705.2000000000003</v>
      </c>
      <c r="U140" s="34">
        <f t="shared" si="49"/>
        <v>1264.2</v>
      </c>
      <c r="V140" s="34">
        <f t="shared" si="49"/>
        <v>676.2</v>
      </c>
      <c r="W140" s="34">
        <f t="shared" si="49"/>
        <v>0</v>
      </c>
      <c r="X140" s="34">
        <f t="shared" si="49"/>
        <v>0</v>
      </c>
      <c r="Y140" s="34">
        <f t="shared" si="49"/>
        <v>0</v>
      </c>
      <c r="Z140" s="34">
        <f t="shared" si="49"/>
        <v>0</v>
      </c>
      <c r="AA140" s="34">
        <f t="shared" si="49"/>
        <v>0</v>
      </c>
      <c r="AB140" s="34">
        <f t="shared" si="49"/>
        <v>0</v>
      </c>
      <c r="AD140" t="s">
        <v>70</v>
      </c>
    </row>
    <row r="141" spans="1:30" x14ac:dyDescent="0.35">
      <c r="A141" s="16"/>
      <c r="B141" s="36" t="s">
        <v>71</v>
      </c>
      <c r="C141" s="37">
        <v>0</v>
      </c>
      <c r="D141" s="37">
        <f t="shared" ref="D141:AB141" si="50">D140-C140</f>
        <v>205.80000000000007</v>
      </c>
      <c r="E141" s="37">
        <f t="shared" si="50"/>
        <v>294.00000000000011</v>
      </c>
      <c r="F141" s="37">
        <f t="shared" si="50"/>
        <v>441</v>
      </c>
      <c r="G141" s="37">
        <f t="shared" si="50"/>
        <v>588</v>
      </c>
      <c r="H141" s="37">
        <f t="shared" si="50"/>
        <v>676.20000000000027</v>
      </c>
      <c r="I141" s="37">
        <f t="shared" si="50"/>
        <v>0</v>
      </c>
      <c r="J141" s="37">
        <f t="shared" si="50"/>
        <v>0</v>
      </c>
      <c r="K141" s="37">
        <f t="shared" si="50"/>
        <v>0</v>
      </c>
      <c r="L141" s="37">
        <f t="shared" si="50"/>
        <v>0</v>
      </c>
      <c r="M141" s="37">
        <f t="shared" si="50"/>
        <v>0</v>
      </c>
      <c r="N141" s="37">
        <f t="shared" si="50"/>
        <v>0</v>
      </c>
      <c r="O141" s="37">
        <f t="shared" si="50"/>
        <v>0</v>
      </c>
      <c r="P141" s="37">
        <f t="shared" si="50"/>
        <v>0</v>
      </c>
      <c r="Q141" s="37">
        <f t="shared" si="50"/>
        <v>0</v>
      </c>
      <c r="R141" s="37">
        <f t="shared" si="50"/>
        <v>0</v>
      </c>
      <c r="S141" s="37">
        <f t="shared" si="50"/>
        <v>-205.80000000000018</v>
      </c>
      <c r="T141" s="37">
        <f t="shared" si="50"/>
        <v>-294</v>
      </c>
      <c r="U141" s="37">
        <f t="shared" si="50"/>
        <v>-441.00000000000023</v>
      </c>
      <c r="V141" s="37">
        <f t="shared" si="50"/>
        <v>-588</v>
      </c>
      <c r="W141" s="37">
        <f t="shared" si="50"/>
        <v>-676.2</v>
      </c>
      <c r="X141" s="37">
        <f t="shared" si="50"/>
        <v>0</v>
      </c>
      <c r="Y141" s="37">
        <f t="shared" si="50"/>
        <v>0</v>
      </c>
      <c r="Z141" s="37">
        <f t="shared" si="50"/>
        <v>0</v>
      </c>
      <c r="AA141" s="37">
        <f t="shared" si="50"/>
        <v>0</v>
      </c>
      <c r="AB141" s="37">
        <f t="shared" si="50"/>
        <v>0</v>
      </c>
    </row>
    <row r="142" spans="1:30" x14ac:dyDescent="0.35">
      <c r="A142" s="16"/>
    </row>
    <row r="143" spans="1:30" x14ac:dyDescent="0.35">
      <c r="A143" s="16"/>
      <c r="B143" s="38" t="s">
        <v>87</v>
      </c>
      <c r="C143" s="39">
        <f>H140</f>
        <v>2205.0000000000005</v>
      </c>
      <c r="D143" s="39"/>
      <c r="E143" t="s">
        <v>73</v>
      </c>
      <c r="G143" s="40">
        <f>C143*$C$17</f>
        <v>2000.3429250000004</v>
      </c>
      <c r="H143" s="40"/>
      <c r="I143" t="s">
        <v>74</v>
      </c>
    </row>
    <row r="144" spans="1:30" x14ac:dyDescent="0.35">
      <c r="A144" s="16"/>
      <c r="B144" s="38" t="s">
        <v>88</v>
      </c>
      <c r="C144" s="39">
        <f>SUM(C140:H140)</f>
        <v>5380.2000000000007</v>
      </c>
      <c r="D144" s="39"/>
      <c r="E144" t="s">
        <v>73</v>
      </c>
      <c r="G144" s="40">
        <f>C144*$C$17</f>
        <v>4880.8367370000005</v>
      </c>
      <c r="H144" s="40"/>
      <c r="I144" t="s">
        <v>74</v>
      </c>
    </row>
    <row r="145" spans="1:30" x14ac:dyDescent="0.35">
      <c r="A145" s="41"/>
      <c r="B145" s="42" t="s">
        <v>89</v>
      </c>
      <c r="C145" s="43">
        <f>SUM(C140:AB140)</f>
        <v>33075</v>
      </c>
      <c r="D145" s="43"/>
      <c r="E145" s="44" t="s">
        <v>73</v>
      </c>
      <c r="F145" s="44"/>
      <c r="G145" s="45">
        <f>C145*$C$17</f>
        <v>30005.143875000002</v>
      </c>
      <c r="H145" s="45"/>
      <c r="I145" s="44" t="s">
        <v>74</v>
      </c>
      <c r="J145" s="44"/>
      <c r="K145" s="44"/>
      <c r="L145" s="44"/>
      <c r="M145" s="44"/>
      <c r="N145" s="44"/>
      <c r="O145" s="44"/>
      <c r="P145" s="44"/>
      <c r="Q145" s="44"/>
      <c r="R145" s="44"/>
      <c r="S145" s="44"/>
      <c r="T145" s="44"/>
      <c r="U145" s="44"/>
      <c r="V145" s="44"/>
      <c r="W145" s="44"/>
      <c r="X145" s="44"/>
      <c r="Y145" s="44"/>
      <c r="Z145" s="44"/>
      <c r="AA145" s="44"/>
      <c r="AB145" s="44"/>
    </row>
    <row r="149" spans="1:30" x14ac:dyDescent="0.35">
      <c r="C149" s="10">
        <v>2025</v>
      </c>
      <c r="D149" s="10">
        <v>2026</v>
      </c>
      <c r="E149" s="10">
        <v>2027</v>
      </c>
      <c r="F149" s="10">
        <v>2028</v>
      </c>
      <c r="G149" s="10">
        <v>2029</v>
      </c>
      <c r="H149" s="10">
        <v>2030</v>
      </c>
      <c r="I149" s="10">
        <v>2031</v>
      </c>
      <c r="J149" s="10">
        <v>2032</v>
      </c>
      <c r="K149" s="10">
        <v>2033</v>
      </c>
      <c r="L149" s="10">
        <v>2034</v>
      </c>
      <c r="M149" s="10">
        <v>2035</v>
      </c>
      <c r="N149" s="10">
        <v>2036</v>
      </c>
      <c r="O149" s="10">
        <v>2037</v>
      </c>
      <c r="P149" s="10">
        <v>2038</v>
      </c>
      <c r="Q149" s="10">
        <v>2039</v>
      </c>
      <c r="R149" s="10">
        <v>2040</v>
      </c>
      <c r="S149" s="10">
        <v>2041</v>
      </c>
      <c r="T149" s="10">
        <v>2042</v>
      </c>
      <c r="U149" s="10">
        <v>2043</v>
      </c>
      <c r="V149" s="10">
        <v>2044</v>
      </c>
      <c r="W149" s="10">
        <v>2045</v>
      </c>
      <c r="X149" s="10">
        <v>2046</v>
      </c>
      <c r="Y149" s="10">
        <v>2047</v>
      </c>
      <c r="Z149" s="10">
        <v>2048</v>
      </c>
      <c r="AA149" s="10">
        <v>2049</v>
      </c>
      <c r="AB149" s="10">
        <v>2050</v>
      </c>
      <c r="AD149" t="s">
        <v>9</v>
      </c>
    </row>
    <row r="150" spans="1:30" x14ac:dyDescent="0.35">
      <c r="A150" s="13" t="s">
        <v>20</v>
      </c>
      <c r="B150" s="14" t="s">
        <v>90</v>
      </c>
      <c r="C150" s="15">
        <v>0</v>
      </c>
      <c r="D150" s="15">
        <f>C11</f>
        <v>7</v>
      </c>
      <c r="E150" s="15">
        <f>D11</f>
        <v>10</v>
      </c>
      <c r="F150" s="15">
        <f>E11</f>
        <v>15</v>
      </c>
      <c r="G150" s="15">
        <f>F11</f>
        <v>20</v>
      </c>
      <c r="H150" s="15">
        <f>G11</f>
        <v>23</v>
      </c>
      <c r="I150" s="15">
        <v>0</v>
      </c>
      <c r="J150" s="15">
        <v>0</v>
      </c>
      <c r="K150" s="15">
        <v>0</v>
      </c>
      <c r="L150" s="15">
        <v>0</v>
      </c>
      <c r="M150" s="15">
        <v>0</v>
      </c>
      <c r="N150" s="15">
        <v>0</v>
      </c>
      <c r="O150" s="15">
        <v>0</v>
      </c>
      <c r="P150" s="15">
        <v>0</v>
      </c>
      <c r="Q150" s="15">
        <v>0</v>
      </c>
      <c r="R150" s="15">
        <v>0</v>
      </c>
      <c r="S150" s="15">
        <v>0</v>
      </c>
      <c r="T150" s="15">
        <v>0</v>
      </c>
      <c r="U150" s="15">
        <v>0</v>
      </c>
      <c r="V150" s="15">
        <v>0</v>
      </c>
      <c r="W150" s="15">
        <v>0</v>
      </c>
      <c r="X150" s="15">
        <v>0</v>
      </c>
      <c r="Y150" s="15">
        <v>0</v>
      </c>
      <c r="Z150" s="15">
        <v>0</v>
      </c>
      <c r="AA150" s="15">
        <v>0</v>
      </c>
      <c r="AB150" s="15">
        <v>0</v>
      </c>
      <c r="AD150" t="s">
        <v>26</v>
      </c>
    </row>
    <row r="151" spans="1:30" x14ac:dyDescent="0.35">
      <c r="A151" s="16"/>
      <c r="B151" s="17" t="s">
        <v>27</v>
      </c>
      <c r="C151" s="18">
        <v>0.8</v>
      </c>
      <c r="D151" s="18">
        <v>0.8</v>
      </c>
      <c r="E151" s="18">
        <v>0.8</v>
      </c>
      <c r="F151" s="18">
        <v>0.8</v>
      </c>
      <c r="G151" s="18">
        <v>0.8</v>
      </c>
      <c r="H151" s="18">
        <v>0.8</v>
      </c>
      <c r="I151" s="18">
        <v>0.8</v>
      </c>
      <c r="J151" s="18">
        <v>0.8</v>
      </c>
      <c r="K151" s="18">
        <v>0.8</v>
      </c>
      <c r="L151" s="18">
        <v>0.8</v>
      </c>
      <c r="M151" s="18">
        <v>0.8</v>
      </c>
      <c r="N151" s="18">
        <v>0.8</v>
      </c>
      <c r="O151" s="18">
        <v>0.8</v>
      </c>
      <c r="P151" s="18">
        <v>0.8</v>
      </c>
      <c r="Q151" s="18">
        <v>0.8</v>
      </c>
      <c r="R151" s="18">
        <v>0.8</v>
      </c>
      <c r="S151" s="18">
        <v>0.8</v>
      </c>
      <c r="T151" s="18">
        <v>0.8</v>
      </c>
      <c r="U151" s="18">
        <v>0.8</v>
      </c>
      <c r="V151" s="18">
        <v>0.8</v>
      </c>
      <c r="W151" s="18">
        <v>0.8</v>
      </c>
      <c r="X151" s="18">
        <v>0.8</v>
      </c>
      <c r="Y151" s="18">
        <v>0.8</v>
      </c>
      <c r="Z151" s="18">
        <v>0.8</v>
      </c>
      <c r="AA151" s="18">
        <v>0.8</v>
      </c>
      <c r="AB151" s="18">
        <v>0.8</v>
      </c>
      <c r="AD151" t="s">
        <v>28</v>
      </c>
    </row>
    <row r="152" spans="1:30" x14ac:dyDescent="0.35">
      <c r="A152" s="16"/>
      <c r="B152" s="17" t="s">
        <v>29</v>
      </c>
      <c r="C152" s="18">
        <v>0.1</v>
      </c>
      <c r="D152" s="18">
        <v>0.1</v>
      </c>
      <c r="E152" s="18">
        <v>0.1</v>
      </c>
      <c r="F152" s="18">
        <v>0.1</v>
      </c>
      <c r="G152" s="18">
        <v>0.1</v>
      </c>
      <c r="H152" s="18">
        <v>0.1</v>
      </c>
      <c r="I152" s="18">
        <v>0.1</v>
      </c>
      <c r="J152" s="18">
        <v>0.1</v>
      </c>
      <c r="K152" s="18">
        <v>0.1</v>
      </c>
      <c r="L152" s="18">
        <v>0.1</v>
      </c>
      <c r="M152" s="18">
        <v>0.1</v>
      </c>
      <c r="N152" s="18">
        <v>0.1</v>
      </c>
      <c r="O152" s="18">
        <v>0.1</v>
      </c>
      <c r="P152" s="18">
        <v>0.1</v>
      </c>
      <c r="Q152" s="18">
        <v>0.1</v>
      </c>
      <c r="R152" s="18">
        <v>0.1</v>
      </c>
      <c r="S152" s="18">
        <v>0.1</v>
      </c>
      <c r="T152" s="18">
        <v>0.1</v>
      </c>
      <c r="U152" s="18">
        <v>0.1</v>
      </c>
      <c r="V152" s="18">
        <v>0.1</v>
      </c>
      <c r="W152" s="18">
        <v>0.1</v>
      </c>
      <c r="X152" s="18">
        <v>0.1</v>
      </c>
      <c r="Y152" s="18">
        <v>0.1</v>
      </c>
      <c r="Z152" s="18">
        <v>0.1</v>
      </c>
      <c r="AA152" s="18">
        <v>0.1</v>
      </c>
      <c r="AB152" s="18">
        <v>0.1</v>
      </c>
      <c r="AD152" t="s">
        <v>30</v>
      </c>
    </row>
    <row r="153" spans="1:30" x14ac:dyDescent="0.35">
      <c r="A153" s="16"/>
      <c r="B153" s="17" t="s">
        <v>31</v>
      </c>
      <c r="C153" s="18">
        <v>0.1</v>
      </c>
      <c r="D153" s="18">
        <v>0.1</v>
      </c>
      <c r="E153" s="18">
        <v>0.1</v>
      </c>
      <c r="F153" s="18">
        <v>0.1</v>
      </c>
      <c r="G153" s="18">
        <v>0.1</v>
      </c>
      <c r="H153" s="18">
        <v>0.1</v>
      </c>
      <c r="I153" s="18">
        <v>0.1</v>
      </c>
      <c r="J153" s="18">
        <v>0.1</v>
      </c>
      <c r="K153" s="18">
        <v>0.1</v>
      </c>
      <c r="L153" s="18">
        <v>0.1</v>
      </c>
      <c r="M153" s="18">
        <v>0.1</v>
      </c>
      <c r="N153" s="18">
        <v>0.1</v>
      </c>
      <c r="O153" s="18">
        <v>0.1</v>
      </c>
      <c r="P153" s="18">
        <v>0.1</v>
      </c>
      <c r="Q153" s="18">
        <v>0.1</v>
      </c>
      <c r="R153" s="18">
        <v>0.1</v>
      </c>
      <c r="S153" s="18">
        <v>0.1</v>
      </c>
      <c r="T153" s="18">
        <v>0.1</v>
      </c>
      <c r="U153" s="18">
        <v>0.1</v>
      </c>
      <c r="V153" s="18">
        <v>0.1</v>
      </c>
      <c r="W153" s="18">
        <v>0.1</v>
      </c>
      <c r="X153" s="18">
        <v>0.1</v>
      </c>
      <c r="Y153" s="18">
        <v>0.1</v>
      </c>
      <c r="Z153" s="18">
        <v>0.1</v>
      </c>
      <c r="AA153" s="18">
        <v>0.1</v>
      </c>
      <c r="AB153" s="18">
        <v>0.1</v>
      </c>
      <c r="AD153" t="s">
        <v>32</v>
      </c>
    </row>
    <row r="154" spans="1:30" x14ac:dyDescent="0.35">
      <c r="A154" s="16"/>
      <c r="B154" s="19" t="s">
        <v>33</v>
      </c>
      <c r="C154" s="18">
        <v>0.5</v>
      </c>
      <c r="D154" s="18">
        <v>0.5</v>
      </c>
      <c r="E154" s="18">
        <v>0.5</v>
      </c>
      <c r="F154" s="18">
        <v>0.5</v>
      </c>
      <c r="G154" s="18">
        <v>0.5</v>
      </c>
      <c r="H154" s="18">
        <v>0.5</v>
      </c>
      <c r="I154" s="18">
        <v>0.5</v>
      </c>
      <c r="J154" s="18">
        <v>0.5</v>
      </c>
      <c r="K154" s="18">
        <v>0.5</v>
      </c>
      <c r="L154" s="18">
        <v>0.5</v>
      </c>
      <c r="M154" s="18">
        <v>0.5</v>
      </c>
      <c r="N154" s="18">
        <v>0.5</v>
      </c>
      <c r="O154" s="18">
        <v>0.5</v>
      </c>
      <c r="P154" s="18">
        <v>0.5</v>
      </c>
      <c r="Q154" s="18">
        <v>0.5</v>
      </c>
      <c r="R154" s="18">
        <v>0.5</v>
      </c>
      <c r="S154" s="18">
        <v>0.5</v>
      </c>
      <c r="T154" s="18">
        <v>0.5</v>
      </c>
      <c r="U154" s="18">
        <v>0.5</v>
      </c>
      <c r="V154" s="18">
        <v>0.5</v>
      </c>
      <c r="W154" s="18">
        <v>0.5</v>
      </c>
      <c r="X154" s="18">
        <v>0.5</v>
      </c>
      <c r="Y154" s="18">
        <v>0.5</v>
      </c>
      <c r="Z154" s="18">
        <v>0.5</v>
      </c>
      <c r="AA154" s="18">
        <v>0.5</v>
      </c>
      <c r="AB154" s="20">
        <v>0.5</v>
      </c>
      <c r="AD154" t="s">
        <v>34</v>
      </c>
    </row>
    <row r="155" spans="1:30" x14ac:dyDescent="0.35">
      <c r="A155" s="16"/>
      <c r="B155" s="21" t="s">
        <v>35</v>
      </c>
      <c r="C155" s="22">
        <f t="shared" ref="C155:AB157" si="51">C$150*C151</f>
        <v>0</v>
      </c>
      <c r="D155" s="22">
        <f t="shared" si="51"/>
        <v>5.6000000000000005</v>
      </c>
      <c r="E155" s="22">
        <f t="shared" si="51"/>
        <v>8</v>
      </c>
      <c r="F155" s="22">
        <f t="shared" si="51"/>
        <v>12</v>
      </c>
      <c r="G155" s="22">
        <f t="shared" si="51"/>
        <v>16</v>
      </c>
      <c r="H155" s="22">
        <f t="shared" si="51"/>
        <v>18.400000000000002</v>
      </c>
      <c r="I155" s="22">
        <f t="shared" si="51"/>
        <v>0</v>
      </c>
      <c r="J155" s="22">
        <f t="shared" si="51"/>
        <v>0</v>
      </c>
      <c r="K155" s="22">
        <f t="shared" si="51"/>
        <v>0</v>
      </c>
      <c r="L155" s="22">
        <f t="shared" si="51"/>
        <v>0</v>
      </c>
      <c r="M155" s="22">
        <f t="shared" si="51"/>
        <v>0</v>
      </c>
      <c r="N155" s="22">
        <f t="shared" si="51"/>
        <v>0</v>
      </c>
      <c r="O155" s="22">
        <f t="shared" si="51"/>
        <v>0</v>
      </c>
      <c r="P155" s="22">
        <f t="shared" si="51"/>
        <v>0</v>
      </c>
      <c r="Q155" s="22">
        <f t="shared" si="51"/>
        <v>0</v>
      </c>
      <c r="R155" s="22">
        <f t="shared" si="51"/>
        <v>0</v>
      </c>
      <c r="S155" s="22">
        <f t="shared" si="51"/>
        <v>0</v>
      </c>
      <c r="T155" s="22">
        <f t="shared" si="51"/>
        <v>0</v>
      </c>
      <c r="U155" s="22">
        <f t="shared" si="51"/>
        <v>0</v>
      </c>
      <c r="V155" s="22">
        <f t="shared" si="51"/>
        <v>0</v>
      </c>
      <c r="W155" s="22">
        <f t="shared" si="51"/>
        <v>0</v>
      </c>
      <c r="X155" s="22">
        <f t="shared" si="51"/>
        <v>0</v>
      </c>
      <c r="Y155" s="22">
        <f t="shared" si="51"/>
        <v>0</v>
      </c>
      <c r="Z155" s="22">
        <f t="shared" si="51"/>
        <v>0</v>
      </c>
      <c r="AA155" s="22">
        <f t="shared" si="51"/>
        <v>0</v>
      </c>
      <c r="AB155" s="22">
        <f t="shared" si="51"/>
        <v>0</v>
      </c>
      <c r="AD155" t="s">
        <v>36</v>
      </c>
    </row>
    <row r="156" spans="1:30" x14ac:dyDescent="0.35">
      <c r="A156" s="16"/>
      <c r="B156" s="21" t="s">
        <v>37</v>
      </c>
      <c r="C156" s="23">
        <f t="shared" si="51"/>
        <v>0</v>
      </c>
      <c r="D156" s="23">
        <f t="shared" si="51"/>
        <v>0.70000000000000007</v>
      </c>
      <c r="E156" s="23">
        <f t="shared" si="51"/>
        <v>1</v>
      </c>
      <c r="F156" s="23">
        <f t="shared" si="51"/>
        <v>1.5</v>
      </c>
      <c r="G156" s="23">
        <f t="shared" si="51"/>
        <v>2</v>
      </c>
      <c r="H156" s="23">
        <f t="shared" si="51"/>
        <v>2.3000000000000003</v>
      </c>
      <c r="I156" s="23">
        <f t="shared" si="51"/>
        <v>0</v>
      </c>
      <c r="J156" s="23">
        <f t="shared" si="51"/>
        <v>0</v>
      </c>
      <c r="K156" s="23">
        <f t="shared" si="51"/>
        <v>0</v>
      </c>
      <c r="L156" s="23">
        <f t="shared" si="51"/>
        <v>0</v>
      </c>
      <c r="M156" s="23">
        <f t="shared" si="51"/>
        <v>0</v>
      </c>
      <c r="N156" s="23">
        <f t="shared" si="51"/>
        <v>0</v>
      </c>
      <c r="O156" s="23">
        <f t="shared" si="51"/>
        <v>0</v>
      </c>
      <c r="P156" s="23">
        <f t="shared" si="51"/>
        <v>0</v>
      </c>
      <c r="Q156" s="23">
        <f t="shared" si="51"/>
        <v>0</v>
      </c>
      <c r="R156" s="23">
        <f t="shared" si="51"/>
        <v>0</v>
      </c>
      <c r="S156" s="23">
        <f t="shared" si="51"/>
        <v>0</v>
      </c>
      <c r="T156" s="23">
        <f t="shared" si="51"/>
        <v>0</v>
      </c>
      <c r="U156" s="23">
        <f t="shared" si="51"/>
        <v>0</v>
      </c>
      <c r="V156" s="23">
        <f t="shared" si="51"/>
        <v>0</v>
      </c>
      <c r="W156" s="23">
        <f t="shared" si="51"/>
        <v>0</v>
      </c>
      <c r="X156" s="23">
        <f t="shared" si="51"/>
        <v>0</v>
      </c>
      <c r="Y156" s="23">
        <f t="shared" si="51"/>
        <v>0</v>
      </c>
      <c r="Z156" s="23">
        <f t="shared" si="51"/>
        <v>0</v>
      </c>
      <c r="AA156" s="23">
        <f t="shared" si="51"/>
        <v>0</v>
      </c>
      <c r="AB156" s="23">
        <f t="shared" si="51"/>
        <v>0</v>
      </c>
      <c r="AD156" t="s">
        <v>38</v>
      </c>
    </row>
    <row r="157" spans="1:30" x14ac:dyDescent="0.35">
      <c r="A157" s="16"/>
      <c r="B157" s="24" t="s">
        <v>39</v>
      </c>
      <c r="C157" s="23">
        <f t="shared" si="51"/>
        <v>0</v>
      </c>
      <c r="D157" s="23">
        <f t="shared" si="51"/>
        <v>0.70000000000000007</v>
      </c>
      <c r="E157" s="23">
        <f t="shared" si="51"/>
        <v>1</v>
      </c>
      <c r="F157" s="23">
        <f t="shared" si="51"/>
        <v>1.5</v>
      </c>
      <c r="G157" s="23">
        <f t="shared" si="51"/>
        <v>2</v>
      </c>
      <c r="H157" s="23">
        <f t="shared" si="51"/>
        <v>2.3000000000000003</v>
      </c>
      <c r="I157" s="23">
        <f t="shared" si="51"/>
        <v>0</v>
      </c>
      <c r="J157" s="23">
        <f t="shared" si="51"/>
        <v>0</v>
      </c>
      <c r="K157" s="23">
        <f t="shared" si="51"/>
        <v>0</v>
      </c>
      <c r="L157" s="23">
        <f t="shared" si="51"/>
        <v>0</v>
      </c>
      <c r="M157" s="23">
        <f t="shared" si="51"/>
        <v>0</v>
      </c>
      <c r="N157" s="23">
        <f t="shared" si="51"/>
        <v>0</v>
      </c>
      <c r="O157" s="23">
        <f t="shared" si="51"/>
        <v>0</v>
      </c>
      <c r="P157" s="23">
        <f t="shared" si="51"/>
        <v>0</v>
      </c>
      <c r="Q157" s="23">
        <f t="shared" si="51"/>
        <v>0</v>
      </c>
      <c r="R157" s="23">
        <f t="shared" si="51"/>
        <v>0</v>
      </c>
      <c r="S157" s="23">
        <f t="shared" si="51"/>
        <v>0</v>
      </c>
      <c r="T157" s="23">
        <f t="shared" si="51"/>
        <v>0</v>
      </c>
      <c r="U157" s="23">
        <f t="shared" si="51"/>
        <v>0</v>
      </c>
      <c r="V157" s="23">
        <f t="shared" si="51"/>
        <v>0</v>
      </c>
      <c r="W157" s="23">
        <f t="shared" si="51"/>
        <v>0</v>
      </c>
      <c r="X157" s="23">
        <f t="shared" si="51"/>
        <v>0</v>
      </c>
      <c r="Y157" s="23">
        <f t="shared" si="51"/>
        <v>0</v>
      </c>
      <c r="Z157" s="23">
        <f t="shared" si="51"/>
        <v>0</v>
      </c>
      <c r="AA157" s="23">
        <f t="shared" si="51"/>
        <v>0</v>
      </c>
      <c r="AB157" s="23">
        <f t="shared" si="51"/>
        <v>0</v>
      </c>
      <c r="AD157" t="s">
        <v>40</v>
      </c>
    </row>
    <row r="158" spans="1:30" x14ac:dyDescent="0.35">
      <c r="A158" s="16"/>
      <c r="B158" s="21" t="s">
        <v>41</v>
      </c>
      <c r="C158" s="22">
        <v>0</v>
      </c>
      <c r="D158" s="22">
        <v>0</v>
      </c>
      <c r="E158" s="22">
        <v>0</v>
      </c>
      <c r="F158" s="22">
        <v>0</v>
      </c>
      <c r="G158" s="22">
        <v>0</v>
      </c>
      <c r="H158" s="22">
        <v>0</v>
      </c>
      <c r="I158" s="22">
        <v>0</v>
      </c>
      <c r="J158" s="22">
        <v>0</v>
      </c>
      <c r="K158" s="22">
        <v>0</v>
      </c>
      <c r="L158" s="22">
        <v>0</v>
      </c>
      <c r="M158" s="22">
        <v>0</v>
      </c>
      <c r="N158" s="22">
        <v>0</v>
      </c>
      <c r="O158" s="22">
        <v>0</v>
      </c>
      <c r="P158" s="22">
        <v>0</v>
      </c>
      <c r="Q158" s="22">
        <v>0</v>
      </c>
      <c r="R158" s="22">
        <f t="shared" ref="R158:AB160" si="52">C155</f>
        <v>0</v>
      </c>
      <c r="S158" s="22">
        <f t="shared" si="52"/>
        <v>5.6000000000000005</v>
      </c>
      <c r="T158" s="22">
        <f t="shared" si="52"/>
        <v>8</v>
      </c>
      <c r="U158" s="22">
        <f t="shared" si="52"/>
        <v>12</v>
      </c>
      <c r="V158" s="22">
        <f t="shared" si="52"/>
        <v>16</v>
      </c>
      <c r="W158" s="22">
        <f t="shared" si="52"/>
        <v>18.400000000000002</v>
      </c>
      <c r="X158" s="22">
        <f t="shared" si="52"/>
        <v>0</v>
      </c>
      <c r="Y158" s="22">
        <f t="shared" si="52"/>
        <v>0</v>
      </c>
      <c r="Z158" s="22">
        <f t="shared" si="52"/>
        <v>0</v>
      </c>
      <c r="AA158" s="22">
        <f t="shared" si="52"/>
        <v>0</v>
      </c>
      <c r="AB158" s="22">
        <f t="shared" si="52"/>
        <v>0</v>
      </c>
      <c r="AD158" t="s">
        <v>42</v>
      </c>
    </row>
    <row r="159" spans="1:30" x14ac:dyDescent="0.35">
      <c r="A159" s="16"/>
      <c r="B159" s="21" t="s">
        <v>43</v>
      </c>
      <c r="C159" s="23">
        <v>0</v>
      </c>
      <c r="D159" s="23">
        <v>0</v>
      </c>
      <c r="E159" s="23">
        <v>0</v>
      </c>
      <c r="F159" s="23">
        <v>0</v>
      </c>
      <c r="G159" s="23">
        <v>0</v>
      </c>
      <c r="H159" s="23">
        <v>0</v>
      </c>
      <c r="I159" s="23">
        <v>0</v>
      </c>
      <c r="J159" s="23">
        <v>0</v>
      </c>
      <c r="K159" s="23">
        <v>0</v>
      </c>
      <c r="L159" s="23">
        <v>0</v>
      </c>
      <c r="M159" s="23">
        <v>0</v>
      </c>
      <c r="N159" s="23">
        <v>0</v>
      </c>
      <c r="O159" s="23">
        <v>0</v>
      </c>
      <c r="P159" s="23">
        <v>0</v>
      </c>
      <c r="Q159" s="23">
        <v>0</v>
      </c>
      <c r="R159" s="23">
        <f t="shared" si="52"/>
        <v>0</v>
      </c>
      <c r="S159" s="23">
        <f t="shared" si="52"/>
        <v>0.70000000000000007</v>
      </c>
      <c r="T159" s="23">
        <f t="shared" si="52"/>
        <v>1</v>
      </c>
      <c r="U159" s="23">
        <f t="shared" si="52"/>
        <v>1.5</v>
      </c>
      <c r="V159" s="23">
        <f t="shared" si="52"/>
        <v>2</v>
      </c>
      <c r="W159" s="23">
        <f t="shared" si="52"/>
        <v>2.3000000000000003</v>
      </c>
      <c r="X159" s="23">
        <f t="shared" si="52"/>
        <v>0</v>
      </c>
      <c r="Y159" s="23">
        <f t="shared" si="52"/>
        <v>0</v>
      </c>
      <c r="Z159" s="23">
        <f t="shared" si="52"/>
        <v>0</v>
      </c>
      <c r="AA159" s="23">
        <f t="shared" si="52"/>
        <v>0</v>
      </c>
      <c r="AB159" s="23">
        <f t="shared" si="52"/>
        <v>0</v>
      </c>
      <c r="AD159" t="s">
        <v>44</v>
      </c>
    </row>
    <row r="160" spans="1:30" x14ac:dyDescent="0.35">
      <c r="A160" s="16"/>
      <c r="B160" s="21" t="s">
        <v>45</v>
      </c>
      <c r="C160" s="23">
        <v>0</v>
      </c>
      <c r="D160" s="23">
        <v>0</v>
      </c>
      <c r="E160" s="23">
        <v>0</v>
      </c>
      <c r="F160" s="23">
        <v>0</v>
      </c>
      <c r="G160" s="23">
        <v>0</v>
      </c>
      <c r="H160" s="23">
        <v>0</v>
      </c>
      <c r="I160" s="23">
        <v>0</v>
      </c>
      <c r="J160" s="23">
        <v>0</v>
      </c>
      <c r="K160" s="23">
        <v>0</v>
      </c>
      <c r="L160" s="23">
        <v>0</v>
      </c>
      <c r="M160" s="23">
        <v>0</v>
      </c>
      <c r="N160" s="23">
        <v>0</v>
      </c>
      <c r="O160" s="23">
        <v>0</v>
      </c>
      <c r="P160" s="23">
        <v>0</v>
      </c>
      <c r="Q160" s="23">
        <v>0</v>
      </c>
      <c r="R160" s="23">
        <f t="shared" si="52"/>
        <v>0</v>
      </c>
      <c r="S160" s="23">
        <f t="shared" si="52"/>
        <v>0.70000000000000007</v>
      </c>
      <c r="T160" s="23">
        <f t="shared" si="52"/>
        <v>1</v>
      </c>
      <c r="U160" s="23">
        <f t="shared" si="52"/>
        <v>1.5</v>
      </c>
      <c r="V160" s="23">
        <f t="shared" si="52"/>
        <v>2</v>
      </c>
      <c r="W160" s="23">
        <f t="shared" si="52"/>
        <v>2.3000000000000003</v>
      </c>
      <c r="X160" s="23">
        <f t="shared" si="52"/>
        <v>0</v>
      </c>
      <c r="Y160" s="23">
        <f t="shared" si="52"/>
        <v>0</v>
      </c>
      <c r="Z160" s="23">
        <f t="shared" si="52"/>
        <v>0</v>
      </c>
      <c r="AA160" s="23">
        <f t="shared" si="52"/>
        <v>0</v>
      </c>
      <c r="AB160" s="23">
        <f t="shared" si="52"/>
        <v>0</v>
      </c>
      <c r="AD160" t="s">
        <v>46</v>
      </c>
    </row>
    <row r="161" spans="1:30" x14ac:dyDescent="0.35">
      <c r="A161" s="16"/>
      <c r="B161" s="26" t="s">
        <v>47</v>
      </c>
      <c r="C161" s="22">
        <f>C155-C158</f>
        <v>0</v>
      </c>
      <c r="D161" s="22">
        <f t="shared" ref="D161:AB163" si="53">C161+D155-D158</f>
        <v>5.6000000000000005</v>
      </c>
      <c r="E161" s="22">
        <f t="shared" si="53"/>
        <v>13.600000000000001</v>
      </c>
      <c r="F161" s="22">
        <f t="shared" si="53"/>
        <v>25.6</v>
      </c>
      <c r="G161" s="22">
        <f t="shared" si="53"/>
        <v>41.6</v>
      </c>
      <c r="H161" s="22">
        <f t="shared" si="53"/>
        <v>60</v>
      </c>
      <c r="I161" s="22">
        <f t="shared" si="53"/>
        <v>60</v>
      </c>
      <c r="J161" s="22">
        <f t="shared" si="53"/>
        <v>60</v>
      </c>
      <c r="K161" s="22">
        <f t="shared" si="53"/>
        <v>60</v>
      </c>
      <c r="L161" s="22">
        <f t="shared" si="53"/>
        <v>60</v>
      </c>
      <c r="M161" s="22">
        <f t="shared" si="53"/>
        <v>60</v>
      </c>
      <c r="N161" s="22">
        <f t="shared" si="53"/>
        <v>60</v>
      </c>
      <c r="O161" s="22">
        <f t="shared" si="53"/>
        <v>60</v>
      </c>
      <c r="P161" s="22">
        <f t="shared" si="53"/>
        <v>60</v>
      </c>
      <c r="Q161" s="22">
        <f t="shared" si="53"/>
        <v>60</v>
      </c>
      <c r="R161" s="22">
        <f t="shared" si="53"/>
        <v>60</v>
      </c>
      <c r="S161" s="22">
        <f t="shared" si="53"/>
        <v>54.4</v>
      </c>
      <c r="T161" s="22">
        <f t="shared" si="53"/>
        <v>46.4</v>
      </c>
      <c r="U161" s="22">
        <f t="shared" si="53"/>
        <v>34.4</v>
      </c>
      <c r="V161" s="22">
        <f t="shared" si="53"/>
        <v>18.399999999999999</v>
      </c>
      <c r="W161" s="22">
        <f t="shared" si="53"/>
        <v>0</v>
      </c>
      <c r="X161" s="22">
        <f t="shared" si="53"/>
        <v>0</v>
      </c>
      <c r="Y161" s="22">
        <f t="shared" si="53"/>
        <v>0</v>
      </c>
      <c r="Z161" s="22">
        <f t="shared" si="53"/>
        <v>0</v>
      </c>
      <c r="AA161" s="22">
        <f t="shared" si="53"/>
        <v>0</v>
      </c>
      <c r="AB161" s="22">
        <f t="shared" si="53"/>
        <v>0</v>
      </c>
      <c r="AD161" t="s">
        <v>48</v>
      </c>
    </row>
    <row r="162" spans="1:30" x14ac:dyDescent="0.35">
      <c r="A162" s="16"/>
      <c r="B162" s="21" t="s">
        <v>49</v>
      </c>
      <c r="C162" s="23">
        <f>C156-C159</f>
        <v>0</v>
      </c>
      <c r="D162" s="23">
        <f t="shared" si="53"/>
        <v>0.70000000000000007</v>
      </c>
      <c r="E162" s="23">
        <f t="shared" si="53"/>
        <v>1.7000000000000002</v>
      </c>
      <c r="F162" s="23">
        <f t="shared" si="53"/>
        <v>3.2</v>
      </c>
      <c r="G162" s="23">
        <f t="shared" si="53"/>
        <v>5.2</v>
      </c>
      <c r="H162" s="23">
        <f t="shared" si="53"/>
        <v>7.5</v>
      </c>
      <c r="I162" s="23">
        <f t="shared" si="53"/>
        <v>7.5</v>
      </c>
      <c r="J162" s="23">
        <f t="shared" si="53"/>
        <v>7.5</v>
      </c>
      <c r="K162" s="23">
        <f t="shared" si="53"/>
        <v>7.5</v>
      </c>
      <c r="L162" s="23">
        <f t="shared" si="53"/>
        <v>7.5</v>
      </c>
      <c r="M162" s="23">
        <f t="shared" si="53"/>
        <v>7.5</v>
      </c>
      <c r="N162" s="23">
        <f t="shared" si="53"/>
        <v>7.5</v>
      </c>
      <c r="O162" s="23">
        <f t="shared" si="53"/>
        <v>7.5</v>
      </c>
      <c r="P162" s="23">
        <f t="shared" si="53"/>
        <v>7.5</v>
      </c>
      <c r="Q162" s="23">
        <f t="shared" si="53"/>
        <v>7.5</v>
      </c>
      <c r="R162" s="23">
        <f t="shared" si="53"/>
        <v>7.5</v>
      </c>
      <c r="S162" s="23">
        <f t="shared" si="53"/>
        <v>6.8</v>
      </c>
      <c r="T162" s="23">
        <f t="shared" si="53"/>
        <v>5.8</v>
      </c>
      <c r="U162" s="23">
        <f t="shared" si="53"/>
        <v>4.3</v>
      </c>
      <c r="V162" s="23">
        <f t="shared" si="53"/>
        <v>2.2999999999999998</v>
      </c>
      <c r="W162" s="23">
        <f t="shared" si="53"/>
        <v>0</v>
      </c>
      <c r="X162" s="23">
        <f t="shared" si="53"/>
        <v>0</v>
      </c>
      <c r="Y162" s="23">
        <f t="shared" si="53"/>
        <v>0</v>
      </c>
      <c r="Z162" s="23">
        <f t="shared" si="53"/>
        <v>0</v>
      </c>
      <c r="AA162" s="23">
        <f t="shared" si="53"/>
        <v>0</v>
      </c>
      <c r="AB162" s="23">
        <f t="shared" si="53"/>
        <v>0</v>
      </c>
      <c r="AD162" t="s">
        <v>50</v>
      </c>
    </row>
    <row r="163" spans="1:30" x14ac:dyDescent="0.35">
      <c r="A163" s="16"/>
      <c r="B163" s="21" t="s">
        <v>51</v>
      </c>
      <c r="C163" s="23">
        <f>C157-C160</f>
        <v>0</v>
      </c>
      <c r="D163" s="23">
        <f t="shared" si="53"/>
        <v>0.70000000000000007</v>
      </c>
      <c r="E163" s="23">
        <f t="shared" si="53"/>
        <v>1.7000000000000002</v>
      </c>
      <c r="F163" s="23">
        <f t="shared" si="53"/>
        <v>3.2</v>
      </c>
      <c r="G163" s="23">
        <f t="shared" si="53"/>
        <v>5.2</v>
      </c>
      <c r="H163" s="23">
        <f t="shared" si="53"/>
        <v>7.5</v>
      </c>
      <c r="I163" s="23">
        <f t="shared" si="53"/>
        <v>7.5</v>
      </c>
      <c r="J163" s="23">
        <f t="shared" si="53"/>
        <v>7.5</v>
      </c>
      <c r="K163" s="23">
        <f t="shared" si="53"/>
        <v>7.5</v>
      </c>
      <c r="L163" s="23">
        <f t="shared" si="53"/>
        <v>7.5</v>
      </c>
      <c r="M163" s="23">
        <f t="shared" si="53"/>
        <v>7.5</v>
      </c>
      <c r="N163" s="23">
        <f t="shared" si="53"/>
        <v>7.5</v>
      </c>
      <c r="O163" s="23">
        <f t="shared" si="53"/>
        <v>7.5</v>
      </c>
      <c r="P163" s="23">
        <f t="shared" si="53"/>
        <v>7.5</v>
      </c>
      <c r="Q163" s="23">
        <f t="shared" si="53"/>
        <v>7.5</v>
      </c>
      <c r="R163" s="23">
        <f t="shared" si="53"/>
        <v>7.5</v>
      </c>
      <c r="S163" s="23">
        <f t="shared" si="53"/>
        <v>6.8</v>
      </c>
      <c r="T163" s="23">
        <f t="shared" si="53"/>
        <v>5.8</v>
      </c>
      <c r="U163" s="23">
        <f t="shared" si="53"/>
        <v>4.3</v>
      </c>
      <c r="V163" s="23">
        <f t="shared" si="53"/>
        <v>2.2999999999999998</v>
      </c>
      <c r="W163" s="23">
        <f t="shared" si="53"/>
        <v>0</v>
      </c>
      <c r="X163" s="23">
        <f t="shared" si="53"/>
        <v>0</v>
      </c>
      <c r="Y163" s="23">
        <f t="shared" si="53"/>
        <v>0</v>
      </c>
      <c r="Z163" s="23">
        <f t="shared" si="53"/>
        <v>0</v>
      </c>
      <c r="AA163" s="23">
        <f t="shared" si="53"/>
        <v>0</v>
      </c>
      <c r="AB163" s="23">
        <f t="shared" si="53"/>
        <v>0</v>
      </c>
      <c r="AD163" t="s">
        <v>52</v>
      </c>
    </row>
    <row r="164" spans="1:30" x14ac:dyDescent="0.35">
      <c r="A164" s="16"/>
      <c r="B164" s="24" t="s">
        <v>53</v>
      </c>
      <c r="C164" s="25">
        <f t="shared" ref="C164:AB164" si="54">SUM(C161:C163)</f>
        <v>0</v>
      </c>
      <c r="D164" s="25">
        <f t="shared" si="54"/>
        <v>7.0000000000000009</v>
      </c>
      <c r="E164" s="25">
        <f t="shared" si="54"/>
        <v>17</v>
      </c>
      <c r="F164" s="25">
        <f t="shared" si="54"/>
        <v>32</v>
      </c>
      <c r="G164" s="25">
        <f t="shared" si="54"/>
        <v>52.000000000000007</v>
      </c>
      <c r="H164" s="25">
        <f t="shared" si="54"/>
        <v>75</v>
      </c>
      <c r="I164" s="25">
        <f t="shared" si="54"/>
        <v>75</v>
      </c>
      <c r="J164" s="25">
        <f t="shared" si="54"/>
        <v>75</v>
      </c>
      <c r="K164" s="25">
        <f t="shared" si="54"/>
        <v>75</v>
      </c>
      <c r="L164" s="25">
        <f t="shared" si="54"/>
        <v>75</v>
      </c>
      <c r="M164" s="25">
        <f t="shared" si="54"/>
        <v>75</v>
      </c>
      <c r="N164" s="25">
        <f t="shared" si="54"/>
        <v>75</v>
      </c>
      <c r="O164" s="25">
        <f t="shared" si="54"/>
        <v>75</v>
      </c>
      <c r="P164" s="25">
        <f t="shared" si="54"/>
        <v>75</v>
      </c>
      <c r="Q164" s="25">
        <f t="shared" si="54"/>
        <v>75</v>
      </c>
      <c r="R164" s="25">
        <f t="shared" si="54"/>
        <v>75</v>
      </c>
      <c r="S164" s="25">
        <f t="shared" si="54"/>
        <v>68</v>
      </c>
      <c r="T164" s="25">
        <f t="shared" si="54"/>
        <v>57.999999999999993</v>
      </c>
      <c r="U164" s="25">
        <f t="shared" si="54"/>
        <v>42.999999999999993</v>
      </c>
      <c r="V164" s="25">
        <f t="shared" si="54"/>
        <v>23</v>
      </c>
      <c r="W164" s="25">
        <f t="shared" si="54"/>
        <v>0</v>
      </c>
      <c r="X164" s="25">
        <f t="shared" si="54"/>
        <v>0</v>
      </c>
      <c r="Y164" s="25">
        <f t="shared" si="54"/>
        <v>0</v>
      </c>
      <c r="Z164" s="25">
        <f t="shared" si="54"/>
        <v>0</v>
      </c>
      <c r="AA164" s="25">
        <f t="shared" si="54"/>
        <v>0</v>
      </c>
      <c r="AB164" s="25">
        <f t="shared" si="54"/>
        <v>0</v>
      </c>
      <c r="AD164" t="s">
        <v>54</v>
      </c>
    </row>
    <row r="165" spans="1:30" x14ac:dyDescent="0.35">
      <c r="A165" s="16"/>
      <c r="B165" s="27" t="s">
        <v>55</v>
      </c>
      <c r="C165" s="28">
        <f t="shared" ref="C165:AB165" si="55">$N$11</f>
        <v>29.7</v>
      </c>
      <c r="D165" s="28">
        <f t="shared" si="55"/>
        <v>29.7</v>
      </c>
      <c r="E165" s="28">
        <f t="shared" si="55"/>
        <v>29.7</v>
      </c>
      <c r="F165" s="28">
        <f t="shared" si="55"/>
        <v>29.7</v>
      </c>
      <c r="G165" s="28">
        <f t="shared" si="55"/>
        <v>29.7</v>
      </c>
      <c r="H165" s="28">
        <f t="shared" si="55"/>
        <v>29.7</v>
      </c>
      <c r="I165" s="28">
        <f t="shared" si="55"/>
        <v>29.7</v>
      </c>
      <c r="J165" s="28">
        <f t="shared" si="55"/>
        <v>29.7</v>
      </c>
      <c r="K165" s="28">
        <f t="shared" si="55"/>
        <v>29.7</v>
      </c>
      <c r="L165" s="28">
        <f t="shared" si="55"/>
        <v>29.7</v>
      </c>
      <c r="M165" s="28">
        <f t="shared" si="55"/>
        <v>29.7</v>
      </c>
      <c r="N165" s="28">
        <f t="shared" si="55"/>
        <v>29.7</v>
      </c>
      <c r="O165" s="28">
        <f t="shared" si="55"/>
        <v>29.7</v>
      </c>
      <c r="P165" s="28">
        <f t="shared" si="55"/>
        <v>29.7</v>
      </c>
      <c r="Q165" s="28">
        <f t="shared" si="55"/>
        <v>29.7</v>
      </c>
      <c r="R165" s="28">
        <f t="shared" si="55"/>
        <v>29.7</v>
      </c>
      <c r="S165" s="28">
        <f t="shared" si="55"/>
        <v>29.7</v>
      </c>
      <c r="T165" s="28">
        <f t="shared" si="55"/>
        <v>29.7</v>
      </c>
      <c r="U165" s="28">
        <f t="shared" si="55"/>
        <v>29.7</v>
      </c>
      <c r="V165" s="28">
        <f t="shared" si="55"/>
        <v>29.7</v>
      </c>
      <c r="W165" s="28">
        <f t="shared" si="55"/>
        <v>29.7</v>
      </c>
      <c r="X165" s="28">
        <f t="shared" si="55"/>
        <v>29.7</v>
      </c>
      <c r="Y165" s="28">
        <f t="shared" si="55"/>
        <v>29.7</v>
      </c>
      <c r="Z165" s="28">
        <f t="shared" si="55"/>
        <v>29.7</v>
      </c>
      <c r="AA165" s="28">
        <f t="shared" si="55"/>
        <v>29.7</v>
      </c>
      <c r="AB165" s="28">
        <f t="shared" si="55"/>
        <v>29.7</v>
      </c>
      <c r="AD165" t="s">
        <v>56</v>
      </c>
    </row>
    <row r="166" spans="1:30" x14ac:dyDescent="0.35">
      <c r="A166" s="16"/>
      <c r="B166" s="27" t="s">
        <v>57</v>
      </c>
      <c r="C166" s="28">
        <f t="shared" ref="C166:AB166" si="56">$O$11</f>
        <v>7.6</v>
      </c>
      <c r="D166" s="28">
        <f t="shared" si="56"/>
        <v>7.6</v>
      </c>
      <c r="E166" s="28">
        <f t="shared" si="56"/>
        <v>7.6</v>
      </c>
      <c r="F166" s="28">
        <f t="shared" si="56"/>
        <v>7.6</v>
      </c>
      <c r="G166" s="28">
        <f t="shared" si="56"/>
        <v>7.6</v>
      </c>
      <c r="H166" s="28">
        <f t="shared" si="56"/>
        <v>7.6</v>
      </c>
      <c r="I166" s="28">
        <f t="shared" si="56"/>
        <v>7.6</v>
      </c>
      <c r="J166" s="28">
        <f t="shared" si="56"/>
        <v>7.6</v>
      </c>
      <c r="K166" s="28">
        <f t="shared" si="56"/>
        <v>7.6</v>
      </c>
      <c r="L166" s="28">
        <f t="shared" si="56"/>
        <v>7.6</v>
      </c>
      <c r="M166" s="28">
        <f t="shared" si="56"/>
        <v>7.6</v>
      </c>
      <c r="N166" s="28">
        <f t="shared" si="56"/>
        <v>7.6</v>
      </c>
      <c r="O166" s="28">
        <f t="shared" si="56"/>
        <v>7.6</v>
      </c>
      <c r="P166" s="28">
        <f t="shared" si="56"/>
        <v>7.6</v>
      </c>
      <c r="Q166" s="28">
        <f t="shared" si="56"/>
        <v>7.6</v>
      </c>
      <c r="R166" s="28">
        <f t="shared" si="56"/>
        <v>7.6</v>
      </c>
      <c r="S166" s="28">
        <f t="shared" si="56"/>
        <v>7.6</v>
      </c>
      <c r="T166" s="28">
        <f t="shared" si="56"/>
        <v>7.6</v>
      </c>
      <c r="U166" s="28">
        <f t="shared" si="56"/>
        <v>7.6</v>
      </c>
      <c r="V166" s="28">
        <f t="shared" si="56"/>
        <v>7.6</v>
      </c>
      <c r="W166" s="28">
        <f t="shared" si="56"/>
        <v>7.6</v>
      </c>
      <c r="X166" s="28">
        <f t="shared" si="56"/>
        <v>7.6</v>
      </c>
      <c r="Y166" s="28">
        <f t="shared" si="56"/>
        <v>7.6</v>
      </c>
      <c r="Z166" s="28">
        <f t="shared" si="56"/>
        <v>7.6</v>
      </c>
      <c r="AA166" s="28">
        <f t="shared" si="56"/>
        <v>7.6</v>
      </c>
      <c r="AB166" s="28">
        <f t="shared" si="56"/>
        <v>7.6</v>
      </c>
      <c r="AD166" t="s">
        <v>58</v>
      </c>
    </row>
    <row r="167" spans="1:30" x14ac:dyDescent="0.35">
      <c r="A167" s="16"/>
      <c r="B167" s="29" t="s">
        <v>59</v>
      </c>
      <c r="C167" s="30">
        <f t="shared" ref="C167:AB167" si="57">C165-C166</f>
        <v>22.1</v>
      </c>
      <c r="D167" s="30">
        <f t="shared" si="57"/>
        <v>22.1</v>
      </c>
      <c r="E167" s="30">
        <f t="shared" si="57"/>
        <v>22.1</v>
      </c>
      <c r="F167" s="30">
        <f t="shared" si="57"/>
        <v>22.1</v>
      </c>
      <c r="G167" s="30">
        <f t="shared" si="57"/>
        <v>22.1</v>
      </c>
      <c r="H167" s="30">
        <f t="shared" si="57"/>
        <v>22.1</v>
      </c>
      <c r="I167" s="30">
        <f t="shared" si="57"/>
        <v>22.1</v>
      </c>
      <c r="J167" s="30">
        <f t="shared" si="57"/>
        <v>22.1</v>
      </c>
      <c r="K167" s="30">
        <f t="shared" si="57"/>
        <v>22.1</v>
      </c>
      <c r="L167" s="30">
        <f t="shared" si="57"/>
        <v>22.1</v>
      </c>
      <c r="M167" s="30">
        <f t="shared" si="57"/>
        <v>22.1</v>
      </c>
      <c r="N167" s="30">
        <f t="shared" si="57"/>
        <v>22.1</v>
      </c>
      <c r="O167" s="30">
        <f t="shared" si="57"/>
        <v>22.1</v>
      </c>
      <c r="P167" s="30">
        <f t="shared" si="57"/>
        <v>22.1</v>
      </c>
      <c r="Q167" s="30">
        <f t="shared" si="57"/>
        <v>22.1</v>
      </c>
      <c r="R167" s="30">
        <f t="shared" si="57"/>
        <v>22.1</v>
      </c>
      <c r="S167" s="30">
        <f t="shared" si="57"/>
        <v>22.1</v>
      </c>
      <c r="T167" s="30">
        <f t="shared" si="57"/>
        <v>22.1</v>
      </c>
      <c r="U167" s="30">
        <f t="shared" si="57"/>
        <v>22.1</v>
      </c>
      <c r="V167" s="30">
        <f t="shared" si="57"/>
        <v>22.1</v>
      </c>
      <c r="W167" s="30">
        <f t="shared" si="57"/>
        <v>22.1</v>
      </c>
      <c r="X167" s="30">
        <f t="shared" si="57"/>
        <v>22.1</v>
      </c>
      <c r="Y167" s="30">
        <f t="shared" si="57"/>
        <v>22.1</v>
      </c>
      <c r="Z167" s="30">
        <f t="shared" si="57"/>
        <v>22.1</v>
      </c>
      <c r="AA167" s="30">
        <f t="shared" si="57"/>
        <v>22.1</v>
      </c>
      <c r="AB167" s="30">
        <f t="shared" si="57"/>
        <v>22.1</v>
      </c>
      <c r="AD167" t="s">
        <v>60</v>
      </c>
    </row>
    <row r="168" spans="1:30" x14ac:dyDescent="0.35">
      <c r="A168" s="16"/>
      <c r="B168" s="31" t="s">
        <v>61</v>
      </c>
      <c r="C168" s="32">
        <v>0.8</v>
      </c>
      <c r="D168" s="32">
        <v>0.8</v>
      </c>
      <c r="E168" s="32">
        <v>0.8</v>
      </c>
      <c r="F168" s="32">
        <v>0.8</v>
      </c>
      <c r="G168" s="32">
        <v>0.8</v>
      </c>
      <c r="H168" s="32">
        <v>0.8</v>
      </c>
      <c r="I168" s="32">
        <v>0.8</v>
      </c>
      <c r="J168" s="32">
        <v>0.8</v>
      </c>
      <c r="K168" s="32">
        <v>0.8</v>
      </c>
      <c r="L168" s="32">
        <v>0.8</v>
      </c>
      <c r="M168" s="32">
        <v>0.8</v>
      </c>
      <c r="N168" s="32">
        <v>0.8</v>
      </c>
      <c r="O168" s="32">
        <v>0.8</v>
      </c>
      <c r="P168" s="32">
        <v>0.8</v>
      </c>
      <c r="Q168" s="32">
        <v>0.8</v>
      </c>
      <c r="R168" s="32">
        <v>0.8</v>
      </c>
      <c r="S168" s="32">
        <v>0.8</v>
      </c>
      <c r="T168" s="32">
        <v>0.8</v>
      </c>
      <c r="U168" s="32">
        <v>0.8</v>
      </c>
      <c r="V168" s="32">
        <v>0.8</v>
      </c>
      <c r="W168" s="32">
        <v>0.8</v>
      </c>
      <c r="X168" s="32">
        <v>0.8</v>
      </c>
      <c r="Y168" s="32">
        <v>0.8</v>
      </c>
      <c r="Z168" s="32">
        <v>0.8</v>
      </c>
      <c r="AA168" s="32">
        <v>0.8</v>
      </c>
      <c r="AB168" s="32">
        <v>0.8</v>
      </c>
      <c r="AD168" t="s">
        <v>62</v>
      </c>
    </row>
    <row r="169" spans="1:30" x14ac:dyDescent="0.35">
      <c r="A169" s="16"/>
      <c r="B169" s="33" t="s">
        <v>78</v>
      </c>
      <c r="C169" s="34">
        <f t="shared" ref="C169:AB169" si="58">C161*C167*C168</f>
        <v>0</v>
      </c>
      <c r="D169" s="34">
        <f t="shared" si="58"/>
        <v>99.008000000000024</v>
      </c>
      <c r="E169" s="34">
        <f t="shared" si="58"/>
        <v>240.44800000000006</v>
      </c>
      <c r="F169" s="34">
        <f t="shared" si="58"/>
        <v>452.60800000000012</v>
      </c>
      <c r="G169" s="34">
        <f t="shared" si="58"/>
        <v>735.48800000000017</v>
      </c>
      <c r="H169" s="34">
        <f t="shared" si="58"/>
        <v>1060.8</v>
      </c>
      <c r="I169" s="34">
        <f t="shared" si="58"/>
        <v>1060.8</v>
      </c>
      <c r="J169" s="34">
        <f t="shared" si="58"/>
        <v>1060.8</v>
      </c>
      <c r="K169" s="34">
        <f t="shared" si="58"/>
        <v>1060.8</v>
      </c>
      <c r="L169" s="34">
        <f t="shared" si="58"/>
        <v>1060.8</v>
      </c>
      <c r="M169" s="34">
        <f t="shared" si="58"/>
        <v>1060.8</v>
      </c>
      <c r="N169" s="34">
        <f t="shared" si="58"/>
        <v>1060.8</v>
      </c>
      <c r="O169" s="34">
        <f t="shared" si="58"/>
        <v>1060.8</v>
      </c>
      <c r="P169" s="34">
        <f t="shared" si="58"/>
        <v>1060.8</v>
      </c>
      <c r="Q169" s="34">
        <f t="shared" si="58"/>
        <v>1060.8</v>
      </c>
      <c r="R169" s="34">
        <f t="shared" si="58"/>
        <v>1060.8</v>
      </c>
      <c r="S169" s="34">
        <f t="shared" si="58"/>
        <v>961.79200000000003</v>
      </c>
      <c r="T169" s="34">
        <f t="shared" si="58"/>
        <v>820.35200000000009</v>
      </c>
      <c r="U169" s="34">
        <f t="shared" si="58"/>
        <v>608.19200000000001</v>
      </c>
      <c r="V169" s="34">
        <f t="shared" si="58"/>
        <v>325.31200000000001</v>
      </c>
      <c r="W169" s="34">
        <f t="shared" si="58"/>
        <v>0</v>
      </c>
      <c r="X169" s="34">
        <f t="shared" si="58"/>
        <v>0</v>
      </c>
      <c r="Y169" s="34">
        <f t="shared" si="58"/>
        <v>0</v>
      </c>
      <c r="Z169" s="34">
        <f t="shared" si="58"/>
        <v>0</v>
      </c>
      <c r="AA169" s="34">
        <f t="shared" si="58"/>
        <v>0</v>
      </c>
      <c r="AB169" s="34">
        <f t="shared" si="58"/>
        <v>0</v>
      </c>
      <c r="AD169" t="s">
        <v>64</v>
      </c>
    </row>
    <row r="170" spans="1:30" x14ac:dyDescent="0.35">
      <c r="A170" s="16"/>
      <c r="B170" s="33" t="s">
        <v>65</v>
      </c>
      <c r="C170" s="35">
        <f t="shared" ref="C170:AB170" si="59">-1*C162*C166*C168</f>
        <v>0</v>
      </c>
      <c r="D170" s="35">
        <f t="shared" si="59"/>
        <v>-4.2560000000000002</v>
      </c>
      <c r="E170" s="35">
        <f t="shared" si="59"/>
        <v>-10.336</v>
      </c>
      <c r="F170" s="35">
        <f t="shared" si="59"/>
        <v>-19.456000000000003</v>
      </c>
      <c r="G170" s="35">
        <f t="shared" si="59"/>
        <v>-31.616</v>
      </c>
      <c r="H170" s="35">
        <f t="shared" si="59"/>
        <v>-45.6</v>
      </c>
      <c r="I170" s="35">
        <f t="shared" si="59"/>
        <v>-45.6</v>
      </c>
      <c r="J170" s="35">
        <f t="shared" si="59"/>
        <v>-45.6</v>
      </c>
      <c r="K170" s="35">
        <f t="shared" si="59"/>
        <v>-45.6</v>
      </c>
      <c r="L170" s="35">
        <f t="shared" si="59"/>
        <v>-45.6</v>
      </c>
      <c r="M170" s="35">
        <f t="shared" si="59"/>
        <v>-45.6</v>
      </c>
      <c r="N170" s="35">
        <f t="shared" si="59"/>
        <v>-45.6</v>
      </c>
      <c r="O170" s="35">
        <f t="shared" si="59"/>
        <v>-45.6</v>
      </c>
      <c r="P170" s="35">
        <f t="shared" si="59"/>
        <v>-45.6</v>
      </c>
      <c r="Q170" s="35">
        <f t="shared" si="59"/>
        <v>-45.6</v>
      </c>
      <c r="R170" s="35">
        <f t="shared" si="59"/>
        <v>-45.6</v>
      </c>
      <c r="S170" s="35">
        <f t="shared" si="59"/>
        <v>-41.344000000000001</v>
      </c>
      <c r="T170" s="35">
        <f t="shared" si="59"/>
        <v>-35.264000000000003</v>
      </c>
      <c r="U170" s="35">
        <f t="shared" si="59"/>
        <v>-26.144000000000002</v>
      </c>
      <c r="V170" s="35">
        <f t="shared" si="59"/>
        <v>-13.983999999999998</v>
      </c>
      <c r="W170" s="35">
        <f t="shared" si="59"/>
        <v>0</v>
      </c>
      <c r="X170" s="35">
        <f t="shared" si="59"/>
        <v>0</v>
      </c>
      <c r="Y170" s="35">
        <f t="shared" si="59"/>
        <v>0</v>
      </c>
      <c r="Z170" s="35">
        <f t="shared" si="59"/>
        <v>0</v>
      </c>
      <c r="AA170" s="35">
        <f t="shared" si="59"/>
        <v>0</v>
      </c>
      <c r="AB170" s="35">
        <f t="shared" si="59"/>
        <v>0</v>
      </c>
      <c r="AD170" t="s">
        <v>66</v>
      </c>
    </row>
    <row r="171" spans="1:30" x14ac:dyDescent="0.35">
      <c r="A171" s="16"/>
      <c r="B171" s="33" t="s">
        <v>67</v>
      </c>
      <c r="C171" s="34">
        <f t="shared" ref="C171:AB171" si="60">C163*C165*C154*C168</f>
        <v>0</v>
      </c>
      <c r="D171" s="34">
        <f t="shared" si="60"/>
        <v>8.3160000000000007</v>
      </c>
      <c r="E171" s="34">
        <f t="shared" si="60"/>
        <v>20.196000000000002</v>
      </c>
      <c r="F171" s="34">
        <f t="shared" si="60"/>
        <v>38.016000000000005</v>
      </c>
      <c r="G171" s="34">
        <f t="shared" si="60"/>
        <v>61.776000000000003</v>
      </c>
      <c r="H171" s="34">
        <f t="shared" si="60"/>
        <v>89.100000000000009</v>
      </c>
      <c r="I171" s="34">
        <f t="shared" si="60"/>
        <v>89.100000000000009</v>
      </c>
      <c r="J171" s="34">
        <f t="shared" si="60"/>
        <v>89.100000000000009</v>
      </c>
      <c r="K171" s="34">
        <f t="shared" si="60"/>
        <v>89.100000000000009</v>
      </c>
      <c r="L171" s="34">
        <f t="shared" si="60"/>
        <v>89.100000000000009</v>
      </c>
      <c r="M171" s="34">
        <f t="shared" si="60"/>
        <v>89.100000000000009</v>
      </c>
      <c r="N171" s="34">
        <f t="shared" si="60"/>
        <v>89.100000000000009</v>
      </c>
      <c r="O171" s="34">
        <f t="shared" si="60"/>
        <v>89.100000000000009</v>
      </c>
      <c r="P171" s="34">
        <f t="shared" si="60"/>
        <v>89.100000000000009</v>
      </c>
      <c r="Q171" s="34">
        <f t="shared" si="60"/>
        <v>89.100000000000009</v>
      </c>
      <c r="R171" s="34">
        <f t="shared" si="60"/>
        <v>89.100000000000009</v>
      </c>
      <c r="S171" s="34">
        <f t="shared" si="60"/>
        <v>80.783999999999992</v>
      </c>
      <c r="T171" s="34">
        <f t="shared" si="60"/>
        <v>68.903999999999996</v>
      </c>
      <c r="U171" s="34">
        <f t="shared" si="60"/>
        <v>51.084000000000003</v>
      </c>
      <c r="V171" s="34">
        <f t="shared" si="60"/>
        <v>27.323999999999998</v>
      </c>
      <c r="W171" s="34">
        <f t="shared" si="60"/>
        <v>0</v>
      </c>
      <c r="X171" s="34">
        <f t="shared" si="60"/>
        <v>0</v>
      </c>
      <c r="Y171" s="34">
        <f t="shared" si="60"/>
        <v>0</v>
      </c>
      <c r="Z171" s="34">
        <f t="shared" si="60"/>
        <v>0</v>
      </c>
      <c r="AA171" s="34">
        <f t="shared" si="60"/>
        <v>0</v>
      </c>
      <c r="AB171" s="34">
        <f t="shared" si="60"/>
        <v>0</v>
      </c>
      <c r="AD171" t="s">
        <v>68</v>
      </c>
    </row>
    <row r="172" spans="1:30" x14ac:dyDescent="0.35">
      <c r="A172" s="16"/>
      <c r="B172" s="33" t="s">
        <v>69</v>
      </c>
      <c r="C172" s="34">
        <f t="shared" ref="C172:AB172" si="61">SUM(C169:C171)</f>
        <v>0</v>
      </c>
      <c r="D172" s="34">
        <f t="shared" si="61"/>
        <v>103.06800000000003</v>
      </c>
      <c r="E172" s="34">
        <f t="shared" si="61"/>
        <v>250.30800000000005</v>
      </c>
      <c r="F172" s="34">
        <f t="shared" si="61"/>
        <v>471.16800000000012</v>
      </c>
      <c r="G172" s="34">
        <f t="shared" si="61"/>
        <v>765.64800000000014</v>
      </c>
      <c r="H172" s="34">
        <f t="shared" si="61"/>
        <v>1104.3</v>
      </c>
      <c r="I172" s="34">
        <f t="shared" si="61"/>
        <v>1104.3</v>
      </c>
      <c r="J172" s="34">
        <f t="shared" si="61"/>
        <v>1104.3</v>
      </c>
      <c r="K172" s="34">
        <f t="shared" si="61"/>
        <v>1104.3</v>
      </c>
      <c r="L172" s="34">
        <f t="shared" si="61"/>
        <v>1104.3</v>
      </c>
      <c r="M172" s="34">
        <f t="shared" si="61"/>
        <v>1104.3</v>
      </c>
      <c r="N172" s="34">
        <f t="shared" si="61"/>
        <v>1104.3</v>
      </c>
      <c r="O172" s="34">
        <f t="shared" si="61"/>
        <v>1104.3</v>
      </c>
      <c r="P172" s="34">
        <f t="shared" si="61"/>
        <v>1104.3</v>
      </c>
      <c r="Q172" s="34">
        <f t="shared" si="61"/>
        <v>1104.3</v>
      </c>
      <c r="R172" s="34">
        <f t="shared" si="61"/>
        <v>1104.3</v>
      </c>
      <c r="S172" s="34">
        <f t="shared" si="61"/>
        <v>1001.232</v>
      </c>
      <c r="T172" s="34">
        <f t="shared" si="61"/>
        <v>853.99200000000008</v>
      </c>
      <c r="U172" s="34">
        <f t="shared" si="61"/>
        <v>633.13200000000006</v>
      </c>
      <c r="V172" s="34">
        <f t="shared" si="61"/>
        <v>338.65200000000004</v>
      </c>
      <c r="W172" s="34">
        <f t="shared" si="61"/>
        <v>0</v>
      </c>
      <c r="X172" s="34">
        <f t="shared" si="61"/>
        <v>0</v>
      </c>
      <c r="Y172" s="34">
        <f t="shared" si="61"/>
        <v>0</v>
      </c>
      <c r="Z172" s="34">
        <f t="shared" si="61"/>
        <v>0</v>
      </c>
      <c r="AA172" s="34">
        <f t="shared" si="61"/>
        <v>0</v>
      </c>
      <c r="AB172" s="34">
        <f t="shared" si="61"/>
        <v>0</v>
      </c>
      <c r="AD172" t="s">
        <v>70</v>
      </c>
    </row>
    <row r="173" spans="1:30" x14ac:dyDescent="0.35">
      <c r="A173" s="16"/>
      <c r="B173" s="36" t="s">
        <v>71</v>
      </c>
      <c r="C173" s="37">
        <v>0</v>
      </c>
      <c r="D173" s="37">
        <f t="shared" ref="D173:AB173" si="62">D172-C172</f>
        <v>103.06800000000003</v>
      </c>
      <c r="E173" s="37">
        <f t="shared" si="62"/>
        <v>147.24</v>
      </c>
      <c r="F173" s="37">
        <f t="shared" si="62"/>
        <v>220.86000000000007</v>
      </c>
      <c r="G173" s="37">
        <f t="shared" si="62"/>
        <v>294.48</v>
      </c>
      <c r="H173" s="37">
        <f t="shared" si="62"/>
        <v>338.65199999999982</v>
      </c>
      <c r="I173" s="37">
        <f t="shared" si="62"/>
        <v>0</v>
      </c>
      <c r="J173" s="37">
        <f t="shared" si="62"/>
        <v>0</v>
      </c>
      <c r="K173" s="37">
        <f t="shared" si="62"/>
        <v>0</v>
      </c>
      <c r="L173" s="37">
        <f t="shared" si="62"/>
        <v>0</v>
      </c>
      <c r="M173" s="37">
        <f t="shared" si="62"/>
        <v>0</v>
      </c>
      <c r="N173" s="37">
        <f t="shared" si="62"/>
        <v>0</v>
      </c>
      <c r="O173" s="37">
        <f t="shared" si="62"/>
        <v>0</v>
      </c>
      <c r="P173" s="37">
        <f t="shared" si="62"/>
        <v>0</v>
      </c>
      <c r="Q173" s="37">
        <f t="shared" si="62"/>
        <v>0</v>
      </c>
      <c r="R173" s="37">
        <f t="shared" si="62"/>
        <v>0</v>
      </c>
      <c r="S173" s="37">
        <f t="shared" si="62"/>
        <v>-103.06799999999998</v>
      </c>
      <c r="T173" s="37">
        <f t="shared" si="62"/>
        <v>-147.2399999999999</v>
      </c>
      <c r="U173" s="37">
        <f t="shared" si="62"/>
        <v>-220.86</v>
      </c>
      <c r="V173" s="37">
        <f t="shared" si="62"/>
        <v>-294.48</v>
      </c>
      <c r="W173" s="37">
        <f t="shared" si="62"/>
        <v>-338.65200000000004</v>
      </c>
      <c r="X173" s="37">
        <f t="shared" si="62"/>
        <v>0</v>
      </c>
      <c r="Y173" s="37">
        <f t="shared" si="62"/>
        <v>0</v>
      </c>
      <c r="Z173" s="37">
        <f t="shared" si="62"/>
        <v>0</v>
      </c>
      <c r="AA173" s="37">
        <f t="shared" si="62"/>
        <v>0</v>
      </c>
      <c r="AB173" s="37">
        <f t="shared" si="62"/>
        <v>0</v>
      </c>
    </row>
    <row r="174" spans="1:30" x14ac:dyDescent="0.35">
      <c r="A174" s="16"/>
    </row>
    <row r="175" spans="1:30" x14ac:dyDescent="0.35">
      <c r="A175" s="16"/>
      <c r="B175" s="38" t="s">
        <v>91</v>
      </c>
      <c r="C175" s="39">
        <f>H172</f>
        <v>1104.3</v>
      </c>
      <c r="D175" s="39"/>
      <c r="E175" t="s">
        <v>73</v>
      </c>
      <c r="G175" s="40">
        <f>C175*$C$17</f>
        <v>1001.8043954999999</v>
      </c>
      <c r="H175" s="40"/>
      <c r="I175" t="s">
        <v>74</v>
      </c>
    </row>
    <row r="176" spans="1:30" x14ac:dyDescent="0.35">
      <c r="A176" s="16"/>
      <c r="B176" s="38" t="s">
        <v>92</v>
      </c>
      <c r="C176" s="39">
        <f>SUM(C172:H172)</f>
        <v>2694.4920000000002</v>
      </c>
      <c r="D176" s="39"/>
      <c r="E176" t="s">
        <v>73</v>
      </c>
      <c r="G176" s="40">
        <f>C176*$C$17</f>
        <v>2444.4027250200002</v>
      </c>
      <c r="H176" s="40"/>
      <c r="I176" t="s">
        <v>74</v>
      </c>
    </row>
    <row r="177" spans="1:30" x14ac:dyDescent="0.35">
      <c r="A177" s="41"/>
      <c r="B177" s="42" t="s">
        <v>93</v>
      </c>
      <c r="C177" s="43">
        <f>SUM(C172:AB172)</f>
        <v>16564.499999999996</v>
      </c>
      <c r="D177" s="43"/>
      <c r="E177" s="44" t="s">
        <v>73</v>
      </c>
      <c r="F177" s="44"/>
      <c r="G177" s="45">
        <f>C177*$C$17</f>
        <v>15027.065932499998</v>
      </c>
      <c r="H177" s="45"/>
      <c r="I177" s="44" t="s">
        <v>74</v>
      </c>
      <c r="J177" s="44"/>
      <c r="K177" s="44"/>
      <c r="L177" s="44"/>
      <c r="M177" s="44"/>
      <c r="N177" s="44"/>
      <c r="O177" s="44"/>
      <c r="P177" s="44"/>
      <c r="Q177" s="44"/>
      <c r="R177" s="44"/>
      <c r="S177" s="44"/>
      <c r="T177" s="44"/>
      <c r="U177" s="44"/>
      <c r="V177" s="44"/>
      <c r="W177" s="44"/>
      <c r="X177" s="44"/>
      <c r="Y177" s="44"/>
      <c r="Z177" s="44"/>
      <c r="AA177" s="44"/>
      <c r="AB177" s="44"/>
    </row>
    <row r="181" spans="1:30" x14ac:dyDescent="0.35">
      <c r="C181" s="10">
        <v>2025</v>
      </c>
      <c r="D181" s="10">
        <v>2026</v>
      </c>
      <c r="E181" s="10">
        <v>2027</v>
      </c>
      <c r="F181" s="10">
        <v>2028</v>
      </c>
      <c r="G181" s="10">
        <v>2029</v>
      </c>
      <c r="H181" s="10">
        <v>2030</v>
      </c>
      <c r="I181" s="10">
        <v>2031</v>
      </c>
      <c r="J181" s="10">
        <v>2032</v>
      </c>
      <c r="K181" s="10">
        <v>2033</v>
      </c>
      <c r="L181" s="10">
        <v>2034</v>
      </c>
      <c r="M181" s="10">
        <v>2035</v>
      </c>
      <c r="N181" s="10">
        <v>2036</v>
      </c>
      <c r="O181" s="10">
        <v>2037</v>
      </c>
      <c r="P181" s="10">
        <v>2038</v>
      </c>
      <c r="Q181" s="10">
        <v>2039</v>
      </c>
      <c r="R181" s="10">
        <v>2040</v>
      </c>
      <c r="S181" s="10">
        <v>2041</v>
      </c>
      <c r="T181" s="10">
        <v>2042</v>
      </c>
      <c r="U181" s="10">
        <v>2043</v>
      </c>
      <c r="V181" s="10">
        <v>2044</v>
      </c>
      <c r="W181" s="10">
        <v>2045</v>
      </c>
      <c r="X181" s="10">
        <v>2046</v>
      </c>
      <c r="Y181" s="10">
        <v>2047</v>
      </c>
      <c r="Z181" s="10">
        <v>2048</v>
      </c>
      <c r="AA181" s="10">
        <v>2049</v>
      </c>
      <c r="AB181" s="10">
        <v>2050</v>
      </c>
      <c r="AD181" t="s">
        <v>9</v>
      </c>
    </row>
    <row r="182" spans="1:30" x14ac:dyDescent="0.35">
      <c r="A182" s="13" t="s">
        <v>22</v>
      </c>
      <c r="B182" s="14" t="s">
        <v>94</v>
      </c>
      <c r="C182" s="15">
        <v>0</v>
      </c>
      <c r="D182" s="15">
        <f>C12</f>
        <v>7</v>
      </c>
      <c r="E182" s="15">
        <f>D12</f>
        <v>10</v>
      </c>
      <c r="F182" s="15">
        <f>E12</f>
        <v>15</v>
      </c>
      <c r="G182" s="15">
        <f>F12</f>
        <v>20</v>
      </c>
      <c r="H182" s="15">
        <f>G12</f>
        <v>23</v>
      </c>
      <c r="I182" s="15">
        <v>0</v>
      </c>
      <c r="J182" s="15">
        <v>0</v>
      </c>
      <c r="K182" s="15">
        <v>0</v>
      </c>
      <c r="L182" s="15">
        <v>0</v>
      </c>
      <c r="M182" s="15">
        <v>0</v>
      </c>
      <c r="N182" s="15">
        <v>0</v>
      </c>
      <c r="O182" s="15">
        <v>0</v>
      </c>
      <c r="P182" s="15">
        <v>0</v>
      </c>
      <c r="Q182" s="15">
        <v>0</v>
      </c>
      <c r="R182" s="15">
        <v>0</v>
      </c>
      <c r="S182" s="15">
        <v>0</v>
      </c>
      <c r="T182" s="15">
        <v>0</v>
      </c>
      <c r="U182" s="15">
        <v>0</v>
      </c>
      <c r="V182" s="15">
        <v>0</v>
      </c>
      <c r="W182" s="15">
        <v>0</v>
      </c>
      <c r="X182" s="15">
        <v>0</v>
      </c>
      <c r="Y182" s="15">
        <v>0</v>
      </c>
      <c r="Z182" s="15">
        <v>0</v>
      </c>
      <c r="AA182" s="15">
        <v>0</v>
      </c>
      <c r="AB182" s="15">
        <v>0</v>
      </c>
      <c r="AD182" t="s">
        <v>26</v>
      </c>
    </row>
    <row r="183" spans="1:30" x14ac:dyDescent="0.35">
      <c r="A183" s="16"/>
      <c r="B183" s="17" t="s">
        <v>27</v>
      </c>
      <c r="C183" s="18">
        <v>0.8</v>
      </c>
      <c r="D183" s="18">
        <v>0.8</v>
      </c>
      <c r="E183" s="18">
        <v>0.8</v>
      </c>
      <c r="F183" s="18">
        <v>0.8</v>
      </c>
      <c r="G183" s="18">
        <v>0.8</v>
      </c>
      <c r="H183" s="18">
        <v>0.8</v>
      </c>
      <c r="I183" s="18">
        <v>0.8</v>
      </c>
      <c r="J183" s="18">
        <v>0.8</v>
      </c>
      <c r="K183" s="18">
        <v>0.8</v>
      </c>
      <c r="L183" s="18">
        <v>0.8</v>
      </c>
      <c r="M183" s="18">
        <v>0.8</v>
      </c>
      <c r="N183" s="18">
        <v>0.8</v>
      </c>
      <c r="O183" s="18">
        <v>0.8</v>
      </c>
      <c r="P183" s="18">
        <v>0.8</v>
      </c>
      <c r="Q183" s="18">
        <v>0.8</v>
      </c>
      <c r="R183" s="18">
        <v>0.8</v>
      </c>
      <c r="S183" s="18">
        <v>0.8</v>
      </c>
      <c r="T183" s="18">
        <v>0.8</v>
      </c>
      <c r="U183" s="18">
        <v>0.8</v>
      </c>
      <c r="V183" s="18">
        <v>0.8</v>
      </c>
      <c r="W183" s="18">
        <v>0.8</v>
      </c>
      <c r="X183" s="18">
        <v>0.8</v>
      </c>
      <c r="Y183" s="18">
        <v>0.8</v>
      </c>
      <c r="Z183" s="18">
        <v>0.8</v>
      </c>
      <c r="AA183" s="18">
        <v>0.8</v>
      </c>
      <c r="AB183" s="18">
        <v>0.8</v>
      </c>
      <c r="AD183" t="s">
        <v>28</v>
      </c>
    </row>
    <row r="184" spans="1:30" x14ac:dyDescent="0.35">
      <c r="A184" s="16"/>
      <c r="B184" s="17" t="s">
        <v>29</v>
      </c>
      <c r="C184" s="18">
        <v>0.1</v>
      </c>
      <c r="D184" s="18">
        <v>0.1</v>
      </c>
      <c r="E184" s="18">
        <v>0.1</v>
      </c>
      <c r="F184" s="18">
        <v>0.1</v>
      </c>
      <c r="G184" s="18">
        <v>0.1</v>
      </c>
      <c r="H184" s="18">
        <v>0.1</v>
      </c>
      <c r="I184" s="18">
        <v>0.1</v>
      </c>
      <c r="J184" s="18">
        <v>0.1</v>
      </c>
      <c r="K184" s="18">
        <v>0.1</v>
      </c>
      <c r="L184" s="18">
        <v>0.1</v>
      </c>
      <c r="M184" s="18">
        <v>0.1</v>
      </c>
      <c r="N184" s="18">
        <v>0.1</v>
      </c>
      <c r="O184" s="18">
        <v>0.1</v>
      </c>
      <c r="P184" s="18">
        <v>0.1</v>
      </c>
      <c r="Q184" s="18">
        <v>0.1</v>
      </c>
      <c r="R184" s="18">
        <v>0.1</v>
      </c>
      <c r="S184" s="18">
        <v>0.1</v>
      </c>
      <c r="T184" s="18">
        <v>0.1</v>
      </c>
      <c r="U184" s="18">
        <v>0.1</v>
      </c>
      <c r="V184" s="18">
        <v>0.1</v>
      </c>
      <c r="W184" s="18">
        <v>0.1</v>
      </c>
      <c r="X184" s="18">
        <v>0.1</v>
      </c>
      <c r="Y184" s="18">
        <v>0.1</v>
      </c>
      <c r="Z184" s="18">
        <v>0.1</v>
      </c>
      <c r="AA184" s="18">
        <v>0.1</v>
      </c>
      <c r="AB184" s="18">
        <v>0.1</v>
      </c>
      <c r="AD184" t="s">
        <v>30</v>
      </c>
    </row>
    <row r="185" spans="1:30" x14ac:dyDescent="0.35">
      <c r="A185" s="16"/>
      <c r="B185" s="17" t="s">
        <v>31</v>
      </c>
      <c r="C185" s="18">
        <v>0.1</v>
      </c>
      <c r="D185" s="18">
        <v>0.1</v>
      </c>
      <c r="E185" s="18">
        <v>0.1</v>
      </c>
      <c r="F185" s="18">
        <v>0.1</v>
      </c>
      <c r="G185" s="18">
        <v>0.1</v>
      </c>
      <c r="H185" s="18">
        <v>0.1</v>
      </c>
      <c r="I185" s="18">
        <v>0.1</v>
      </c>
      <c r="J185" s="18">
        <v>0.1</v>
      </c>
      <c r="K185" s="18">
        <v>0.1</v>
      </c>
      <c r="L185" s="18">
        <v>0.1</v>
      </c>
      <c r="M185" s="18">
        <v>0.1</v>
      </c>
      <c r="N185" s="18">
        <v>0.1</v>
      </c>
      <c r="O185" s="18">
        <v>0.1</v>
      </c>
      <c r="P185" s="18">
        <v>0.1</v>
      </c>
      <c r="Q185" s="18">
        <v>0.1</v>
      </c>
      <c r="R185" s="18">
        <v>0.1</v>
      </c>
      <c r="S185" s="18">
        <v>0.1</v>
      </c>
      <c r="T185" s="18">
        <v>0.1</v>
      </c>
      <c r="U185" s="18">
        <v>0.1</v>
      </c>
      <c r="V185" s="18">
        <v>0.1</v>
      </c>
      <c r="W185" s="18">
        <v>0.1</v>
      </c>
      <c r="X185" s="18">
        <v>0.1</v>
      </c>
      <c r="Y185" s="18">
        <v>0.1</v>
      </c>
      <c r="Z185" s="18">
        <v>0.1</v>
      </c>
      <c r="AA185" s="18">
        <v>0.1</v>
      </c>
      <c r="AB185" s="18">
        <v>0.1</v>
      </c>
      <c r="AD185" t="s">
        <v>32</v>
      </c>
    </row>
    <row r="186" spans="1:30" x14ac:dyDescent="0.35">
      <c r="A186" s="16"/>
      <c r="B186" s="19" t="s">
        <v>33</v>
      </c>
      <c r="C186" s="18">
        <v>0.5</v>
      </c>
      <c r="D186" s="18">
        <v>0.5</v>
      </c>
      <c r="E186" s="18">
        <v>0.5</v>
      </c>
      <c r="F186" s="18">
        <v>0.5</v>
      </c>
      <c r="G186" s="18">
        <v>0.5</v>
      </c>
      <c r="H186" s="18">
        <v>0.5</v>
      </c>
      <c r="I186" s="18">
        <v>0.5</v>
      </c>
      <c r="J186" s="18">
        <v>0.5</v>
      </c>
      <c r="K186" s="18">
        <v>0.5</v>
      </c>
      <c r="L186" s="18">
        <v>0.5</v>
      </c>
      <c r="M186" s="18">
        <v>0.5</v>
      </c>
      <c r="N186" s="18">
        <v>0.5</v>
      </c>
      <c r="O186" s="18">
        <v>0.5</v>
      </c>
      <c r="P186" s="18">
        <v>0.5</v>
      </c>
      <c r="Q186" s="18">
        <v>0.5</v>
      </c>
      <c r="R186" s="18">
        <v>0.5</v>
      </c>
      <c r="S186" s="18">
        <v>0.5</v>
      </c>
      <c r="T186" s="18">
        <v>0.5</v>
      </c>
      <c r="U186" s="18">
        <v>0.5</v>
      </c>
      <c r="V186" s="18">
        <v>0.5</v>
      </c>
      <c r="W186" s="18">
        <v>0.5</v>
      </c>
      <c r="X186" s="18">
        <v>0.5</v>
      </c>
      <c r="Y186" s="18">
        <v>0.5</v>
      </c>
      <c r="Z186" s="18">
        <v>0.5</v>
      </c>
      <c r="AA186" s="18">
        <v>0.5</v>
      </c>
      <c r="AB186" s="20">
        <v>0.5</v>
      </c>
      <c r="AD186" t="s">
        <v>34</v>
      </c>
    </row>
    <row r="187" spans="1:30" x14ac:dyDescent="0.35">
      <c r="A187" s="16"/>
      <c r="B187" s="21" t="s">
        <v>35</v>
      </c>
      <c r="C187" s="22">
        <f t="shared" ref="C187:AB189" si="63">C$182*C183</f>
        <v>0</v>
      </c>
      <c r="D187" s="22">
        <f t="shared" si="63"/>
        <v>5.6000000000000005</v>
      </c>
      <c r="E187" s="22">
        <f t="shared" si="63"/>
        <v>8</v>
      </c>
      <c r="F187" s="22">
        <f t="shared" si="63"/>
        <v>12</v>
      </c>
      <c r="G187" s="22">
        <f t="shared" si="63"/>
        <v>16</v>
      </c>
      <c r="H187" s="22">
        <f t="shared" si="63"/>
        <v>18.400000000000002</v>
      </c>
      <c r="I187" s="22">
        <f t="shared" si="63"/>
        <v>0</v>
      </c>
      <c r="J187" s="22">
        <f t="shared" si="63"/>
        <v>0</v>
      </c>
      <c r="K187" s="22">
        <f t="shared" si="63"/>
        <v>0</v>
      </c>
      <c r="L187" s="22">
        <f t="shared" si="63"/>
        <v>0</v>
      </c>
      <c r="M187" s="22">
        <f t="shared" si="63"/>
        <v>0</v>
      </c>
      <c r="N187" s="22">
        <f t="shared" si="63"/>
        <v>0</v>
      </c>
      <c r="O187" s="22">
        <f t="shared" si="63"/>
        <v>0</v>
      </c>
      <c r="P187" s="22">
        <f t="shared" si="63"/>
        <v>0</v>
      </c>
      <c r="Q187" s="22">
        <f t="shared" si="63"/>
        <v>0</v>
      </c>
      <c r="R187" s="22">
        <f t="shared" si="63"/>
        <v>0</v>
      </c>
      <c r="S187" s="22">
        <f t="shared" si="63"/>
        <v>0</v>
      </c>
      <c r="T187" s="22">
        <f t="shared" si="63"/>
        <v>0</v>
      </c>
      <c r="U187" s="22">
        <f t="shared" si="63"/>
        <v>0</v>
      </c>
      <c r="V187" s="22">
        <f t="shared" si="63"/>
        <v>0</v>
      </c>
      <c r="W187" s="22">
        <f t="shared" si="63"/>
        <v>0</v>
      </c>
      <c r="X187" s="22">
        <f t="shared" si="63"/>
        <v>0</v>
      </c>
      <c r="Y187" s="22">
        <f t="shared" si="63"/>
        <v>0</v>
      </c>
      <c r="Z187" s="22">
        <f t="shared" si="63"/>
        <v>0</v>
      </c>
      <c r="AA187" s="22">
        <f t="shared" si="63"/>
        <v>0</v>
      </c>
      <c r="AB187" s="22">
        <f t="shared" si="63"/>
        <v>0</v>
      </c>
      <c r="AD187" t="s">
        <v>36</v>
      </c>
    </row>
    <row r="188" spans="1:30" x14ac:dyDescent="0.35">
      <c r="A188" s="16"/>
      <c r="B188" s="21" t="s">
        <v>37</v>
      </c>
      <c r="C188" s="23">
        <f t="shared" si="63"/>
        <v>0</v>
      </c>
      <c r="D188" s="23">
        <f t="shared" si="63"/>
        <v>0.70000000000000007</v>
      </c>
      <c r="E188" s="23">
        <f t="shared" si="63"/>
        <v>1</v>
      </c>
      <c r="F188" s="23">
        <f t="shared" si="63"/>
        <v>1.5</v>
      </c>
      <c r="G188" s="23">
        <f t="shared" si="63"/>
        <v>2</v>
      </c>
      <c r="H188" s="23">
        <f t="shared" si="63"/>
        <v>2.3000000000000003</v>
      </c>
      <c r="I188" s="23">
        <f t="shared" si="63"/>
        <v>0</v>
      </c>
      <c r="J188" s="23">
        <f t="shared" si="63"/>
        <v>0</v>
      </c>
      <c r="K188" s="23">
        <f t="shared" si="63"/>
        <v>0</v>
      </c>
      <c r="L188" s="23">
        <f t="shared" si="63"/>
        <v>0</v>
      </c>
      <c r="M188" s="23">
        <f t="shared" si="63"/>
        <v>0</v>
      </c>
      <c r="N188" s="23">
        <f t="shared" si="63"/>
        <v>0</v>
      </c>
      <c r="O188" s="23">
        <f t="shared" si="63"/>
        <v>0</v>
      </c>
      <c r="P188" s="23">
        <f t="shared" si="63"/>
        <v>0</v>
      </c>
      <c r="Q188" s="23">
        <f t="shared" si="63"/>
        <v>0</v>
      </c>
      <c r="R188" s="23">
        <f t="shared" si="63"/>
        <v>0</v>
      </c>
      <c r="S188" s="23">
        <f t="shared" si="63"/>
        <v>0</v>
      </c>
      <c r="T188" s="23">
        <f t="shared" si="63"/>
        <v>0</v>
      </c>
      <c r="U188" s="23">
        <f t="shared" si="63"/>
        <v>0</v>
      </c>
      <c r="V188" s="23">
        <f t="shared" si="63"/>
        <v>0</v>
      </c>
      <c r="W188" s="23">
        <f t="shared" si="63"/>
        <v>0</v>
      </c>
      <c r="X188" s="23">
        <f t="shared" si="63"/>
        <v>0</v>
      </c>
      <c r="Y188" s="23">
        <f t="shared" si="63"/>
        <v>0</v>
      </c>
      <c r="Z188" s="23">
        <f t="shared" si="63"/>
        <v>0</v>
      </c>
      <c r="AA188" s="23">
        <f t="shared" si="63"/>
        <v>0</v>
      </c>
      <c r="AB188" s="23">
        <f t="shared" si="63"/>
        <v>0</v>
      </c>
      <c r="AD188" t="s">
        <v>38</v>
      </c>
    </row>
    <row r="189" spans="1:30" x14ac:dyDescent="0.35">
      <c r="A189" s="16"/>
      <c r="B189" s="24" t="s">
        <v>39</v>
      </c>
      <c r="C189" s="23">
        <f t="shared" si="63"/>
        <v>0</v>
      </c>
      <c r="D189" s="23">
        <f t="shared" si="63"/>
        <v>0.70000000000000007</v>
      </c>
      <c r="E189" s="23">
        <f t="shared" si="63"/>
        <v>1</v>
      </c>
      <c r="F189" s="23">
        <f t="shared" si="63"/>
        <v>1.5</v>
      </c>
      <c r="G189" s="23">
        <f t="shared" si="63"/>
        <v>2</v>
      </c>
      <c r="H189" s="23">
        <f t="shared" si="63"/>
        <v>2.3000000000000003</v>
      </c>
      <c r="I189" s="23">
        <f t="shared" si="63"/>
        <v>0</v>
      </c>
      <c r="J189" s="23">
        <f t="shared" si="63"/>
        <v>0</v>
      </c>
      <c r="K189" s="23">
        <f t="shared" si="63"/>
        <v>0</v>
      </c>
      <c r="L189" s="23">
        <f t="shared" si="63"/>
        <v>0</v>
      </c>
      <c r="M189" s="23">
        <f t="shared" si="63"/>
        <v>0</v>
      </c>
      <c r="N189" s="23">
        <f t="shared" si="63"/>
        <v>0</v>
      </c>
      <c r="O189" s="23">
        <f t="shared" si="63"/>
        <v>0</v>
      </c>
      <c r="P189" s="23">
        <f t="shared" si="63"/>
        <v>0</v>
      </c>
      <c r="Q189" s="23">
        <f t="shared" si="63"/>
        <v>0</v>
      </c>
      <c r="R189" s="23">
        <f t="shared" si="63"/>
        <v>0</v>
      </c>
      <c r="S189" s="23">
        <f t="shared" si="63"/>
        <v>0</v>
      </c>
      <c r="T189" s="23">
        <f t="shared" si="63"/>
        <v>0</v>
      </c>
      <c r="U189" s="23">
        <f t="shared" si="63"/>
        <v>0</v>
      </c>
      <c r="V189" s="23">
        <f t="shared" si="63"/>
        <v>0</v>
      </c>
      <c r="W189" s="23">
        <f t="shared" si="63"/>
        <v>0</v>
      </c>
      <c r="X189" s="23">
        <f t="shared" si="63"/>
        <v>0</v>
      </c>
      <c r="Y189" s="23">
        <f t="shared" si="63"/>
        <v>0</v>
      </c>
      <c r="Z189" s="23">
        <f t="shared" si="63"/>
        <v>0</v>
      </c>
      <c r="AA189" s="23">
        <f t="shared" si="63"/>
        <v>0</v>
      </c>
      <c r="AB189" s="23">
        <f t="shared" si="63"/>
        <v>0</v>
      </c>
      <c r="AD189" t="s">
        <v>40</v>
      </c>
    </row>
    <row r="190" spans="1:30" x14ac:dyDescent="0.35">
      <c r="A190" s="16"/>
      <c r="B190" s="21" t="s">
        <v>41</v>
      </c>
      <c r="C190" s="22">
        <v>0</v>
      </c>
      <c r="D190" s="22">
        <v>0</v>
      </c>
      <c r="E190" s="22">
        <v>0</v>
      </c>
      <c r="F190" s="22">
        <v>0</v>
      </c>
      <c r="G190" s="22">
        <v>0</v>
      </c>
      <c r="H190" s="22">
        <v>0</v>
      </c>
      <c r="I190" s="22">
        <v>0</v>
      </c>
      <c r="J190" s="22">
        <v>0</v>
      </c>
      <c r="K190" s="22">
        <v>0</v>
      </c>
      <c r="L190" s="22">
        <v>0</v>
      </c>
      <c r="M190" s="22">
        <v>0</v>
      </c>
      <c r="N190" s="22">
        <v>0</v>
      </c>
      <c r="O190" s="22">
        <v>0</v>
      </c>
      <c r="P190" s="22">
        <v>0</v>
      </c>
      <c r="Q190" s="22">
        <v>0</v>
      </c>
      <c r="R190" s="22">
        <f t="shared" ref="R190:AB192" si="64">C187</f>
        <v>0</v>
      </c>
      <c r="S190" s="22">
        <f t="shared" si="64"/>
        <v>5.6000000000000005</v>
      </c>
      <c r="T190" s="22">
        <f t="shared" si="64"/>
        <v>8</v>
      </c>
      <c r="U190" s="22">
        <f t="shared" si="64"/>
        <v>12</v>
      </c>
      <c r="V190" s="22">
        <f t="shared" si="64"/>
        <v>16</v>
      </c>
      <c r="W190" s="22">
        <f t="shared" si="64"/>
        <v>18.400000000000002</v>
      </c>
      <c r="X190" s="22">
        <f t="shared" si="64"/>
        <v>0</v>
      </c>
      <c r="Y190" s="22">
        <f t="shared" si="64"/>
        <v>0</v>
      </c>
      <c r="Z190" s="22">
        <f t="shared" si="64"/>
        <v>0</v>
      </c>
      <c r="AA190" s="22">
        <f t="shared" si="64"/>
        <v>0</v>
      </c>
      <c r="AB190" s="22">
        <f t="shared" si="64"/>
        <v>0</v>
      </c>
      <c r="AD190" t="s">
        <v>42</v>
      </c>
    </row>
    <row r="191" spans="1:30" x14ac:dyDescent="0.35">
      <c r="A191" s="16"/>
      <c r="B191" s="21" t="s">
        <v>43</v>
      </c>
      <c r="C191" s="23">
        <v>0</v>
      </c>
      <c r="D191" s="23">
        <v>0</v>
      </c>
      <c r="E191" s="23">
        <v>0</v>
      </c>
      <c r="F191" s="23">
        <v>0</v>
      </c>
      <c r="G191" s="23">
        <v>0</v>
      </c>
      <c r="H191" s="23">
        <v>0</v>
      </c>
      <c r="I191" s="23">
        <v>0</v>
      </c>
      <c r="J191" s="23">
        <v>0</v>
      </c>
      <c r="K191" s="23">
        <v>0</v>
      </c>
      <c r="L191" s="23">
        <v>0</v>
      </c>
      <c r="M191" s="23">
        <v>0</v>
      </c>
      <c r="N191" s="23">
        <v>0</v>
      </c>
      <c r="O191" s="23">
        <v>0</v>
      </c>
      <c r="P191" s="23">
        <v>0</v>
      </c>
      <c r="Q191" s="23">
        <v>0</v>
      </c>
      <c r="R191" s="23">
        <f t="shared" si="64"/>
        <v>0</v>
      </c>
      <c r="S191" s="23">
        <f t="shared" si="64"/>
        <v>0.70000000000000007</v>
      </c>
      <c r="T191" s="23">
        <f t="shared" si="64"/>
        <v>1</v>
      </c>
      <c r="U191" s="23">
        <f t="shared" si="64"/>
        <v>1.5</v>
      </c>
      <c r="V191" s="23">
        <f t="shared" si="64"/>
        <v>2</v>
      </c>
      <c r="W191" s="23">
        <f t="shared" si="64"/>
        <v>2.3000000000000003</v>
      </c>
      <c r="X191" s="23">
        <f t="shared" si="64"/>
        <v>0</v>
      </c>
      <c r="Y191" s="23">
        <f t="shared" si="64"/>
        <v>0</v>
      </c>
      <c r="Z191" s="23">
        <f t="shared" si="64"/>
        <v>0</v>
      </c>
      <c r="AA191" s="23">
        <f t="shared" si="64"/>
        <v>0</v>
      </c>
      <c r="AB191" s="23">
        <f t="shared" si="64"/>
        <v>0</v>
      </c>
      <c r="AD191" t="s">
        <v>44</v>
      </c>
    </row>
    <row r="192" spans="1:30" x14ac:dyDescent="0.35">
      <c r="A192" s="16"/>
      <c r="B192" s="21" t="s">
        <v>45</v>
      </c>
      <c r="C192" s="23">
        <v>0</v>
      </c>
      <c r="D192" s="23">
        <v>0</v>
      </c>
      <c r="E192" s="23">
        <v>0</v>
      </c>
      <c r="F192" s="23">
        <v>0</v>
      </c>
      <c r="G192" s="23">
        <v>0</v>
      </c>
      <c r="H192" s="23">
        <v>0</v>
      </c>
      <c r="I192" s="23">
        <v>0</v>
      </c>
      <c r="J192" s="23">
        <v>0</v>
      </c>
      <c r="K192" s="23">
        <v>0</v>
      </c>
      <c r="L192" s="23">
        <v>0</v>
      </c>
      <c r="M192" s="23">
        <v>0</v>
      </c>
      <c r="N192" s="23">
        <v>0</v>
      </c>
      <c r="O192" s="23">
        <v>0</v>
      </c>
      <c r="P192" s="23">
        <v>0</v>
      </c>
      <c r="Q192" s="23">
        <v>0</v>
      </c>
      <c r="R192" s="23">
        <f t="shared" si="64"/>
        <v>0</v>
      </c>
      <c r="S192" s="23">
        <f t="shared" si="64"/>
        <v>0.70000000000000007</v>
      </c>
      <c r="T192" s="23">
        <f t="shared" si="64"/>
        <v>1</v>
      </c>
      <c r="U192" s="23">
        <f t="shared" si="64"/>
        <v>1.5</v>
      </c>
      <c r="V192" s="23">
        <f t="shared" si="64"/>
        <v>2</v>
      </c>
      <c r="W192" s="23">
        <f t="shared" si="64"/>
        <v>2.3000000000000003</v>
      </c>
      <c r="X192" s="23">
        <f t="shared" si="64"/>
        <v>0</v>
      </c>
      <c r="Y192" s="23">
        <f t="shared" si="64"/>
        <v>0</v>
      </c>
      <c r="Z192" s="23">
        <f t="shared" si="64"/>
        <v>0</v>
      </c>
      <c r="AA192" s="23">
        <f t="shared" si="64"/>
        <v>0</v>
      </c>
      <c r="AB192" s="23">
        <f t="shared" si="64"/>
        <v>0</v>
      </c>
      <c r="AD192" t="s">
        <v>46</v>
      </c>
    </row>
    <row r="193" spans="1:30" x14ac:dyDescent="0.35">
      <c r="A193" s="16"/>
      <c r="B193" s="26" t="s">
        <v>47</v>
      </c>
      <c r="C193" s="22">
        <f>C187-C190</f>
        <v>0</v>
      </c>
      <c r="D193" s="22">
        <f t="shared" ref="D193:AB195" si="65">C193+D187-D190</f>
        <v>5.6000000000000005</v>
      </c>
      <c r="E193" s="22">
        <f t="shared" si="65"/>
        <v>13.600000000000001</v>
      </c>
      <c r="F193" s="22">
        <f t="shared" si="65"/>
        <v>25.6</v>
      </c>
      <c r="G193" s="22">
        <f t="shared" si="65"/>
        <v>41.6</v>
      </c>
      <c r="H193" s="22">
        <f t="shared" si="65"/>
        <v>60</v>
      </c>
      <c r="I193" s="22">
        <f t="shared" si="65"/>
        <v>60</v>
      </c>
      <c r="J193" s="22">
        <f t="shared" si="65"/>
        <v>60</v>
      </c>
      <c r="K193" s="22">
        <f t="shared" si="65"/>
        <v>60</v>
      </c>
      <c r="L193" s="22">
        <f t="shared" si="65"/>
        <v>60</v>
      </c>
      <c r="M193" s="22">
        <f t="shared" si="65"/>
        <v>60</v>
      </c>
      <c r="N193" s="22">
        <f t="shared" si="65"/>
        <v>60</v>
      </c>
      <c r="O193" s="22">
        <f t="shared" si="65"/>
        <v>60</v>
      </c>
      <c r="P193" s="22">
        <f t="shared" si="65"/>
        <v>60</v>
      </c>
      <c r="Q193" s="22">
        <f t="shared" si="65"/>
        <v>60</v>
      </c>
      <c r="R193" s="22">
        <f t="shared" si="65"/>
        <v>60</v>
      </c>
      <c r="S193" s="22">
        <f t="shared" si="65"/>
        <v>54.4</v>
      </c>
      <c r="T193" s="22">
        <f t="shared" si="65"/>
        <v>46.4</v>
      </c>
      <c r="U193" s="22">
        <f t="shared" si="65"/>
        <v>34.4</v>
      </c>
      <c r="V193" s="22">
        <f t="shared" si="65"/>
        <v>18.399999999999999</v>
      </c>
      <c r="W193" s="22">
        <f t="shared" si="65"/>
        <v>0</v>
      </c>
      <c r="X193" s="22">
        <f t="shared" si="65"/>
        <v>0</v>
      </c>
      <c r="Y193" s="22">
        <f t="shared" si="65"/>
        <v>0</v>
      </c>
      <c r="Z193" s="22">
        <f t="shared" si="65"/>
        <v>0</v>
      </c>
      <c r="AA193" s="22">
        <f t="shared" si="65"/>
        <v>0</v>
      </c>
      <c r="AB193" s="22">
        <f t="shared" si="65"/>
        <v>0</v>
      </c>
      <c r="AD193" t="s">
        <v>48</v>
      </c>
    </row>
    <row r="194" spans="1:30" x14ac:dyDescent="0.35">
      <c r="A194" s="16"/>
      <c r="B194" s="21" t="s">
        <v>49</v>
      </c>
      <c r="C194" s="23">
        <f>C188-C191</f>
        <v>0</v>
      </c>
      <c r="D194" s="23">
        <f t="shared" si="65"/>
        <v>0.70000000000000007</v>
      </c>
      <c r="E194" s="23">
        <f t="shared" si="65"/>
        <v>1.7000000000000002</v>
      </c>
      <c r="F194" s="23">
        <f t="shared" si="65"/>
        <v>3.2</v>
      </c>
      <c r="G194" s="23">
        <f t="shared" si="65"/>
        <v>5.2</v>
      </c>
      <c r="H194" s="23">
        <f t="shared" si="65"/>
        <v>7.5</v>
      </c>
      <c r="I194" s="23">
        <f t="shared" si="65"/>
        <v>7.5</v>
      </c>
      <c r="J194" s="23">
        <f t="shared" si="65"/>
        <v>7.5</v>
      </c>
      <c r="K194" s="23">
        <f t="shared" si="65"/>
        <v>7.5</v>
      </c>
      <c r="L194" s="23">
        <f t="shared" si="65"/>
        <v>7.5</v>
      </c>
      <c r="M194" s="23">
        <f t="shared" si="65"/>
        <v>7.5</v>
      </c>
      <c r="N194" s="23">
        <f t="shared" si="65"/>
        <v>7.5</v>
      </c>
      <c r="O194" s="23">
        <f t="shared" si="65"/>
        <v>7.5</v>
      </c>
      <c r="P194" s="23">
        <f t="shared" si="65"/>
        <v>7.5</v>
      </c>
      <c r="Q194" s="23">
        <f t="shared" si="65"/>
        <v>7.5</v>
      </c>
      <c r="R194" s="23">
        <f t="shared" si="65"/>
        <v>7.5</v>
      </c>
      <c r="S194" s="23">
        <f t="shared" si="65"/>
        <v>6.8</v>
      </c>
      <c r="T194" s="23">
        <f t="shared" si="65"/>
        <v>5.8</v>
      </c>
      <c r="U194" s="23">
        <f t="shared" si="65"/>
        <v>4.3</v>
      </c>
      <c r="V194" s="23">
        <f t="shared" si="65"/>
        <v>2.2999999999999998</v>
      </c>
      <c r="W194" s="23">
        <f t="shared" si="65"/>
        <v>0</v>
      </c>
      <c r="X194" s="23">
        <f t="shared" si="65"/>
        <v>0</v>
      </c>
      <c r="Y194" s="23">
        <f t="shared" si="65"/>
        <v>0</v>
      </c>
      <c r="Z194" s="23">
        <f t="shared" si="65"/>
        <v>0</v>
      </c>
      <c r="AA194" s="23">
        <f t="shared" si="65"/>
        <v>0</v>
      </c>
      <c r="AB194" s="23">
        <f t="shared" si="65"/>
        <v>0</v>
      </c>
      <c r="AD194" t="s">
        <v>50</v>
      </c>
    </row>
    <row r="195" spans="1:30" x14ac:dyDescent="0.35">
      <c r="A195" s="16"/>
      <c r="B195" s="21" t="s">
        <v>51</v>
      </c>
      <c r="C195" s="23">
        <f>C189-C192</f>
        <v>0</v>
      </c>
      <c r="D195" s="23">
        <f t="shared" si="65"/>
        <v>0.70000000000000007</v>
      </c>
      <c r="E195" s="23">
        <f t="shared" si="65"/>
        <v>1.7000000000000002</v>
      </c>
      <c r="F195" s="23">
        <f t="shared" si="65"/>
        <v>3.2</v>
      </c>
      <c r="G195" s="23">
        <f t="shared" si="65"/>
        <v>5.2</v>
      </c>
      <c r="H195" s="23">
        <f t="shared" si="65"/>
        <v>7.5</v>
      </c>
      <c r="I195" s="23">
        <f t="shared" si="65"/>
        <v>7.5</v>
      </c>
      <c r="J195" s="23">
        <f t="shared" si="65"/>
        <v>7.5</v>
      </c>
      <c r="K195" s="23">
        <f t="shared" si="65"/>
        <v>7.5</v>
      </c>
      <c r="L195" s="23">
        <f t="shared" si="65"/>
        <v>7.5</v>
      </c>
      <c r="M195" s="23">
        <f t="shared" si="65"/>
        <v>7.5</v>
      </c>
      <c r="N195" s="23">
        <f t="shared" si="65"/>
        <v>7.5</v>
      </c>
      <c r="O195" s="23">
        <f t="shared" si="65"/>
        <v>7.5</v>
      </c>
      <c r="P195" s="23">
        <f t="shared" si="65"/>
        <v>7.5</v>
      </c>
      <c r="Q195" s="23">
        <f t="shared" si="65"/>
        <v>7.5</v>
      </c>
      <c r="R195" s="23">
        <f t="shared" si="65"/>
        <v>7.5</v>
      </c>
      <c r="S195" s="23">
        <f t="shared" si="65"/>
        <v>6.8</v>
      </c>
      <c r="T195" s="23">
        <f t="shared" si="65"/>
        <v>5.8</v>
      </c>
      <c r="U195" s="23">
        <f t="shared" si="65"/>
        <v>4.3</v>
      </c>
      <c r="V195" s="23">
        <f t="shared" si="65"/>
        <v>2.2999999999999998</v>
      </c>
      <c r="W195" s="23">
        <f t="shared" si="65"/>
        <v>0</v>
      </c>
      <c r="X195" s="23">
        <f t="shared" si="65"/>
        <v>0</v>
      </c>
      <c r="Y195" s="23">
        <f t="shared" si="65"/>
        <v>0</v>
      </c>
      <c r="Z195" s="23">
        <f t="shared" si="65"/>
        <v>0</v>
      </c>
      <c r="AA195" s="23">
        <f t="shared" si="65"/>
        <v>0</v>
      </c>
      <c r="AB195" s="23">
        <f t="shared" si="65"/>
        <v>0</v>
      </c>
      <c r="AD195" t="s">
        <v>52</v>
      </c>
    </row>
    <row r="196" spans="1:30" x14ac:dyDescent="0.35">
      <c r="A196" s="16"/>
      <c r="B196" s="24" t="s">
        <v>53</v>
      </c>
      <c r="C196" s="25">
        <f t="shared" ref="C196:AB196" si="66">SUM(C193:C195)</f>
        <v>0</v>
      </c>
      <c r="D196" s="25">
        <f t="shared" si="66"/>
        <v>7.0000000000000009</v>
      </c>
      <c r="E196" s="25">
        <f t="shared" si="66"/>
        <v>17</v>
      </c>
      <c r="F196" s="25">
        <f t="shared" si="66"/>
        <v>32</v>
      </c>
      <c r="G196" s="25">
        <f t="shared" si="66"/>
        <v>52.000000000000007</v>
      </c>
      <c r="H196" s="25">
        <f t="shared" si="66"/>
        <v>75</v>
      </c>
      <c r="I196" s="25">
        <f t="shared" si="66"/>
        <v>75</v>
      </c>
      <c r="J196" s="25">
        <f t="shared" si="66"/>
        <v>75</v>
      </c>
      <c r="K196" s="25">
        <f t="shared" si="66"/>
        <v>75</v>
      </c>
      <c r="L196" s="25">
        <f t="shared" si="66"/>
        <v>75</v>
      </c>
      <c r="M196" s="25">
        <f t="shared" si="66"/>
        <v>75</v>
      </c>
      <c r="N196" s="25">
        <f t="shared" si="66"/>
        <v>75</v>
      </c>
      <c r="O196" s="25">
        <f t="shared" si="66"/>
        <v>75</v>
      </c>
      <c r="P196" s="25">
        <f t="shared" si="66"/>
        <v>75</v>
      </c>
      <c r="Q196" s="25">
        <f t="shared" si="66"/>
        <v>75</v>
      </c>
      <c r="R196" s="25">
        <f t="shared" si="66"/>
        <v>75</v>
      </c>
      <c r="S196" s="25">
        <f t="shared" si="66"/>
        <v>68</v>
      </c>
      <c r="T196" s="25">
        <f t="shared" si="66"/>
        <v>57.999999999999993</v>
      </c>
      <c r="U196" s="25">
        <f t="shared" si="66"/>
        <v>42.999999999999993</v>
      </c>
      <c r="V196" s="25">
        <f t="shared" si="66"/>
        <v>23</v>
      </c>
      <c r="W196" s="25">
        <f t="shared" si="66"/>
        <v>0</v>
      </c>
      <c r="X196" s="25">
        <f t="shared" si="66"/>
        <v>0</v>
      </c>
      <c r="Y196" s="25">
        <f t="shared" si="66"/>
        <v>0</v>
      </c>
      <c r="Z196" s="25">
        <f t="shared" si="66"/>
        <v>0</v>
      </c>
      <c r="AA196" s="25">
        <f t="shared" si="66"/>
        <v>0</v>
      </c>
      <c r="AB196" s="25">
        <f t="shared" si="66"/>
        <v>0</v>
      </c>
      <c r="AD196" t="s">
        <v>54</v>
      </c>
    </row>
    <row r="197" spans="1:30" x14ac:dyDescent="0.35">
      <c r="A197" s="16"/>
      <c r="B197" s="27" t="s">
        <v>55</v>
      </c>
      <c r="C197" s="28">
        <f t="shared" ref="C197:AB197" si="67">$N$12</f>
        <v>186.1</v>
      </c>
      <c r="D197" s="28">
        <f t="shared" si="67"/>
        <v>186.1</v>
      </c>
      <c r="E197" s="28">
        <f t="shared" si="67"/>
        <v>186.1</v>
      </c>
      <c r="F197" s="28">
        <f t="shared" si="67"/>
        <v>186.1</v>
      </c>
      <c r="G197" s="28">
        <f t="shared" si="67"/>
        <v>186.1</v>
      </c>
      <c r="H197" s="28">
        <f t="shared" si="67"/>
        <v>186.1</v>
      </c>
      <c r="I197" s="28">
        <f t="shared" si="67"/>
        <v>186.1</v>
      </c>
      <c r="J197" s="28">
        <f t="shared" si="67"/>
        <v>186.1</v>
      </c>
      <c r="K197" s="28">
        <f t="shared" si="67"/>
        <v>186.1</v>
      </c>
      <c r="L197" s="28">
        <f t="shared" si="67"/>
        <v>186.1</v>
      </c>
      <c r="M197" s="28">
        <f t="shared" si="67"/>
        <v>186.1</v>
      </c>
      <c r="N197" s="28">
        <f t="shared" si="67"/>
        <v>186.1</v>
      </c>
      <c r="O197" s="28">
        <f t="shared" si="67"/>
        <v>186.1</v>
      </c>
      <c r="P197" s="28">
        <f t="shared" si="67"/>
        <v>186.1</v>
      </c>
      <c r="Q197" s="28">
        <f t="shared" si="67"/>
        <v>186.1</v>
      </c>
      <c r="R197" s="28">
        <f t="shared" si="67"/>
        <v>186.1</v>
      </c>
      <c r="S197" s="28">
        <f t="shared" si="67"/>
        <v>186.1</v>
      </c>
      <c r="T197" s="28">
        <f t="shared" si="67"/>
        <v>186.1</v>
      </c>
      <c r="U197" s="28">
        <f t="shared" si="67"/>
        <v>186.1</v>
      </c>
      <c r="V197" s="28">
        <f t="shared" si="67"/>
        <v>186.1</v>
      </c>
      <c r="W197" s="28">
        <f t="shared" si="67"/>
        <v>186.1</v>
      </c>
      <c r="X197" s="28">
        <f t="shared" si="67"/>
        <v>186.1</v>
      </c>
      <c r="Y197" s="28">
        <f t="shared" si="67"/>
        <v>186.1</v>
      </c>
      <c r="Z197" s="28">
        <f t="shared" si="67"/>
        <v>186.1</v>
      </c>
      <c r="AA197" s="28">
        <f t="shared" si="67"/>
        <v>186.1</v>
      </c>
      <c r="AB197" s="28">
        <f t="shared" si="67"/>
        <v>186.1</v>
      </c>
      <c r="AD197" t="s">
        <v>56</v>
      </c>
    </row>
    <row r="198" spans="1:30" x14ac:dyDescent="0.35">
      <c r="A198" s="16"/>
      <c r="B198" s="27" t="s">
        <v>57</v>
      </c>
      <c r="C198" s="28">
        <f t="shared" ref="C198:AB198" si="68">$O$12</f>
        <v>43.1</v>
      </c>
      <c r="D198" s="28">
        <f t="shared" si="68"/>
        <v>43.1</v>
      </c>
      <c r="E198" s="28">
        <f t="shared" si="68"/>
        <v>43.1</v>
      </c>
      <c r="F198" s="28">
        <f t="shared" si="68"/>
        <v>43.1</v>
      </c>
      <c r="G198" s="28">
        <f t="shared" si="68"/>
        <v>43.1</v>
      </c>
      <c r="H198" s="28">
        <f t="shared" si="68"/>
        <v>43.1</v>
      </c>
      <c r="I198" s="28">
        <f t="shared" si="68"/>
        <v>43.1</v>
      </c>
      <c r="J198" s="28">
        <f t="shared" si="68"/>
        <v>43.1</v>
      </c>
      <c r="K198" s="28">
        <f t="shared" si="68"/>
        <v>43.1</v>
      </c>
      <c r="L198" s="28">
        <f t="shared" si="68"/>
        <v>43.1</v>
      </c>
      <c r="M198" s="28">
        <f t="shared" si="68"/>
        <v>43.1</v>
      </c>
      <c r="N198" s="28">
        <f t="shared" si="68"/>
        <v>43.1</v>
      </c>
      <c r="O198" s="28">
        <f t="shared" si="68"/>
        <v>43.1</v>
      </c>
      <c r="P198" s="28">
        <f t="shared" si="68"/>
        <v>43.1</v>
      </c>
      <c r="Q198" s="28">
        <f t="shared" si="68"/>
        <v>43.1</v>
      </c>
      <c r="R198" s="28">
        <f t="shared" si="68"/>
        <v>43.1</v>
      </c>
      <c r="S198" s="28">
        <f t="shared" si="68"/>
        <v>43.1</v>
      </c>
      <c r="T198" s="28">
        <f t="shared" si="68"/>
        <v>43.1</v>
      </c>
      <c r="U198" s="28">
        <f t="shared" si="68"/>
        <v>43.1</v>
      </c>
      <c r="V198" s="28">
        <f t="shared" si="68"/>
        <v>43.1</v>
      </c>
      <c r="W198" s="28">
        <f t="shared" si="68"/>
        <v>43.1</v>
      </c>
      <c r="X198" s="28">
        <f t="shared" si="68"/>
        <v>43.1</v>
      </c>
      <c r="Y198" s="28">
        <f t="shared" si="68"/>
        <v>43.1</v>
      </c>
      <c r="Z198" s="28">
        <f t="shared" si="68"/>
        <v>43.1</v>
      </c>
      <c r="AA198" s="28">
        <f t="shared" si="68"/>
        <v>43.1</v>
      </c>
      <c r="AB198" s="28">
        <f t="shared" si="68"/>
        <v>43.1</v>
      </c>
      <c r="AD198" t="s">
        <v>58</v>
      </c>
    </row>
    <row r="199" spans="1:30" x14ac:dyDescent="0.35">
      <c r="A199" s="16"/>
      <c r="B199" s="29" t="s">
        <v>59</v>
      </c>
      <c r="C199" s="30">
        <f t="shared" ref="C199:AB199" si="69">C197-C198</f>
        <v>143</v>
      </c>
      <c r="D199" s="30">
        <f t="shared" si="69"/>
        <v>143</v>
      </c>
      <c r="E199" s="30">
        <f t="shared" si="69"/>
        <v>143</v>
      </c>
      <c r="F199" s="30">
        <f t="shared" si="69"/>
        <v>143</v>
      </c>
      <c r="G199" s="30">
        <f t="shared" si="69"/>
        <v>143</v>
      </c>
      <c r="H199" s="30">
        <f t="shared" si="69"/>
        <v>143</v>
      </c>
      <c r="I199" s="30">
        <f t="shared" si="69"/>
        <v>143</v>
      </c>
      <c r="J199" s="30">
        <f t="shared" si="69"/>
        <v>143</v>
      </c>
      <c r="K199" s="30">
        <f t="shared" si="69"/>
        <v>143</v>
      </c>
      <c r="L199" s="30">
        <f t="shared" si="69"/>
        <v>143</v>
      </c>
      <c r="M199" s="30">
        <f t="shared" si="69"/>
        <v>143</v>
      </c>
      <c r="N199" s="30">
        <f t="shared" si="69"/>
        <v>143</v>
      </c>
      <c r="O199" s="30">
        <f t="shared" si="69"/>
        <v>143</v>
      </c>
      <c r="P199" s="30">
        <f t="shared" si="69"/>
        <v>143</v>
      </c>
      <c r="Q199" s="30">
        <f t="shared" si="69"/>
        <v>143</v>
      </c>
      <c r="R199" s="30">
        <f t="shared" si="69"/>
        <v>143</v>
      </c>
      <c r="S199" s="30">
        <f t="shared" si="69"/>
        <v>143</v>
      </c>
      <c r="T199" s="30">
        <f t="shared" si="69"/>
        <v>143</v>
      </c>
      <c r="U199" s="30">
        <f t="shared" si="69"/>
        <v>143</v>
      </c>
      <c r="V199" s="30">
        <f t="shared" si="69"/>
        <v>143</v>
      </c>
      <c r="W199" s="30">
        <f t="shared" si="69"/>
        <v>143</v>
      </c>
      <c r="X199" s="30">
        <f t="shared" si="69"/>
        <v>143</v>
      </c>
      <c r="Y199" s="30">
        <f t="shared" si="69"/>
        <v>143</v>
      </c>
      <c r="Z199" s="30">
        <f t="shared" si="69"/>
        <v>143</v>
      </c>
      <c r="AA199" s="30">
        <f t="shared" si="69"/>
        <v>143</v>
      </c>
      <c r="AB199" s="30">
        <f t="shared" si="69"/>
        <v>143</v>
      </c>
      <c r="AD199" t="s">
        <v>60</v>
      </c>
    </row>
    <row r="200" spans="1:30" x14ac:dyDescent="0.35">
      <c r="A200" s="16"/>
      <c r="B200" s="31" t="s">
        <v>61</v>
      </c>
      <c r="C200" s="32">
        <v>0.8</v>
      </c>
      <c r="D200" s="32">
        <v>0.8</v>
      </c>
      <c r="E200" s="32">
        <v>0.8</v>
      </c>
      <c r="F200" s="32">
        <v>0.8</v>
      </c>
      <c r="G200" s="32">
        <v>0.8</v>
      </c>
      <c r="H200" s="32">
        <v>0.8</v>
      </c>
      <c r="I200" s="32">
        <v>0.8</v>
      </c>
      <c r="J200" s="32">
        <v>0.8</v>
      </c>
      <c r="K200" s="32">
        <v>0.8</v>
      </c>
      <c r="L200" s="32">
        <v>0.8</v>
      </c>
      <c r="M200" s="32">
        <v>0.8</v>
      </c>
      <c r="N200" s="32">
        <v>0.8</v>
      </c>
      <c r="O200" s="32">
        <v>0.8</v>
      </c>
      <c r="P200" s="32">
        <v>0.8</v>
      </c>
      <c r="Q200" s="32">
        <v>0.8</v>
      </c>
      <c r="R200" s="32">
        <v>0.8</v>
      </c>
      <c r="S200" s="32">
        <v>0.8</v>
      </c>
      <c r="T200" s="32">
        <v>0.8</v>
      </c>
      <c r="U200" s="32">
        <v>0.8</v>
      </c>
      <c r="V200" s="32">
        <v>0.8</v>
      </c>
      <c r="W200" s="32">
        <v>0.8</v>
      </c>
      <c r="X200" s="32">
        <v>0.8</v>
      </c>
      <c r="Y200" s="32">
        <v>0.8</v>
      </c>
      <c r="Z200" s="32">
        <v>0.8</v>
      </c>
      <c r="AA200" s="32">
        <v>0.8</v>
      </c>
      <c r="AB200" s="32">
        <v>0.8</v>
      </c>
      <c r="AD200" t="s">
        <v>62</v>
      </c>
    </row>
    <row r="201" spans="1:30" x14ac:dyDescent="0.35">
      <c r="A201" s="16"/>
      <c r="B201" s="33" t="s">
        <v>78</v>
      </c>
      <c r="C201" s="34">
        <f t="shared" ref="C201:AB201" si="70">C193*C199*C200</f>
        <v>0</v>
      </c>
      <c r="D201" s="34">
        <f t="shared" si="70"/>
        <v>640.6400000000001</v>
      </c>
      <c r="E201" s="34">
        <f t="shared" si="70"/>
        <v>1555.8400000000001</v>
      </c>
      <c r="F201" s="34">
        <f t="shared" si="70"/>
        <v>2928.6400000000003</v>
      </c>
      <c r="G201" s="34">
        <f t="shared" si="70"/>
        <v>4759.04</v>
      </c>
      <c r="H201" s="34">
        <f t="shared" si="70"/>
        <v>6864</v>
      </c>
      <c r="I201" s="34">
        <f t="shared" si="70"/>
        <v>6864</v>
      </c>
      <c r="J201" s="34">
        <f t="shared" si="70"/>
        <v>6864</v>
      </c>
      <c r="K201" s="34">
        <f t="shared" si="70"/>
        <v>6864</v>
      </c>
      <c r="L201" s="34">
        <f t="shared" si="70"/>
        <v>6864</v>
      </c>
      <c r="M201" s="34">
        <f t="shared" si="70"/>
        <v>6864</v>
      </c>
      <c r="N201" s="34">
        <f t="shared" si="70"/>
        <v>6864</v>
      </c>
      <c r="O201" s="34">
        <f t="shared" si="70"/>
        <v>6864</v>
      </c>
      <c r="P201" s="34">
        <f t="shared" si="70"/>
        <v>6864</v>
      </c>
      <c r="Q201" s="34">
        <f t="shared" si="70"/>
        <v>6864</v>
      </c>
      <c r="R201" s="34">
        <f t="shared" si="70"/>
        <v>6864</v>
      </c>
      <c r="S201" s="34">
        <f t="shared" si="70"/>
        <v>6223.3600000000006</v>
      </c>
      <c r="T201" s="34">
        <f t="shared" si="70"/>
        <v>5308.16</v>
      </c>
      <c r="U201" s="34">
        <f t="shared" si="70"/>
        <v>3935.36</v>
      </c>
      <c r="V201" s="34">
        <f t="shared" si="70"/>
        <v>2104.96</v>
      </c>
      <c r="W201" s="34">
        <f t="shared" si="70"/>
        <v>0</v>
      </c>
      <c r="X201" s="34">
        <f t="shared" si="70"/>
        <v>0</v>
      </c>
      <c r="Y201" s="34">
        <f t="shared" si="70"/>
        <v>0</v>
      </c>
      <c r="Z201" s="34">
        <f t="shared" si="70"/>
        <v>0</v>
      </c>
      <c r="AA201" s="34">
        <f t="shared" si="70"/>
        <v>0</v>
      </c>
      <c r="AB201" s="34">
        <f t="shared" si="70"/>
        <v>0</v>
      </c>
      <c r="AD201" t="s">
        <v>64</v>
      </c>
    </row>
    <row r="202" spans="1:30" x14ac:dyDescent="0.35">
      <c r="A202" s="16"/>
      <c r="B202" s="33" t="s">
        <v>65</v>
      </c>
      <c r="C202" s="35">
        <f t="shared" ref="C202:AB202" si="71">-1*C194*C198*C200</f>
        <v>0</v>
      </c>
      <c r="D202" s="35">
        <f t="shared" si="71"/>
        <v>-24.136000000000006</v>
      </c>
      <c r="E202" s="35">
        <f t="shared" si="71"/>
        <v>-58.616000000000014</v>
      </c>
      <c r="F202" s="35">
        <f t="shared" si="71"/>
        <v>-110.33600000000001</v>
      </c>
      <c r="G202" s="35">
        <f t="shared" si="71"/>
        <v>-179.29600000000002</v>
      </c>
      <c r="H202" s="35">
        <f t="shared" si="71"/>
        <v>-258.60000000000002</v>
      </c>
      <c r="I202" s="35">
        <f t="shared" si="71"/>
        <v>-258.60000000000002</v>
      </c>
      <c r="J202" s="35">
        <f t="shared" si="71"/>
        <v>-258.60000000000002</v>
      </c>
      <c r="K202" s="35">
        <f t="shared" si="71"/>
        <v>-258.60000000000002</v>
      </c>
      <c r="L202" s="35">
        <f t="shared" si="71"/>
        <v>-258.60000000000002</v>
      </c>
      <c r="M202" s="35">
        <f t="shared" si="71"/>
        <v>-258.60000000000002</v>
      </c>
      <c r="N202" s="35">
        <f t="shared" si="71"/>
        <v>-258.60000000000002</v>
      </c>
      <c r="O202" s="35">
        <f t="shared" si="71"/>
        <v>-258.60000000000002</v>
      </c>
      <c r="P202" s="35">
        <f t="shared" si="71"/>
        <v>-258.60000000000002</v>
      </c>
      <c r="Q202" s="35">
        <f t="shared" si="71"/>
        <v>-258.60000000000002</v>
      </c>
      <c r="R202" s="35">
        <f t="shared" si="71"/>
        <v>-258.60000000000002</v>
      </c>
      <c r="S202" s="35">
        <f t="shared" si="71"/>
        <v>-234.464</v>
      </c>
      <c r="T202" s="35">
        <f t="shared" si="71"/>
        <v>-199.98400000000001</v>
      </c>
      <c r="U202" s="35">
        <f t="shared" si="71"/>
        <v>-148.26400000000001</v>
      </c>
      <c r="V202" s="35">
        <f t="shared" si="71"/>
        <v>-79.304000000000002</v>
      </c>
      <c r="W202" s="35">
        <f t="shared" si="71"/>
        <v>0</v>
      </c>
      <c r="X202" s="35">
        <f t="shared" si="71"/>
        <v>0</v>
      </c>
      <c r="Y202" s="35">
        <f t="shared" si="71"/>
        <v>0</v>
      </c>
      <c r="Z202" s="35">
        <f t="shared" si="71"/>
        <v>0</v>
      </c>
      <c r="AA202" s="35">
        <f t="shared" si="71"/>
        <v>0</v>
      </c>
      <c r="AB202" s="35">
        <f t="shared" si="71"/>
        <v>0</v>
      </c>
      <c r="AD202" t="s">
        <v>66</v>
      </c>
    </row>
    <row r="203" spans="1:30" x14ac:dyDescent="0.35">
      <c r="A203" s="16"/>
      <c r="B203" s="33" t="s">
        <v>67</v>
      </c>
      <c r="C203" s="34">
        <f t="shared" ref="C203:AB203" si="72">C195*C197*C186*C200</f>
        <v>0</v>
      </c>
      <c r="D203" s="34">
        <f t="shared" si="72"/>
        <v>52.108000000000004</v>
      </c>
      <c r="E203" s="34">
        <f t="shared" si="72"/>
        <v>126.548</v>
      </c>
      <c r="F203" s="34">
        <f t="shared" si="72"/>
        <v>238.208</v>
      </c>
      <c r="G203" s="34">
        <f t="shared" si="72"/>
        <v>387.08800000000002</v>
      </c>
      <c r="H203" s="34">
        <f t="shared" si="72"/>
        <v>558.30000000000007</v>
      </c>
      <c r="I203" s="34">
        <f t="shared" si="72"/>
        <v>558.30000000000007</v>
      </c>
      <c r="J203" s="34">
        <f t="shared" si="72"/>
        <v>558.30000000000007</v>
      </c>
      <c r="K203" s="34">
        <f t="shared" si="72"/>
        <v>558.30000000000007</v>
      </c>
      <c r="L203" s="34">
        <f t="shared" si="72"/>
        <v>558.30000000000007</v>
      </c>
      <c r="M203" s="34">
        <f t="shared" si="72"/>
        <v>558.30000000000007</v>
      </c>
      <c r="N203" s="34">
        <f t="shared" si="72"/>
        <v>558.30000000000007</v>
      </c>
      <c r="O203" s="34">
        <f t="shared" si="72"/>
        <v>558.30000000000007</v>
      </c>
      <c r="P203" s="34">
        <f t="shared" si="72"/>
        <v>558.30000000000007</v>
      </c>
      <c r="Q203" s="34">
        <f t="shared" si="72"/>
        <v>558.30000000000007</v>
      </c>
      <c r="R203" s="34">
        <f t="shared" si="72"/>
        <v>558.30000000000007</v>
      </c>
      <c r="S203" s="34">
        <f t="shared" si="72"/>
        <v>506.19200000000001</v>
      </c>
      <c r="T203" s="34">
        <f t="shared" si="72"/>
        <v>431.75199999999995</v>
      </c>
      <c r="U203" s="34">
        <f t="shared" si="72"/>
        <v>320.09199999999998</v>
      </c>
      <c r="V203" s="34">
        <f t="shared" si="72"/>
        <v>171.21199999999999</v>
      </c>
      <c r="W203" s="34">
        <f t="shared" si="72"/>
        <v>0</v>
      </c>
      <c r="X203" s="34">
        <f t="shared" si="72"/>
        <v>0</v>
      </c>
      <c r="Y203" s="34">
        <f t="shared" si="72"/>
        <v>0</v>
      </c>
      <c r="Z203" s="34">
        <f t="shared" si="72"/>
        <v>0</v>
      </c>
      <c r="AA203" s="34">
        <f t="shared" si="72"/>
        <v>0</v>
      </c>
      <c r="AB203" s="34">
        <f t="shared" si="72"/>
        <v>0</v>
      </c>
      <c r="AD203" t="s">
        <v>68</v>
      </c>
    </row>
    <row r="204" spans="1:30" x14ac:dyDescent="0.35">
      <c r="A204" s="16"/>
      <c r="B204" s="33" t="s">
        <v>69</v>
      </c>
      <c r="C204" s="34">
        <f t="shared" ref="C204:AB204" si="73">SUM(C201:C203)</f>
        <v>0</v>
      </c>
      <c r="D204" s="34">
        <f t="shared" si="73"/>
        <v>668.61200000000008</v>
      </c>
      <c r="E204" s="34">
        <f t="shared" si="73"/>
        <v>1623.7720000000002</v>
      </c>
      <c r="F204" s="34">
        <f t="shared" si="73"/>
        <v>3056.5120000000002</v>
      </c>
      <c r="G204" s="34">
        <f t="shared" si="73"/>
        <v>4966.8319999999994</v>
      </c>
      <c r="H204" s="34">
        <f t="shared" si="73"/>
        <v>7163.7</v>
      </c>
      <c r="I204" s="34">
        <f t="shared" si="73"/>
        <v>7163.7</v>
      </c>
      <c r="J204" s="34">
        <f t="shared" si="73"/>
        <v>7163.7</v>
      </c>
      <c r="K204" s="34">
        <f t="shared" si="73"/>
        <v>7163.7</v>
      </c>
      <c r="L204" s="34">
        <f t="shared" si="73"/>
        <v>7163.7</v>
      </c>
      <c r="M204" s="34">
        <f t="shared" si="73"/>
        <v>7163.7</v>
      </c>
      <c r="N204" s="34">
        <f t="shared" si="73"/>
        <v>7163.7</v>
      </c>
      <c r="O204" s="34">
        <f t="shared" si="73"/>
        <v>7163.7</v>
      </c>
      <c r="P204" s="34">
        <f t="shared" si="73"/>
        <v>7163.7</v>
      </c>
      <c r="Q204" s="34">
        <f t="shared" si="73"/>
        <v>7163.7</v>
      </c>
      <c r="R204" s="34">
        <f t="shared" si="73"/>
        <v>7163.7</v>
      </c>
      <c r="S204" s="34">
        <f t="shared" si="73"/>
        <v>6495.0880000000006</v>
      </c>
      <c r="T204" s="34">
        <f t="shared" si="73"/>
        <v>5539.9279999999999</v>
      </c>
      <c r="U204" s="34">
        <f t="shared" si="73"/>
        <v>4107.1880000000001</v>
      </c>
      <c r="V204" s="34">
        <f t="shared" si="73"/>
        <v>2196.8679999999999</v>
      </c>
      <c r="W204" s="34">
        <f t="shared" si="73"/>
        <v>0</v>
      </c>
      <c r="X204" s="34">
        <f t="shared" si="73"/>
        <v>0</v>
      </c>
      <c r="Y204" s="34">
        <f t="shared" si="73"/>
        <v>0</v>
      </c>
      <c r="Z204" s="34">
        <f t="shared" si="73"/>
        <v>0</v>
      </c>
      <c r="AA204" s="34">
        <f t="shared" si="73"/>
        <v>0</v>
      </c>
      <c r="AB204" s="34">
        <f t="shared" si="73"/>
        <v>0</v>
      </c>
      <c r="AD204" t="s">
        <v>70</v>
      </c>
    </row>
    <row r="205" spans="1:30" x14ac:dyDescent="0.35">
      <c r="A205" s="16"/>
      <c r="B205" s="36" t="s">
        <v>71</v>
      </c>
      <c r="C205" s="37">
        <v>0</v>
      </c>
      <c r="D205" s="37">
        <f t="shared" ref="D205:AB205" si="74">D204-C204</f>
        <v>668.61200000000008</v>
      </c>
      <c r="E205" s="37">
        <f t="shared" si="74"/>
        <v>955.16000000000008</v>
      </c>
      <c r="F205" s="37">
        <f t="shared" si="74"/>
        <v>1432.74</v>
      </c>
      <c r="G205" s="37">
        <f t="shared" si="74"/>
        <v>1910.3199999999993</v>
      </c>
      <c r="H205" s="37">
        <f t="shared" si="74"/>
        <v>2196.8680000000004</v>
      </c>
      <c r="I205" s="37">
        <f t="shared" si="74"/>
        <v>0</v>
      </c>
      <c r="J205" s="37">
        <f t="shared" si="74"/>
        <v>0</v>
      </c>
      <c r="K205" s="37">
        <f t="shared" si="74"/>
        <v>0</v>
      </c>
      <c r="L205" s="37">
        <f t="shared" si="74"/>
        <v>0</v>
      </c>
      <c r="M205" s="37">
        <f t="shared" si="74"/>
        <v>0</v>
      </c>
      <c r="N205" s="37">
        <f t="shared" si="74"/>
        <v>0</v>
      </c>
      <c r="O205" s="37">
        <f t="shared" si="74"/>
        <v>0</v>
      </c>
      <c r="P205" s="37">
        <f t="shared" si="74"/>
        <v>0</v>
      </c>
      <c r="Q205" s="37">
        <f t="shared" si="74"/>
        <v>0</v>
      </c>
      <c r="R205" s="37">
        <f t="shared" si="74"/>
        <v>0</v>
      </c>
      <c r="S205" s="37">
        <f t="shared" si="74"/>
        <v>-668.61199999999917</v>
      </c>
      <c r="T205" s="37">
        <f t="shared" si="74"/>
        <v>-955.16000000000076</v>
      </c>
      <c r="U205" s="37">
        <f t="shared" si="74"/>
        <v>-1432.7399999999998</v>
      </c>
      <c r="V205" s="37">
        <f t="shared" si="74"/>
        <v>-1910.3200000000002</v>
      </c>
      <c r="W205" s="37">
        <f t="shared" si="74"/>
        <v>-2196.8679999999999</v>
      </c>
      <c r="X205" s="37">
        <f t="shared" si="74"/>
        <v>0</v>
      </c>
      <c r="Y205" s="37">
        <f t="shared" si="74"/>
        <v>0</v>
      </c>
      <c r="Z205" s="37">
        <f t="shared" si="74"/>
        <v>0</v>
      </c>
      <c r="AA205" s="37">
        <f t="shared" si="74"/>
        <v>0</v>
      </c>
      <c r="AB205" s="37">
        <f t="shared" si="74"/>
        <v>0</v>
      </c>
    </row>
    <row r="206" spans="1:30" x14ac:dyDescent="0.35">
      <c r="A206" s="16"/>
    </row>
    <row r="207" spans="1:30" x14ac:dyDescent="0.35">
      <c r="A207" s="16"/>
      <c r="B207" s="38" t="s">
        <v>95</v>
      </c>
      <c r="C207" s="39">
        <f>H204</f>
        <v>7163.7</v>
      </c>
      <c r="D207" s="39"/>
      <c r="E207" t="s">
        <v>73</v>
      </c>
      <c r="G207" s="40">
        <f>C207*$C$17</f>
        <v>6498.8011845000001</v>
      </c>
      <c r="H207" s="40"/>
      <c r="I207" t="s">
        <v>74</v>
      </c>
    </row>
    <row r="208" spans="1:30" x14ac:dyDescent="0.35">
      <c r="A208" s="16"/>
      <c r="B208" s="38" t="s">
        <v>96</v>
      </c>
      <c r="C208" s="39">
        <f>SUM(C204:H204)</f>
        <v>17479.428</v>
      </c>
      <c r="D208" s="39"/>
      <c r="E208" t="s">
        <v>73</v>
      </c>
      <c r="G208" s="40">
        <f>C208*$C$17</f>
        <v>15857.07489018</v>
      </c>
      <c r="H208" s="40"/>
      <c r="I208" t="s">
        <v>74</v>
      </c>
    </row>
    <row r="209" spans="1:28" x14ac:dyDescent="0.35">
      <c r="A209" s="41"/>
      <c r="B209" s="42" t="s">
        <v>97</v>
      </c>
      <c r="C209" s="43">
        <f>SUM(C204:AB204)</f>
        <v>107455.49999999999</v>
      </c>
      <c r="D209" s="43"/>
      <c r="E209" s="44" t="s">
        <v>73</v>
      </c>
      <c r="F209" s="44"/>
      <c r="G209" s="45">
        <f>C209*$C$17</f>
        <v>97482.017767499987</v>
      </c>
      <c r="H209" s="45"/>
      <c r="I209" s="44" t="s">
        <v>74</v>
      </c>
      <c r="J209" s="44"/>
      <c r="K209" s="44"/>
      <c r="L209" s="44"/>
      <c r="M209" s="44"/>
      <c r="N209" s="44"/>
      <c r="O209" s="44"/>
      <c r="P209" s="44"/>
      <c r="Q209" s="44"/>
      <c r="R209" s="44"/>
      <c r="S209" s="44"/>
      <c r="T209" s="44"/>
      <c r="U209" s="44"/>
      <c r="V209" s="44"/>
      <c r="W209" s="44"/>
      <c r="X209" s="44"/>
      <c r="Y209" s="44"/>
      <c r="Z209" s="44"/>
      <c r="AA209" s="44"/>
      <c r="AB209" s="44"/>
    </row>
    <row r="213" spans="1:28" x14ac:dyDescent="0.35">
      <c r="B213" s="38" t="s">
        <v>98</v>
      </c>
      <c r="C213" s="39">
        <f>C47+C79+C111+C143+C175+C207</f>
        <v>16307.7</v>
      </c>
      <c r="D213" s="39"/>
      <c r="E213" t="s">
        <v>73</v>
      </c>
      <c r="G213" s="40">
        <f>C213*$C$17</f>
        <v>14794.100824500001</v>
      </c>
      <c r="H213" s="40"/>
      <c r="I213" t="s">
        <v>74</v>
      </c>
    </row>
    <row r="214" spans="1:28" x14ac:dyDescent="0.35">
      <c r="B214" s="38" t="s">
        <v>99</v>
      </c>
      <c r="C214" s="39">
        <f>C48+C80+C112+C144+C176+C208</f>
        <v>39909.012000000002</v>
      </c>
      <c r="D214" s="39"/>
      <c r="E214" t="s">
        <v>73</v>
      </c>
      <c r="G214" s="40">
        <f>C214*$C$17</f>
        <v>36204.857051220002</v>
      </c>
      <c r="H214" s="40"/>
      <c r="I214" t="s">
        <v>74</v>
      </c>
    </row>
    <row r="215" spans="1:28" x14ac:dyDescent="0.35">
      <c r="B215" s="38" t="s">
        <v>100</v>
      </c>
      <c r="C215" s="39">
        <f>C49+C81+C113+C145+C177+C209</f>
        <v>244615.5</v>
      </c>
      <c r="D215" s="39"/>
      <c r="E215" t="s">
        <v>73</v>
      </c>
      <c r="G215" s="40">
        <f>C215*$C$17</f>
        <v>221911.51236749999</v>
      </c>
      <c r="H215" s="40"/>
      <c r="I215" t="s">
        <v>74</v>
      </c>
    </row>
    <row r="219" spans="1:28" x14ac:dyDescent="0.35">
      <c r="C219" s="47" t="s">
        <v>101</v>
      </c>
    </row>
    <row r="221" spans="1:28" x14ac:dyDescent="0.35">
      <c r="C221" t="s">
        <v>102</v>
      </c>
      <c r="D221" s="48"/>
      <c r="E221" s="48"/>
      <c r="F221" s="48"/>
      <c r="H221" t="s">
        <v>103</v>
      </c>
    </row>
    <row r="222" spans="1:28" x14ac:dyDescent="0.35">
      <c r="C222" t="s">
        <v>104</v>
      </c>
      <c r="D222" t="s">
        <v>105</v>
      </c>
      <c r="E222" t="s">
        <v>4</v>
      </c>
      <c r="F222" t="s">
        <v>106</v>
      </c>
      <c r="H222" t="s">
        <v>104</v>
      </c>
      <c r="I222" t="s">
        <v>105</v>
      </c>
      <c r="J222" t="s">
        <v>4</v>
      </c>
      <c r="K222" t="s">
        <v>106</v>
      </c>
    </row>
    <row r="223" spans="1:28" x14ac:dyDescent="0.35">
      <c r="C223">
        <v>2025</v>
      </c>
      <c r="D223" s="48">
        <f>C$45+C$77+C$109+C$141+C$173+C$205</f>
        <v>0</v>
      </c>
      <c r="E223" s="48">
        <f>D223</f>
        <v>0</v>
      </c>
      <c r="F223" s="48">
        <f>E223</f>
        <v>0</v>
      </c>
      <c r="H223">
        <v>2025</v>
      </c>
      <c r="I223" s="48">
        <f t="shared" ref="I223:K248" si="75">D223*$C$17</f>
        <v>0</v>
      </c>
      <c r="J223" s="48">
        <f t="shared" si="75"/>
        <v>0</v>
      </c>
      <c r="K223" s="48">
        <f t="shared" si="75"/>
        <v>0</v>
      </c>
    </row>
    <row r="224" spans="1:28" x14ac:dyDescent="0.35">
      <c r="C224">
        <v>2026</v>
      </c>
      <c r="D224" s="48">
        <f>D$45+D$77+D$109+D$141+D$173+D$205</f>
        <v>1551.6080000000002</v>
      </c>
      <c r="E224" s="48">
        <f>E223+D224</f>
        <v>1551.6080000000002</v>
      </c>
      <c r="F224" s="48">
        <f>F223+E224</f>
        <v>1551.6080000000002</v>
      </c>
      <c r="H224">
        <v>2026</v>
      </c>
      <c r="I224" s="48">
        <f t="shared" si="75"/>
        <v>1407.5955034800002</v>
      </c>
      <c r="J224" s="48">
        <f t="shared" si="75"/>
        <v>1407.5955034800002</v>
      </c>
      <c r="K224" s="48">
        <f t="shared" si="75"/>
        <v>1407.5955034800002</v>
      </c>
    </row>
    <row r="225" spans="3:29" x14ac:dyDescent="0.35">
      <c r="C225">
        <v>2027</v>
      </c>
      <c r="D225" s="48">
        <f>E$45+E$77+E$109+E$141+E$173+E$205</f>
        <v>2174.3600000000006</v>
      </c>
      <c r="E225" s="48">
        <f t="shared" ref="E225:F240" si="76">E224+D225</f>
        <v>3725.9680000000008</v>
      </c>
      <c r="F225" s="48">
        <f t="shared" si="76"/>
        <v>5277.5760000000009</v>
      </c>
      <c r="H225">
        <v>2027</v>
      </c>
      <c r="I225" s="48">
        <f t="shared" si="75"/>
        <v>1972.5467766000006</v>
      </c>
      <c r="J225" s="48">
        <f t="shared" si="75"/>
        <v>3380.1422800800005</v>
      </c>
      <c r="K225" s="48">
        <f t="shared" si="75"/>
        <v>4787.7377835600009</v>
      </c>
    </row>
    <row r="226" spans="3:29" x14ac:dyDescent="0.35">
      <c r="C226">
        <v>2028</v>
      </c>
      <c r="D226" s="48">
        <f>F$45+F$77+F$109+F$141+F$173+F$205</f>
        <v>3261.5400000000004</v>
      </c>
      <c r="E226" s="48">
        <f t="shared" si="76"/>
        <v>6987.5080000000016</v>
      </c>
      <c r="F226" s="48">
        <f t="shared" si="76"/>
        <v>12265.084000000003</v>
      </c>
      <c r="H226">
        <v>2028</v>
      </c>
      <c r="I226" s="48">
        <f t="shared" si="75"/>
        <v>2958.8201649000002</v>
      </c>
      <c r="J226" s="48">
        <f t="shared" si="75"/>
        <v>6338.9624449800012</v>
      </c>
      <c r="K226" s="48">
        <f t="shared" si="75"/>
        <v>11126.700228540003</v>
      </c>
    </row>
    <row r="227" spans="3:29" x14ac:dyDescent="0.35">
      <c r="C227">
        <v>2029</v>
      </c>
      <c r="D227" s="48">
        <f>G$45+G$77+G$109+G$141+G$173+G$205</f>
        <v>4348.7199999999993</v>
      </c>
      <c r="E227" s="48">
        <f t="shared" si="76"/>
        <v>11336.228000000001</v>
      </c>
      <c r="F227" s="48">
        <f t="shared" si="76"/>
        <v>23601.312000000005</v>
      </c>
      <c r="H227">
        <v>2029</v>
      </c>
      <c r="I227" s="48">
        <f t="shared" si="75"/>
        <v>3945.0935531999994</v>
      </c>
      <c r="J227" s="48">
        <f t="shared" si="75"/>
        <v>10284.055998180002</v>
      </c>
      <c r="K227" s="48">
        <f t="shared" si="75"/>
        <v>21410.756226720005</v>
      </c>
    </row>
    <row r="228" spans="3:29" x14ac:dyDescent="0.35">
      <c r="C228" s="49">
        <v>2030</v>
      </c>
      <c r="D228" s="50">
        <f>H$45+H$77+H$109+H$141+H$173+H$205</f>
        <v>4971.4720000000007</v>
      </c>
      <c r="E228" s="50">
        <f t="shared" si="76"/>
        <v>16307.7</v>
      </c>
      <c r="F228" s="50">
        <f t="shared" si="76"/>
        <v>39909.012000000002</v>
      </c>
      <c r="H228" s="49">
        <v>2030</v>
      </c>
      <c r="I228" s="50">
        <f t="shared" si="75"/>
        <v>4510.0448263200005</v>
      </c>
      <c r="J228" s="50">
        <f t="shared" si="75"/>
        <v>14794.100824500001</v>
      </c>
      <c r="K228" s="50">
        <f t="shared" si="75"/>
        <v>36204.857051220002</v>
      </c>
    </row>
    <row r="229" spans="3:29" x14ac:dyDescent="0.35">
      <c r="C229">
        <v>2031</v>
      </c>
      <c r="D229" s="48">
        <f>I$45+I$77+I$109+I$141+I$173+I$205</f>
        <v>0</v>
      </c>
      <c r="E229" s="48">
        <f t="shared" si="76"/>
        <v>16307.7</v>
      </c>
      <c r="F229" s="48">
        <f t="shared" si="76"/>
        <v>56216.712</v>
      </c>
      <c r="H229">
        <v>2031</v>
      </c>
      <c r="I229" s="48">
        <f t="shared" si="75"/>
        <v>0</v>
      </c>
      <c r="J229" s="48">
        <f t="shared" si="75"/>
        <v>14794.100824500001</v>
      </c>
      <c r="K229" s="48">
        <f t="shared" si="75"/>
        <v>50998.95787572</v>
      </c>
    </row>
    <row r="230" spans="3:29" x14ac:dyDescent="0.35">
      <c r="C230">
        <v>2032</v>
      </c>
      <c r="D230" s="48">
        <f>J$45+J$77+J$109+J$141+J$173+J$205</f>
        <v>0</v>
      </c>
      <c r="E230" s="48">
        <f t="shared" si="76"/>
        <v>16307.7</v>
      </c>
      <c r="F230" s="48">
        <f t="shared" si="76"/>
        <v>72524.411999999997</v>
      </c>
      <c r="G230" s="48"/>
      <c r="H230">
        <v>2032</v>
      </c>
      <c r="I230" s="48">
        <f t="shared" si="75"/>
        <v>0</v>
      </c>
      <c r="J230" s="48">
        <f t="shared" si="75"/>
        <v>14794.100824500001</v>
      </c>
      <c r="K230" s="48">
        <f t="shared" si="75"/>
        <v>65793.058700220005</v>
      </c>
      <c r="L230" s="48"/>
      <c r="M230" s="48"/>
      <c r="N230" s="48"/>
      <c r="O230" s="48"/>
      <c r="P230" s="48"/>
      <c r="Q230" s="48"/>
      <c r="R230" s="48"/>
      <c r="S230" s="48"/>
      <c r="T230" s="48"/>
      <c r="U230" s="48"/>
      <c r="V230" s="48"/>
      <c r="W230" s="48"/>
      <c r="X230" s="48"/>
      <c r="Y230" s="48"/>
      <c r="Z230" s="48"/>
      <c r="AA230" s="48"/>
      <c r="AB230" s="48"/>
      <c r="AC230" s="48"/>
    </row>
    <row r="231" spans="3:29" x14ac:dyDescent="0.35">
      <c r="C231">
        <v>2033</v>
      </c>
      <c r="D231" s="48">
        <f>K$45+K$77+K$109+K$141+K$173+K$205</f>
        <v>0</v>
      </c>
      <c r="E231" s="48">
        <f t="shared" si="76"/>
        <v>16307.7</v>
      </c>
      <c r="F231" s="48">
        <f t="shared" si="76"/>
        <v>88832.111999999994</v>
      </c>
      <c r="G231" s="48"/>
      <c r="H231">
        <v>2033</v>
      </c>
      <c r="I231" s="48">
        <f t="shared" si="75"/>
        <v>0</v>
      </c>
      <c r="J231" s="48">
        <f t="shared" si="75"/>
        <v>14794.100824500001</v>
      </c>
      <c r="K231" s="48">
        <f t="shared" si="75"/>
        <v>80587.159524720002</v>
      </c>
      <c r="L231" s="48"/>
      <c r="M231" s="48"/>
      <c r="N231" s="48"/>
      <c r="O231" s="48"/>
      <c r="P231" s="48"/>
      <c r="Q231" s="48"/>
      <c r="R231" s="48"/>
      <c r="S231" s="48"/>
      <c r="T231" s="48"/>
      <c r="U231" s="48"/>
      <c r="V231" s="48"/>
      <c r="W231" s="48"/>
      <c r="X231" s="48"/>
      <c r="Y231" s="48"/>
      <c r="Z231" s="48"/>
      <c r="AA231" s="48"/>
      <c r="AB231" s="48"/>
      <c r="AC231" s="48"/>
    </row>
    <row r="232" spans="3:29" x14ac:dyDescent="0.35">
      <c r="C232">
        <v>2034</v>
      </c>
      <c r="D232" s="48">
        <f>L$45+L$77+L$109+L$141+L$173+L$205</f>
        <v>0</v>
      </c>
      <c r="E232" s="48">
        <f t="shared" si="76"/>
        <v>16307.7</v>
      </c>
      <c r="F232" s="48">
        <f t="shared" si="76"/>
        <v>105139.81199999999</v>
      </c>
      <c r="G232" s="48"/>
      <c r="H232">
        <v>2034</v>
      </c>
      <c r="I232" s="48">
        <f t="shared" si="75"/>
        <v>0</v>
      </c>
      <c r="J232" s="48">
        <f t="shared" si="75"/>
        <v>14794.100824500001</v>
      </c>
      <c r="K232" s="48">
        <f t="shared" si="75"/>
        <v>95381.26034922</v>
      </c>
      <c r="L232" s="48"/>
      <c r="M232" s="48"/>
      <c r="N232" s="48"/>
      <c r="O232" s="48"/>
      <c r="P232" s="48"/>
      <c r="Q232" s="48"/>
      <c r="R232" s="48"/>
      <c r="S232" s="48"/>
      <c r="T232" s="48"/>
      <c r="U232" s="48"/>
      <c r="V232" s="48"/>
      <c r="W232" s="48"/>
      <c r="X232" s="48"/>
      <c r="Y232" s="48"/>
      <c r="Z232" s="48"/>
      <c r="AA232" s="48"/>
      <c r="AB232" s="48"/>
      <c r="AC232" s="48"/>
    </row>
    <row r="233" spans="3:29" x14ac:dyDescent="0.35">
      <c r="C233">
        <v>2035</v>
      </c>
      <c r="D233" s="48">
        <f>M$45+M$77+M$109+M$141+M$173+M$205</f>
        <v>0</v>
      </c>
      <c r="E233" s="48">
        <f t="shared" si="76"/>
        <v>16307.7</v>
      </c>
      <c r="F233" s="48">
        <f t="shared" si="76"/>
        <v>121447.51199999999</v>
      </c>
      <c r="H233">
        <v>2035</v>
      </c>
      <c r="I233" s="48">
        <f t="shared" si="75"/>
        <v>0</v>
      </c>
      <c r="J233" s="48">
        <f t="shared" si="75"/>
        <v>14794.100824500001</v>
      </c>
      <c r="K233" s="48">
        <f t="shared" si="75"/>
        <v>110175.36117372</v>
      </c>
    </row>
    <row r="234" spans="3:29" x14ac:dyDescent="0.35">
      <c r="C234">
        <v>2036</v>
      </c>
      <c r="D234" s="48">
        <f>N$45+N$77+N$109+N$141+N$173+N$205</f>
        <v>0</v>
      </c>
      <c r="E234" s="48">
        <f t="shared" si="76"/>
        <v>16307.7</v>
      </c>
      <c r="F234" s="48">
        <f t="shared" si="76"/>
        <v>137755.212</v>
      </c>
      <c r="H234">
        <v>2036</v>
      </c>
      <c r="I234" s="48">
        <f t="shared" si="75"/>
        <v>0</v>
      </c>
      <c r="J234" s="48">
        <f t="shared" si="75"/>
        <v>14794.100824500001</v>
      </c>
      <c r="K234" s="48">
        <f t="shared" si="75"/>
        <v>124969.46199822001</v>
      </c>
    </row>
    <row r="235" spans="3:29" x14ac:dyDescent="0.35">
      <c r="C235">
        <v>2037</v>
      </c>
      <c r="D235" s="48">
        <f>O$45+O$77+O$109+O$141+O$173+O$205</f>
        <v>0</v>
      </c>
      <c r="E235" s="48">
        <f t="shared" si="76"/>
        <v>16307.7</v>
      </c>
      <c r="F235" s="48">
        <f t="shared" si="76"/>
        <v>154062.91200000001</v>
      </c>
      <c r="H235">
        <v>2037</v>
      </c>
      <c r="I235" s="48">
        <f t="shared" si="75"/>
        <v>0</v>
      </c>
      <c r="J235" s="48">
        <f t="shared" si="75"/>
        <v>14794.100824500001</v>
      </c>
      <c r="K235" s="48">
        <f t="shared" si="75"/>
        <v>139763.56282272001</v>
      </c>
    </row>
    <row r="236" spans="3:29" x14ac:dyDescent="0.35">
      <c r="C236">
        <v>2038</v>
      </c>
      <c r="D236" s="48">
        <f>P$45+P$77+P$109+P$141+P$173+P$205</f>
        <v>0</v>
      </c>
      <c r="E236" s="48">
        <f t="shared" si="76"/>
        <v>16307.7</v>
      </c>
      <c r="F236" s="48">
        <f t="shared" si="76"/>
        <v>170370.61200000002</v>
      </c>
      <c r="H236">
        <v>2038</v>
      </c>
      <c r="I236" s="48">
        <f t="shared" si="75"/>
        <v>0</v>
      </c>
      <c r="J236" s="48">
        <f t="shared" si="75"/>
        <v>14794.100824500001</v>
      </c>
      <c r="K236" s="48">
        <f t="shared" si="75"/>
        <v>154557.66364722003</v>
      </c>
    </row>
    <row r="237" spans="3:29" x14ac:dyDescent="0.35">
      <c r="C237">
        <v>2039</v>
      </c>
      <c r="D237" s="48">
        <f>Q$45+Q$77+Q$109+Q$141+Q$173+Q$205</f>
        <v>0</v>
      </c>
      <c r="E237" s="48">
        <f t="shared" si="76"/>
        <v>16307.7</v>
      </c>
      <c r="F237" s="48">
        <f t="shared" si="76"/>
        <v>186678.31200000003</v>
      </c>
      <c r="H237">
        <v>2039</v>
      </c>
      <c r="I237" s="48">
        <f t="shared" si="75"/>
        <v>0</v>
      </c>
      <c r="J237" s="48">
        <f t="shared" si="75"/>
        <v>14794.100824500001</v>
      </c>
      <c r="K237" s="48">
        <f t="shared" si="75"/>
        <v>169351.76447172003</v>
      </c>
    </row>
    <row r="238" spans="3:29" x14ac:dyDescent="0.35">
      <c r="C238">
        <v>2040</v>
      </c>
      <c r="D238" s="48">
        <f>R$45+R$77+R$109+R$141+R$173+R$205</f>
        <v>0</v>
      </c>
      <c r="E238" s="48">
        <f t="shared" si="76"/>
        <v>16307.7</v>
      </c>
      <c r="F238" s="48">
        <f t="shared" si="76"/>
        <v>202986.01200000005</v>
      </c>
      <c r="H238">
        <v>2040</v>
      </c>
      <c r="I238" s="48">
        <f t="shared" si="75"/>
        <v>0</v>
      </c>
      <c r="J238" s="48">
        <f t="shared" si="75"/>
        <v>14794.100824500001</v>
      </c>
      <c r="K238" s="48">
        <f t="shared" si="75"/>
        <v>184145.86529622006</v>
      </c>
    </row>
    <row r="239" spans="3:29" x14ac:dyDescent="0.35">
      <c r="C239">
        <v>2041</v>
      </c>
      <c r="D239" s="48">
        <f>S$45+S$77+S$109+S$141+S$173+S$205</f>
        <v>-1551.6079999999995</v>
      </c>
      <c r="E239" s="48">
        <f t="shared" si="76"/>
        <v>14756.092000000001</v>
      </c>
      <c r="F239" s="48">
        <f t="shared" si="76"/>
        <v>217742.10400000005</v>
      </c>
      <c r="H239">
        <v>2041</v>
      </c>
      <c r="I239" s="48">
        <f t="shared" si="75"/>
        <v>-1407.5955034799995</v>
      </c>
      <c r="J239" s="48">
        <f t="shared" si="75"/>
        <v>13386.50532102</v>
      </c>
      <c r="K239" s="48">
        <f t="shared" si="75"/>
        <v>197532.37061724006</v>
      </c>
    </row>
    <row r="240" spans="3:29" x14ac:dyDescent="0.35">
      <c r="C240">
        <v>2042</v>
      </c>
      <c r="D240" s="48">
        <f>T$45+T$77+T$109+T$141+T$173+T$205</f>
        <v>-2174.3600000000006</v>
      </c>
      <c r="E240" s="48">
        <f t="shared" si="76"/>
        <v>12581.732</v>
      </c>
      <c r="F240" s="48">
        <f t="shared" si="76"/>
        <v>230323.83600000004</v>
      </c>
      <c r="H240">
        <v>2042</v>
      </c>
      <c r="I240" s="48">
        <f t="shared" si="75"/>
        <v>-1972.5467766000006</v>
      </c>
      <c r="J240" s="48">
        <f t="shared" si="75"/>
        <v>11413.95854442</v>
      </c>
      <c r="K240" s="48">
        <f t="shared" si="75"/>
        <v>208946.32916166005</v>
      </c>
    </row>
    <row r="241" spans="3:11" x14ac:dyDescent="0.35">
      <c r="C241">
        <v>2043</v>
      </c>
      <c r="D241" s="48">
        <f>U$45+U$77+U$109+U$141+U$173+U$205</f>
        <v>-3261.5400000000004</v>
      </c>
      <c r="E241" s="48">
        <f t="shared" ref="E241:F248" si="77">E240+D241</f>
        <v>9320.1919999999991</v>
      </c>
      <c r="F241" s="48">
        <f t="shared" si="77"/>
        <v>239644.02800000005</v>
      </c>
      <c r="H241">
        <v>2043</v>
      </c>
      <c r="I241" s="48">
        <f t="shared" si="75"/>
        <v>-2958.8201649000002</v>
      </c>
      <c r="J241" s="48">
        <f t="shared" si="75"/>
        <v>8455.1383795199999</v>
      </c>
      <c r="K241" s="48">
        <f t="shared" si="75"/>
        <v>217401.46754118006</v>
      </c>
    </row>
    <row r="242" spans="3:11" x14ac:dyDescent="0.35">
      <c r="C242">
        <v>2044</v>
      </c>
      <c r="D242" s="48">
        <f>V$45+V$77+V$109+V$141+V$173+V$205</f>
        <v>-4348.72</v>
      </c>
      <c r="E242" s="48">
        <f t="shared" si="77"/>
        <v>4971.4719999999988</v>
      </c>
      <c r="F242" s="48">
        <f t="shared" si="77"/>
        <v>244615.50000000006</v>
      </c>
      <c r="H242">
        <v>2044</v>
      </c>
      <c r="I242" s="48">
        <f t="shared" si="75"/>
        <v>-3945.0935532000003</v>
      </c>
      <c r="J242" s="48">
        <f t="shared" si="75"/>
        <v>4510.0448263199987</v>
      </c>
      <c r="K242" s="48">
        <f t="shared" si="75"/>
        <v>221911.51236750005</v>
      </c>
    </row>
    <row r="243" spans="3:11" x14ac:dyDescent="0.35">
      <c r="C243">
        <v>2045</v>
      </c>
      <c r="D243" s="48">
        <f>W$45+W$77+W$109+W$141+W$173+W$205</f>
        <v>-4971.4719999999998</v>
      </c>
      <c r="E243" s="48">
        <f t="shared" si="77"/>
        <v>0</v>
      </c>
      <c r="F243" s="48">
        <f t="shared" si="77"/>
        <v>244615.50000000006</v>
      </c>
      <c r="H243">
        <v>2045</v>
      </c>
      <c r="I243" s="48">
        <f t="shared" si="75"/>
        <v>-4510.0448263199996</v>
      </c>
      <c r="J243" s="48">
        <f t="shared" si="75"/>
        <v>0</v>
      </c>
      <c r="K243" s="48">
        <f t="shared" si="75"/>
        <v>221911.51236750005</v>
      </c>
    </row>
    <row r="244" spans="3:11" x14ac:dyDescent="0.35">
      <c r="C244">
        <v>2046</v>
      </c>
      <c r="D244" s="48">
        <f>X$45+X$77+X$109+X$141+X$173+X$205</f>
        <v>0</v>
      </c>
      <c r="E244" s="48">
        <f t="shared" si="77"/>
        <v>0</v>
      </c>
      <c r="F244" s="48">
        <f t="shared" si="77"/>
        <v>244615.50000000006</v>
      </c>
      <c r="H244">
        <v>2046</v>
      </c>
      <c r="I244" s="48">
        <f t="shared" si="75"/>
        <v>0</v>
      </c>
      <c r="J244" s="48">
        <f t="shared" si="75"/>
        <v>0</v>
      </c>
      <c r="K244" s="48">
        <f t="shared" si="75"/>
        <v>221911.51236750005</v>
      </c>
    </row>
    <row r="245" spans="3:11" x14ac:dyDescent="0.35">
      <c r="C245">
        <v>2047</v>
      </c>
      <c r="D245" s="48">
        <f>Y$45+Y$77+Y$109+Y$141+Y$173+Y$205</f>
        <v>0</v>
      </c>
      <c r="E245" s="48">
        <f t="shared" si="77"/>
        <v>0</v>
      </c>
      <c r="F245" s="48">
        <f t="shared" si="77"/>
        <v>244615.50000000006</v>
      </c>
      <c r="H245">
        <v>2047</v>
      </c>
      <c r="I245" s="48">
        <f t="shared" si="75"/>
        <v>0</v>
      </c>
      <c r="J245" s="48">
        <f t="shared" si="75"/>
        <v>0</v>
      </c>
      <c r="K245" s="48">
        <f t="shared" si="75"/>
        <v>221911.51236750005</v>
      </c>
    </row>
    <row r="246" spans="3:11" x14ac:dyDescent="0.35">
      <c r="C246">
        <v>2048</v>
      </c>
      <c r="D246" s="48">
        <f>Z$45+Z$77+Z$109+Z$141+Z$173+Z$205</f>
        <v>0</v>
      </c>
      <c r="E246" s="48">
        <f t="shared" si="77"/>
        <v>0</v>
      </c>
      <c r="F246" s="48">
        <f t="shared" si="77"/>
        <v>244615.50000000006</v>
      </c>
      <c r="H246">
        <v>2048</v>
      </c>
      <c r="I246" s="48">
        <f t="shared" si="75"/>
        <v>0</v>
      </c>
      <c r="J246" s="48">
        <f t="shared" si="75"/>
        <v>0</v>
      </c>
      <c r="K246" s="48">
        <f t="shared" si="75"/>
        <v>221911.51236750005</v>
      </c>
    </row>
    <row r="247" spans="3:11" x14ac:dyDescent="0.35">
      <c r="C247">
        <v>2049</v>
      </c>
      <c r="D247" s="48">
        <f>AA$45+AA$77+AA$109+AA$141+AA$173+AA$205</f>
        <v>0</v>
      </c>
      <c r="E247" s="48">
        <f t="shared" si="77"/>
        <v>0</v>
      </c>
      <c r="F247" s="48">
        <f t="shared" si="77"/>
        <v>244615.50000000006</v>
      </c>
      <c r="H247">
        <v>2049</v>
      </c>
      <c r="I247" s="48">
        <f t="shared" si="75"/>
        <v>0</v>
      </c>
      <c r="J247" s="48">
        <f t="shared" si="75"/>
        <v>0</v>
      </c>
      <c r="K247" s="48">
        <f t="shared" si="75"/>
        <v>221911.51236750005</v>
      </c>
    </row>
    <row r="248" spans="3:11" x14ac:dyDescent="0.35">
      <c r="C248" s="49">
        <v>2050</v>
      </c>
      <c r="D248" s="50">
        <f>AB$45+AB$77+AB$109+AB$141+AB$173+AB$205</f>
        <v>0</v>
      </c>
      <c r="E248" s="50">
        <f t="shared" si="77"/>
        <v>0</v>
      </c>
      <c r="F248" s="50">
        <f t="shared" si="77"/>
        <v>244615.50000000006</v>
      </c>
      <c r="H248" s="49">
        <v>2050</v>
      </c>
      <c r="I248" s="50">
        <f t="shared" si="75"/>
        <v>0</v>
      </c>
      <c r="J248" s="50">
        <f t="shared" si="75"/>
        <v>0</v>
      </c>
      <c r="K248" s="50">
        <f t="shared" si="75"/>
        <v>221911.51236750005</v>
      </c>
    </row>
  </sheetData>
  <mergeCells count="52">
    <mergeCell ref="C213:D213"/>
    <mergeCell ref="G213:H213"/>
    <mergeCell ref="C214:D214"/>
    <mergeCell ref="G214:H214"/>
    <mergeCell ref="C215:D215"/>
    <mergeCell ref="G215:H215"/>
    <mergeCell ref="A182:A209"/>
    <mergeCell ref="C207:D207"/>
    <mergeCell ref="G207:H207"/>
    <mergeCell ref="C208:D208"/>
    <mergeCell ref="G208:H208"/>
    <mergeCell ref="C209:D209"/>
    <mergeCell ref="G209:H209"/>
    <mergeCell ref="A150:A177"/>
    <mergeCell ref="C175:D175"/>
    <mergeCell ref="G175:H175"/>
    <mergeCell ref="C176:D176"/>
    <mergeCell ref="G176:H176"/>
    <mergeCell ref="C177:D177"/>
    <mergeCell ref="G177:H177"/>
    <mergeCell ref="A118:A145"/>
    <mergeCell ref="C143:D143"/>
    <mergeCell ref="G143:H143"/>
    <mergeCell ref="C144:D144"/>
    <mergeCell ref="G144:H144"/>
    <mergeCell ref="C145:D145"/>
    <mergeCell ref="G145:H145"/>
    <mergeCell ref="A86:A113"/>
    <mergeCell ref="C111:D111"/>
    <mergeCell ref="G111:H111"/>
    <mergeCell ref="C112:D112"/>
    <mergeCell ref="G112:H112"/>
    <mergeCell ref="C113:D113"/>
    <mergeCell ref="G113:H113"/>
    <mergeCell ref="G49:H49"/>
    <mergeCell ref="A54:A81"/>
    <mergeCell ref="C79:D79"/>
    <mergeCell ref="G79:H79"/>
    <mergeCell ref="C80:D80"/>
    <mergeCell ref="G80:H80"/>
    <mergeCell ref="C81:D81"/>
    <mergeCell ref="G81:H81"/>
    <mergeCell ref="C5:H5"/>
    <mergeCell ref="L5:O5"/>
    <mergeCell ref="C16:H16"/>
    <mergeCell ref="C17:H17"/>
    <mergeCell ref="A22:A49"/>
    <mergeCell ref="C47:D47"/>
    <mergeCell ref="G47:H47"/>
    <mergeCell ref="C48:D48"/>
    <mergeCell ref="G48:H48"/>
    <mergeCell ref="C49:D4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502BEF9A943549BD33FB23CBFBFEC8" ma:contentTypeVersion="20" ma:contentTypeDescription="Create a new document." ma:contentTypeScope="" ma:versionID="f412f4ff75e8a1c7fcee0088b255f55c">
  <xsd:schema xmlns:xsd="http://www.w3.org/2001/XMLSchema" xmlns:xs="http://www.w3.org/2001/XMLSchema" xmlns:p="http://schemas.microsoft.com/office/2006/metadata/properties" xmlns:ns2="9ba65420-7720-41ed-bcad-c2a55fef165f" xmlns:ns3="025e7347-02b9-4ccf-9345-e3928028332f" targetNamespace="http://schemas.microsoft.com/office/2006/metadata/properties" ma:root="true" ma:fieldsID="df7e369f12facc5d8b4c14cf8078431a" ns2:_="" ns3:_="">
    <xsd:import namespace="9ba65420-7720-41ed-bcad-c2a55fef165f"/>
    <xsd:import namespace="025e7347-02b9-4ccf-9345-e392802833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Input_x002f_SubmissionStage" minOccurs="0"/>
                <xsd:element ref="ns2:Dateapp_x002e_teamcompleteddoc_x002e_" minOccurs="0"/>
                <xsd:element ref="ns2:DOERPointPerson" minOccurs="0"/>
                <xsd:element ref="ns2:MediaServiceSearchProperties"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a65420-7720-41ed-bcad-c2a55fef16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9f123c60-6d59-4beb-a46f-4c7d903a1f2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Input_x002f_SubmissionStage" ma:index="19" nillable="true" ma:displayName="Input/Submission Stage" ma:description="CME will enter in the basic info located in the first section of the worksheet, then once it is marked as filled out, the appropriate DOER division managing the application will fill out the remaining part of the worksheet. &#10;After app. team inputs the rest of the worksheet answers, they should mark it as 'ready for OCIR'." ma:format="Dropdown" ma:internalName="Input_x002f_SubmissionStage">
      <xsd:simpleType>
        <xsd:restriction base="dms:Choice">
          <xsd:enumeration value="With CME"/>
          <xsd:enumeration value="Submitted to OCIR"/>
          <xsd:enumeration value="Waiting"/>
          <xsd:enumeration value="Sent to Program Point Person(s) for Completion"/>
        </xsd:restriction>
      </xsd:simpleType>
    </xsd:element>
    <xsd:element name="Dateapp_x002e_teamcompleteddoc_x002e_" ma:index="20" nillable="true" ma:displayName="Date app. team completed doc." ma:description="When the DOER app. team for that specific federal application completed the rest of the worksheet questions" ma:format="DateOnly" ma:internalName="Dateapp_x002e_teamcompleteddoc_x002e_">
      <xsd:simpleType>
        <xsd:restriction base="dms:DateTime"/>
      </xsd:simpleType>
    </xsd:element>
    <xsd:element name="DOERPointPerson" ma:index="21" nillable="true" ma:displayName="DOER Point Person" ma:description="DOER point person for the program - will likely be the person to ask to fill out the questions (after the first basic info questions) for the worksheet. " ma:format="Dropdown" ma:list="UserInfo" ma:SharePointGroup="0" ma:internalName="DOERPointPers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SearchProperties" ma:index="22" nillable="true" ma:displayName="MediaServiceSearchProperties" ma:hidden="true" ma:internalName="MediaServiceSearchProperties" ma:readOnly="true">
      <xsd:simpleType>
        <xsd:restriction base="dms:Note"/>
      </xsd:simpleType>
    </xsd:element>
    <xsd:element name="Status" ma:index="23" nillable="true" ma:displayName="Status" ma:default="Waiting" ma:format="Dropdown" ma:internalName="Status">
      <xsd:simpleType>
        <xsd:restriction base="dms:Choice">
          <xsd:enumeration value="Waiting"/>
          <xsd:enumeration value="With DL"/>
          <xsd:enumeration value="Sent to Point Person"/>
          <xsd:enumeration value="Sent to CPR"/>
        </xsd:restriction>
      </xsd:simpleType>
    </xsd:element>
  </xsd:schema>
  <xsd:schema xmlns:xsd="http://www.w3.org/2001/XMLSchema" xmlns:xs="http://www.w3.org/2001/XMLSchema" xmlns:dms="http://schemas.microsoft.com/office/2006/documentManagement/types" xmlns:pc="http://schemas.microsoft.com/office/infopath/2007/PartnerControls" targetNamespace="025e7347-02b9-4ccf-9345-e392802833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7ff03c6e-2d7e-463b-a2db-8f4845512aa4}" ma:internalName="TaxCatchAll" ma:showField="CatchAllData" ma:web="025e7347-02b9-4ccf-9345-e392802833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nput_x002f_SubmissionStage xmlns="9ba65420-7720-41ed-bcad-c2a55fef165f" xsi:nil="true"/>
    <lcf76f155ced4ddcb4097134ff3c332f xmlns="9ba65420-7720-41ed-bcad-c2a55fef165f">
      <Terms xmlns="http://schemas.microsoft.com/office/infopath/2007/PartnerControls"/>
    </lcf76f155ced4ddcb4097134ff3c332f>
    <TaxCatchAll xmlns="025e7347-02b9-4ccf-9345-e3928028332f"/>
    <Status xmlns="9ba65420-7720-41ed-bcad-c2a55fef165f">Waiting</Status>
    <DOERPointPerson xmlns="9ba65420-7720-41ed-bcad-c2a55fef165f">
      <UserInfo>
        <DisplayName/>
        <AccountId xsi:nil="true"/>
        <AccountType/>
      </UserInfo>
    </DOERPointPerson>
    <Dateapp_x002e_teamcompleteddoc_x002e_ xmlns="9ba65420-7720-41ed-bcad-c2a55fef165f" xsi:nil="true"/>
  </documentManagement>
</p:properties>
</file>

<file path=customXml/itemProps1.xml><?xml version="1.0" encoding="utf-8"?>
<ds:datastoreItem xmlns:ds="http://schemas.openxmlformats.org/officeDocument/2006/customXml" ds:itemID="{08DB6472-9F56-4D9F-994F-C7C3C4BF6B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a65420-7720-41ed-bcad-c2a55fef165f"/>
    <ds:schemaRef ds:uri="025e7347-02b9-4ccf-9345-e392802833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1C98E9-E261-45C6-9FED-07C6C716E4A0}">
  <ds:schemaRefs>
    <ds:schemaRef ds:uri="http://schemas.microsoft.com/sharepoint/v3/contenttype/forms"/>
  </ds:schemaRefs>
</ds:datastoreItem>
</file>

<file path=customXml/itemProps3.xml><?xml version="1.0" encoding="utf-8"?>
<ds:datastoreItem xmlns:ds="http://schemas.openxmlformats.org/officeDocument/2006/customXml" ds:itemID="{5F8364E4-8E12-48B5-8A5F-EA1286297FE1}">
  <ds:schemaRefs>
    <ds:schemaRef ds:uri="http://schemas.microsoft.com/office/2006/metadata/properties"/>
    <ds:schemaRef ds:uri="http://schemas.microsoft.com/office/infopath/2007/PartnerControls"/>
    <ds:schemaRef ds:uri="http://purl.org/dc/elements/1.1/"/>
    <ds:schemaRef ds:uri="http://purl.org/dc/terms/"/>
    <ds:schemaRef ds:uri="http://schemas.openxmlformats.org/package/2006/metadata/core-properties"/>
    <ds:schemaRef ds:uri="http://purl.org/dc/dcmitype/"/>
    <ds:schemaRef ds:uri="9ba65420-7720-41ed-bcad-c2a55fef165f"/>
    <ds:schemaRef ds:uri="http://www.w3.org/XML/1998/namespace"/>
    <ds:schemaRef ds:uri="http://schemas.microsoft.com/office/2006/documentManagement/types"/>
    <ds:schemaRef ds:uri="025e7347-02b9-4ccf-9345-e392802833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Emissions Redux Calcs 2025-2050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Snyder, Catie (ENE)</dc:creator>
  <cp:lastModifiedBy>Snyder, Catie (ENE)</cp:lastModifiedBy>
  <dcterms:created xsi:type="dcterms:W3CDTF">2024-03-26T11:51:11Z</dcterms:created>
  <dcterms:modified xsi:type="dcterms:W3CDTF">2024-03-26T11:52:39Z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0x0101000D502BEF9A943549BD33FB23CBFBFEC8</vt:lpwstr>
  </property>
</Properties>
</file>