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amp;E" sheetId="1" r:id="rId4"/>
    <sheet state="visible" name="Battery" sheetId="2" r:id="rId5"/>
  </sheets>
  <definedNames>
    <definedName name="DayMin">Battery!$G$33</definedName>
    <definedName name="PVAgeRate26">Battery!$G$31</definedName>
    <definedName name="DayMinC">Battery!$G$62</definedName>
    <definedName name="BatLossPct">'E&amp;E'!$F$87</definedName>
    <definedName name="BatAgeRate">Battery!$F$30</definedName>
    <definedName name="BatAgeRate26">Battery!$G$30</definedName>
    <definedName name="SnowLossPct">'E&amp;E'!$F$85</definedName>
    <definedName name="BatMax">Battery!$G$32</definedName>
    <definedName name="BatMaxC">Battery!$G$61</definedName>
    <definedName name="PVAgeRate">Battery!$F$31</definedName>
  </definedNames>
  <calcPr/>
  <extLst>
    <ext uri="GoogleSheetsCustomDataVersion2">
      <go:sheetsCustomData xmlns:go="http://customooxmlschemas.google.com/" r:id="rId6" roundtripDataChecksum="kXo5s5pTTfpS2bmfWQl/XNHeEWHU8reRPV/dX+PgsRg="/>
    </ext>
  </extLst>
</workbook>
</file>

<file path=xl/sharedStrings.xml><?xml version="1.0" encoding="utf-8"?>
<sst xmlns="http://schemas.openxmlformats.org/spreadsheetml/2006/main" count="159" uniqueCount="100">
  <si>
    <t>EMISSIONS CALCULATIONS</t>
  </si>
  <si>
    <t>Emissions Reductions</t>
  </si>
  <si>
    <t>Units</t>
  </si>
  <si>
    <t>TOTAL</t>
  </si>
  <si>
    <t>Measure 1</t>
  </si>
  <si>
    <t xml:space="preserve">  4 MW Solar Array</t>
  </si>
  <si>
    <t>10^3 Metric tons CO2</t>
  </si>
  <si>
    <t xml:space="preserve">  PV Via Battery Storage</t>
  </si>
  <si>
    <t>Measure 2</t>
  </si>
  <si>
    <t xml:space="preserve">  0.2 MW Commercial Solar</t>
  </si>
  <si>
    <t>Measure 3</t>
  </si>
  <si>
    <t xml:space="preserve">  0.72 MW Residential Solar</t>
  </si>
  <si>
    <t>Total  Combustion CO2 Reductions</t>
  </si>
  <si>
    <t xml:space="preserve">   Combustion Methane &amp; N2O</t>
  </si>
  <si>
    <t>10^3 Metric tons CO2e</t>
  </si>
  <si>
    <t>Total Direct Reductions</t>
  </si>
  <si>
    <t xml:space="preserve">   Pre-Combustion CH4 &amp; N20</t>
  </si>
  <si>
    <t>All Emission Reductions</t>
  </si>
  <si>
    <t>Avoided Emission Rates</t>
  </si>
  <si>
    <t xml:space="preserve">    Cambium SRMER via AVERT</t>
  </si>
  <si>
    <t>lbs/CO2 per MWH</t>
  </si>
  <si>
    <t xml:space="preserve">       Metric Units</t>
  </si>
  <si>
    <t>Metric Tons CO2 per KWH</t>
  </si>
  <si>
    <t xml:space="preserve">  Cambium SRMER for Night</t>
  </si>
  <si>
    <t xml:space="preserve">  CH4/N20 from Combustion-SRMER</t>
  </si>
  <si>
    <t>Kg CO2e per MWH</t>
  </si>
  <si>
    <t xml:space="preserve">  Pre-Combustion Emissions - SRMER</t>
  </si>
  <si>
    <t>Day vs Night Emission Factors for Battery</t>
  </si>
  <si>
    <t xml:space="preserve">   Day</t>
  </si>
  <si>
    <t>kg CO2 per MWH</t>
  </si>
  <si>
    <t xml:space="preserve">   Night</t>
  </si>
  <si>
    <t xml:space="preserve">   Total</t>
  </si>
  <si>
    <t xml:space="preserve">   Ratio:  Day to Total</t>
  </si>
  <si>
    <t>Ratio</t>
  </si>
  <si>
    <t>ELECTRICITY CALCULATIONS</t>
  </si>
  <si>
    <t>Electricity Calculations</t>
  </si>
  <si>
    <t>4 MW Solar Array-Generation</t>
  </si>
  <si>
    <t>MWH (AC) per year</t>
  </si>
  <si>
    <t xml:space="preserve">   Less Panel Weathering</t>
  </si>
  <si>
    <t xml:space="preserve">   Less Snow</t>
  </si>
  <si>
    <t xml:space="preserve">   To Battery Storage</t>
  </si>
  <si>
    <t>Available for End Use</t>
  </si>
  <si>
    <t>Battery Storage</t>
  </si>
  <si>
    <t xml:space="preserve">   From 4 MW Array</t>
  </si>
  <si>
    <t xml:space="preserve">      Less Losses -15-percent</t>
  </si>
  <si>
    <t>0.2 MW Commercial Solar</t>
  </si>
  <si>
    <t xml:space="preserve">  Less Panel Weathering</t>
  </si>
  <si>
    <t xml:space="preserve">  Less Snow</t>
  </si>
  <si>
    <t xml:space="preserve">  To Battery Storage</t>
  </si>
  <si>
    <t>Commercial Battery Storage</t>
  </si>
  <si>
    <t xml:space="preserve">   From 0.2 MW Commercial</t>
  </si>
  <si>
    <t xml:space="preserve">   Less Losses</t>
  </si>
  <si>
    <t>0.72 MW Residential Solar</t>
  </si>
  <si>
    <t xml:space="preserve">  0.72 Solar Array-Generation</t>
  </si>
  <si>
    <t xml:space="preserve">    Less Panel Weathering</t>
  </si>
  <si>
    <t xml:space="preserve">     Less Snow</t>
  </si>
  <si>
    <t>Note:  Emission Rates are derived from National Renewable Energy Laboratory (NREL) Cambium 2022, specifically the Short Range Marginal Emission Rates (SRMER), which are taken via EPA AVERT output for direct emission reductions,</t>
  </si>
  <si>
    <t xml:space="preserve">or from the </t>
  </si>
  <si>
    <t>Year 0</t>
  </si>
  <si>
    <t>Snow Percent</t>
  </si>
  <si>
    <t>Panel Weathering/Year</t>
  </si>
  <si>
    <t>Battery Loss</t>
  </si>
  <si>
    <t>MENOMINEE MICRO-GRID PROJECT</t>
  </si>
  <si>
    <t>Estimates of Greenhouse Gas Emissions Reductions, 2026-2050</t>
  </si>
  <si>
    <t>Version 1.0</t>
  </si>
  <si>
    <t>4000KW/16000 KWH Utility Scale Battery Use Calculation</t>
  </si>
  <si>
    <t>Annual</t>
  </si>
  <si>
    <t>Daily Generation per PVWatts</t>
  </si>
  <si>
    <t>Day of Year</t>
  </si>
  <si>
    <t>Gross Generation</t>
  </si>
  <si>
    <t>MWH</t>
  </si>
  <si>
    <t>Net of Snow</t>
  </si>
  <si>
    <t>Future</t>
  </si>
  <si>
    <t>Battery Capacity</t>
  </si>
  <si>
    <t>PV Output</t>
  </si>
  <si>
    <t>Daily Electricity Stored To Battery</t>
  </si>
  <si>
    <t>Year</t>
  </si>
  <si>
    <t>(% of New)</t>
  </si>
  <si>
    <t>(MWH)</t>
  </si>
  <si>
    <t>Parameters</t>
  </si>
  <si>
    <t>Variable Name</t>
  </si>
  <si>
    <t>Battery Aging Rate</t>
  </si>
  <si>
    <t>%y/year</t>
  </si>
  <si>
    <t>BatAgeRate</t>
  </si>
  <si>
    <t>Solar Panel Aging</t>
  </si>
  <si>
    <t>%/year</t>
  </si>
  <si>
    <t>PVAgeRate</t>
  </si>
  <si>
    <t xml:space="preserve">Battery Initial Capacity </t>
  </si>
  <si>
    <t>MWH/day</t>
  </si>
  <si>
    <t>BatMax</t>
  </si>
  <si>
    <t>Minimum Daytime Use</t>
  </si>
  <si>
    <t>DayMin</t>
  </si>
  <si>
    <t>4 x 50 KW PV / 4 x 200 KWH Battery Use Calcalations</t>
  </si>
  <si>
    <t>MWH/Day</t>
  </si>
  <si>
    <t>Daily Electricity Stored to Battery</t>
  </si>
  <si>
    <t>Battery Initial Capacity:</t>
  </si>
  <si>
    <t>BatMaxC</t>
  </si>
  <si>
    <t>Minimum Daytime Use:</t>
  </si>
  <si>
    <t>DayMinC</t>
  </si>
  <si>
    <t>DAY vs. NIGHT Emissions Factors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</si>
</sst>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0.0"/>
    <numFmt numFmtId="165" formatCode="#,##0.000_);[Red]\(#,##0.000\)"/>
    <numFmt numFmtId="166" formatCode="#,##0.0_);[Red]\(#,##0.0\)"/>
    <numFmt numFmtId="167" formatCode="0_);[Red]\(0\)"/>
    <numFmt numFmtId="168" formatCode="0.0%"/>
    <numFmt numFmtId="169" formatCode="[$-409]d\-mmm"/>
    <numFmt numFmtId="170" formatCode="0.000"/>
  </numFmts>
  <fonts count="7">
    <font>
      <sz val="11.0"/>
      <color theme="1"/>
      <name val="Calibri"/>
      <scheme val="minor"/>
    </font>
    <font>
      <b/>
      <sz val="14.0"/>
      <color theme="1"/>
      <name val="Calibri"/>
    </font>
    <font>
      <b/>
      <sz val="12.0"/>
      <color theme="1"/>
      <name val="Calibri"/>
    </font>
    <font>
      <color theme="1"/>
      <name val="Calibri"/>
      <scheme val="minor"/>
    </font>
    <font>
      <sz val="11.0"/>
      <color theme="1"/>
      <name val="Calibri"/>
    </font>
    <font>
      <b/>
      <sz val="11.0"/>
      <color theme="1"/>
      <name val="Calibri"/>
    </font>
    <font>
      <i/>
      <sz val="11.0"/>
      <color theme="1"/>
      <name val="Calibri"/>
    </font>
  </fonts>
  <fills count="8">
    <fill>
      <patternFill patternType="none"/>
    </fill>
    <fill>
      <patternFill patternType="lightGray"/>
    </fill>
    <fill>
      <patternFill patternType="solid">
        <fgColor rgb="FFC5E0B3"/>
        <bgColor rgb="FFC5E0B3"/>
      </patternFill>
    </fill>
    <fill>
      <patternFill patternType="solid">
        <fgColor rgb="FFFEF2CB"/>
        <bgColor rgb="FFFEF2CB"/>
      </patternFill>
    </fill>
    <fill>
      <patternFill patternType="solid">
        <fgColor rgb="FFFFE598"/>
        <bgColor rgb="FFFFE598"/>
      </patternFill>
    </fill>
    <fill>
      <patternFill patternType="solid">
        <fgColor rgb="FFFFD965"/>
        <bgColor rgb="FFFFD965"/>
      </patternFill>
    </fill>
    <fill>
      <patternFill patternType="solid">
        <fgColor rgb="FFD9E2F3"/>
        <bgColor rgb="FFD9E2F3"/>
      </patternFill>
    </fill>
    <fill>
      <patternFill patternType="solid">
        <fgColor rgb="FFB4C6E7"/>
        <bgColor rgb="FFB4C6E7"/>
      </patternFill>
    </fill>
  </fills>
  <borders count="2">
    <border/>
    <border>
      <left/>
      <right/>
      <top/>
      <bottom/>
    </border>
  </borders>
  <cellStyleXfs count="1">
    <xf borderId="0" fillId="0" fontId="0" numFmtId="0" applyAlignment="1" applyFont="1"/>
  </cellStyleXfs>
  <cellXfs count="34">
    <xf borderId="0" fillId="0" fontId="0" numFmtId="0" xfId="0" applyAlignment="1" applyFont="1">
      <alignment readingOrder="0" shrinkToFit="0" vertical="bottom" wrapText="0"/>
    </xf>
    <xf borderId="0" fillId="0" fontId="1" numFmtId="0" xfId="0" applyFont="1"/>
    <xf borderId="0" fillId="0" fontId="2" numFmtId="0" xfId="0" applyFont="1"/>
    <xf borderId="0" fillId="0" fontId="3" numFmtId="0" xfId="0" applyFont="1"/>
    <xf borderId="0" fillId="0" fontId="4" numFmtId="15" xfId="0" applyFont="1" applyNumberFormat="1"/>
    <xf borderId="1" fillId="2" fontId="5" numFmtId="0" xfId="0" applyBorder="1" applyFill="1" applyFont="1"/>
    <xf borderId="1" fillId="2" fontId="5" numFmtId="0" xfId="0" applyAlignment="1" applyBorder="1" applyFont="1">
      <alignment horizontal="center"/>
    </xf>
    <xf borderId="0" fillId="0" fontId="3" numFmtId="0" xfId="0" applyAlignment="1" applyFont="1">
      <alignment readingOrder="0"/>
    </xf>
    <xf borderId="0" fillId="0" fontId="4" numFmtId="3" xfId="0" applyFont="1" applyNumberFormat="1"/>
    <xf borderId="0" fillId="0" fontId="4" numFmtId="38" xfId="0" applyFont="1" applyNumberFormat="1"/>
    <xf borderId="1" fillId="3" fontId="5" numFmtId="0" xfId="0" applyBorder="1" applyFill="1" applyFont="1"/>
    <xf borderId="1" fillId="3" fontId="5" numFmtId="3" xfId="0" applyBorder="1" applyFont="1" applyNumberFormat="1"/>
    <xf borderId="1" fillId="4" fontId="5" numFmtId="0" xfId="0" applyBorder="1" applyFill="1" applyFont="1"/>
    <xf borderId="1" fillId="4" fontId="5" numFmtId="3" xfId="0" applyBorder="1" applyFont="1" applyNumberFormat="1"/>
    <xf borderId="1" fillId="5" fontId="5" numFmtId="0" xfId="0" applyBorder="1" applyFill="1" applyFont="1"/>
    <xf borderId="1" fillId="5" fontId="5" numFmtId="3" xfId="0" applyBorder="1" applyFont="1" applyNumberFormat="1"/>
    <xf borderId="0" fillId="0" fontId="5" numFmtId="0" xfId="0" applyFont="1"/>
    <xf borderId="0" fillId="0" fontId="4" numFmtId="164" xfId="0" applyFont="1" applyNumberFormat="1"/>
    <xf borderId="0" fillId="0" fontId="6" numFmtId="164" xfId="0" applyFont="1" applyNumberFormat="1"/>
    <xf borderId="0" fillId="0" fontId="4" numFmtId="165" xfId="0" applyFont="1" applyNumberFormat="1"/>
    <xf borderId="0" fillId="0" fontId="4" numFmtId="166" xfId="0" applyFont="1" applyNumberFormat="1"/>
    <xf borderId="1" fillId="6" fontId="4" numFmtId="0" xfId="0" applyBorder="1" applyFill="1" applyFont="1"/>
    <xf borderId="1" fillId="6" fontId="4" numFmtId="4" xfId="0" applyBorder="1" applyFont="1" applyNumberFormat="1"/>
    <xf borderId="0" fillId="0" fontId="4" numFmtId="167" xfId="0" applyFont="1" applyNumberFormat="1"/>
    <xf borderId="1" fillId="3" fontId="4" numFmtId="0" xfId="0" applyBorder="1" applyFont="1"/>
    <xf borderId="1" fillId="3" fontId="5" numFmtId="38" xfId="0" applyBorder="1" applyFont="1" applyNumberFormat="1"/>
    <xf borderId="0" fillId="0" fontId="4" numFmtId="168" xfId="0" applyFont="1" applyNumberFormat="1"/>
    <xf borderId="0" fillId="0" fontId="4" numFmtId="9" xfId="0" applyFont="1" applyNumberFormat="1"/>
    <xf borderId="1" fillId="2" fontId="4" numFmtId="0" xfId="0" applyBorder="1" applyFont="1"/>
    <xf borderId="1" fillId="2" fontId="4" numFmtId="169" xfId="0" applyBorder="1" applyFont="1" applyNumberFormat="1"/>
    <xf borderId="0" fillId="0" fontId="4" numFmtId="2" xfId="0" applyFont="1" applyNumberFormat="1"/>
    <xf borderId="0" fillId="0" fontId="4" numFmtId="0" xfId="0" applyAlignment="1" applyFont="1">
      <alignment horizontal="center"/>
    </xf>
    <xf borderId="1" fillId="7" fontId="4" numFmtId="0" xfId="0" applyBorder="1" applyFill="1" applyFont="1"/>
    <xf borderId="0" fillId="0" fontId="4" numFmtId="170"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71"/>
    <col customWidth="1" min="2" max="2" width="7.86"/>
    <col customWidth="1" min="3" max="3" width="11.0"/>
    <col customWidth="1" min="4" max="4" width="30.86"/>
    <col customWidth="1" min="5" max="5" width="22.43"/>
    <col customWidth="1" min="6" max="31" width="8.71"/>
  </cols>
  <sheetData>
    <row r="1" ht="14.25" customHeight="1"/>
    <row r="2" ht="14.25" customHeight="1">
      <c r="D2" s="1" t="str">
        <f>Battery!B2</f>
        <v>MENOMINEE MICRO-GRID PROJECT</v>
      </c>
    </row>
    <row r="3" ht="14.25" customHeight="1">
      <c r="D3" s="2" t="str">
        <f>Battery!B3</f>
        <v>Estimates of Greenhouse Gas Emissions Reductions, 2026-2050</v>
      </c>
    </row>
    <row r="4" ht="14.25" customHeight="1">
      <c r="D4" s="3" t="str">
        <f>Battery!B4</f>
        <v>Version 1.0</v>
      </c>
      <c r="E4" s="4">
        <v>45372.0</v>
      </c>
    </row>
    <row r="5" ht="14.25" customHeight="1"/>
    <row r="6" ht="14.25" customHeight="1">
      <c r="D6" s="2" t="s">
        <v>0</v>
      </c>
    </row>
    <row r="7" ht="14.25" customHeight="1"/>
    <row r="8" ht="14.25" customHeight="1">
      <c r="D8" s="5" t="s">
        <v>1</v>
      </c>
      <c r="E8" s="6" t="s">
        <v>2</v>
      </c>
      <c r="F8" s="5" t="s">
        <v>3</v>
      </c>
      <c r="G8" s="5">
        <f t="shared" ref="G8:AE8" si="1">G37</f>
        <v>2026</v>
      </c>
      <c r="H8" s="5">
        <f t="shared" si="1"/>
        <v>2027</v>
      </c>
      <c r="I8" s="5">
        <f t="shared" si="1"/>
        <v>2028</v>
      </c>
      <c r="J8" s="5">
        <f t="shared" si="1"/>
        <v>2029</v>
      </c>
      <c r="K8" s="5">
        <f t="shared" si="1"/>
        <v>2030</v>
      </c>
      <c r="L8" s="5">
        <f t="shared" si="1"/>
        <v>2031</v>
      </c>
      <c r="M8" s="5">
        <f t="shared" si="1"/>
        <v>2032</v>
      </c>
      <c r="N8" s="5">
        <f t="shared" si="1"/>
        <v>2033</v>
      </c>
      <c r="O8" s="5">
        <f t="shared" si="1"/>
        <v>2034</v>
      </c>
      <c r="P8" s="5">
        <f t="shared" si="1"/>
        <v>2035</v>
      </c>
      <c r="Q8" s="5">
        <f t="shared" si="1"/>
        <v>2036</v>
      </c>
      <c r="R8" s="5">
        <f t="shared" si="1"/>
        <v>2037</v>
      </c>
      <c r="S8" s="5">
        <f t="shared" si="1"/>
        <v>2038</v>
      </c>
      <c r="T8" s="5">
        <f t="shared" si="1"/>
        <v>2039</v>
      </c>
      <c r="U8" s="5">
        <f t="shared" si="1"/>
        <v>2040</v>
      </c>
      <c r="V8" s="5">
        <f t="shared" si="1"/>
        <v>2041</v>
      </c>
      <c r="W8" s="5">
        <f t="shared" si="1"/>
        <v>2042</v>
      </c>
      <c r="X8" s="5">
        <f t="shared" si="1"/>
        <v>2043</v>
      </c>
      <c r="Y8" s="5">
        <f t="shared" si="1"/>
        <v>2044</v>
      </c>
      <c r="Z8" s="5">
        <f t="shared" si="1"/>
        <v>2045</v>
      </c>
      <c r="AA8" s="5">
        <f t="shared" si="1"/>
        <v>2046</v>
      </c>
      <c r="AB8" s="5">
        <f t="shared" si="1"/>
        <v>2047</v>
      </c>
      <c r="AC8" s="5">
        <f t="shared" si="1"/>
        <v>2048</v>
      </c>
      <c r="AD8" s="5">
        <f t="shared" si="1"/>
        <v>2049</v>
      </c>
      <c r="AE8" s="5">
        <f t="shared" si="1"/>
        <v>2050</v>
      </c>
    </row>
    <row r="9" ht="14.25" customHeight="1">
      <c r="C9" s="7" t="s">
        <v>4</v>
      </c>
      <c r="D9" s="3" t="s">
        <v>5</v>
      </c>
      <c r="E9" s="3" t="s">
        <v>6</v>
      </c>
      <c r="F9" s="8">
        <f t="shared" ref="F9:F13" si="3">SUM(G9:AE9)</f>
        <v>29558.48388</v>
      </c>
      <c r="G9" s="8">
        <f t="shared" ref="G9:AC9" si="2">G43*G22</f>
        <v>332.5005111</v>
      </c>
      <c r="H9" s="8">
        <f t="shared" si="2"/>
        <v>1203.045403</v>
      </c>
      <c r="I9" s="8">
        <f t="shared" si="2"/>
        <v>1115.092846</v>
      </c>
      <c r="J9" s="8">
        <f t="shared" si="2"/>
        <v>1086.887283</v>
      </c>
      <c r="K9" s="8">
        <f t="shared" si="2"/>
        <v>1056.175381</v>
      </c>
      <c r="L9" s="8">
        <f t="shared" si="2"/>
        <v>1075.95862</v>
      </c>
      <c r="M9" s="8">
        <f t="shared" si="2"/>
        <v>1094.049785</v>
      </c>
      <c r="N9" s="8">
        <f t="shared" si="2"/>
        <v>1110.074062</v>
      </c>
      <c r="O9" s="8">
        <f t="shared" si="2"/>
        <v>1124.513663</v>
      </c>
      <c r="P9" s="8">
        <f t="shared" si="2"/>
        <v>1137.251014</v>
      </c>
      <c r="Q9" s="8">
        <f t="shared" si="2"/>
        <v>1130.296974</v>
      </c>
      <c r="R9" s="8">
        <f t="shared" si="2"/>
        <v>1121.500677</v>
      </c>
      <c r="S9" s="8">
        <f t="shared" si="2"/>
        <v>1755.451807</v>
      </c>
      <c r="T9" s="8">
        <f t="shared" si="2"/>
        <v>1697.769941</v>
      </c>
      <c r="U9" s="8">
        <f t="shared" si="2"/>
        <v>1641.983426</v>
      </c>
      <c r="V9" s="8">
        <f t="shared" si="2"/>
        <v>1618.64337</v>
      </c>
      <c r="W9" s="8">
        <f t="shared" si="2"/>
        <v>1595.635082</v>
      </c>
      <c r="X9" s="8">
        <f t="shared" si="2"/>
        <v>1572.953846</v>
      </c>
      <c r="Y9" s="8">
        <f t="shared" si="2"/>
        <v>1550.595014</v>
      </c>
      <c r="Z9" s="8">
        <f t="shared" si="2"/>
        <v>1528.554003</v>
      </c>
      <c r="AA9" s="8">
        <f t="shared" si="2"/>
        <v>1428.216694</v>
      </c>
      <c r="AB9" s="8">
        <f t="shared" si="2"/>
        <v>1334.465725</v>
      </c>
      <c r="AC9" s="8">
        <f t="shared" si="2"/>
        <v>1246.868754</v>
      </c>
    </row>
    <row r="10" ht="14.25" customHeight="1">
      <c r="D10" s="3" t="s">
        <v>7</v>
      </c>
      <c r="E10" s="3" t="s">
        <v>6</v>
      </c>
      <c r="F10" s="8">
        <f t="shared" si="3"/>
        <v>10525.69761</v>
      </c>
      <c r="G10" s="8">
        <f t="shared" ref="G10:R10" si="4">G48*G23</f>
        <v>412.6412756</v>
      </c>
      <c r="H10" s="8">
        <f t="shared" si="4"/>
        <v>1336.603274</v>
      </c>
      <c r="I10" s="8">
        <f t="shared" si="4"/>
        <v>1161.219966</v>
      </c>
      <c r="J10" s="8">
        <f t="shared" si="4"/>
        <v>1063.911904</v>
      </c>
      <c r="K10" s="8">
        <f t="shared" si="4"/>
        <v>974.7522293</v>
      </c>
      <c r="L10" s="8">
        <f t="shared" si="4"/>
        <v>927.2152666</v>
      </c>
      <c r="M10" s="8">
        <f t="shared" si="4"/>
        <v>881.3265402</v>
      </c>
      <c r="N10" s="8">
        <f t="shared" si="4"/>
        <v>837.4538065</v>
      </c>
      <c r="O10" s="8">
        <f t="shared" si="4"/>
        <v>795.1715966</v>
      </c>
      <c r="P10" s="8">
        <f t="shared" si="4"/>
        <v>754.6087352</v>
      </c>
      <c r="Q10" s="8">
        <f t="shared" si="4"/>
        <v>710.9858121</v>
      </c>
      <c r="R10" s="8">
        <f t="shared" si="4"/>
        <v>669.8072048</v>
      </c>
      <c r="S10" s="8"/>
    </row>
    <row r="11" ht="14.25" customHeight="1">
      <c r="C11" s="7" t="s">
        <v>8</v>
      </c>
      <c r="D11" s="3" t="s">
        <v>9</v>
      </c>
      <c r="E11" s="3" t="s">
        <v>6</v>
      </c>
      <c r="F11" s="8">
        <f t="shared" si="3"/>
        <v>1830.812317</v>
      </c>
      <c r="H11" s="9">
        <f t="shared" ref="H11:AD11" si="5">H54*H22</f>
        <v>30.676973</v>
      </c>
      <c r="I11" s="9">
        <f t="shared" si="5"/>
        <v>104.7033092</v>
      </c>
      <c r="J11" s="9">
        <f t="shared" si="5"/>
        <v>98.54839197</v>
      </c>
      <c r="K11" s="9">
        <f t="shared" si="5"/>
        <v>92.7258631</v>
      </c>
      <c r="L11" s="9">
        <f t="shared" si="5"/>
        <v>91.62153775</v>
      </c>
      <c r="M11" s="9">
        <f t="shared" si="5"/>
        <v>90.50485151</v>
      </c>
      <c r="N11" s="9">
        <f t="shared" si="5"/>
        <v>89.37782748</v>
      </c>
      <c r="O11" s="9">
        <f t="shared" si="5"/>
        <v>88.24317198</v>
      </c>
      <c r="P11" s="9">
        <f t="shared" si="5"/>
        <v>87.10242225</v>
      </c>
      <c r="Q11" s="9">
        <f t="shared" si="5"/>
        <v>84.62798274</v>
      </c>
      <c r="R11" s="9">
        <f t="shared" si="5"/>
        <v>82.20574382</v>
      </c>
      <c r="S11" s="9">
        <f t="shared" si="5"/>
        <v>79.83621818</v>
      </c>
      <c r="T11" s="9">
        <f t="shared" si="5"/>
        <v>84.01815705</v>
      </c>
      <c r="U11" s="9">
        <f t="shared" si="5"/>
        <v>81.25742954</v>
      </c>
      <c r="V11" s="9">
        <f t="shared" si="5"/>
        <v>80.1023917</v>
      </c>
      <c r="W11" s="9">
        <f t="shared" si="5"/>
        <v>78.96377221</v>
      </c>
      <c r="X11" s="9">
        <f t="shared" si="5"/>
        <v>77.84133768</v>
      </c>
      <c r="Y11" s="9">
        <f t="shared" si="5"/>
        <v>76.73485805</v>
      </c>
      <c r="Z11" s="9">
        <f t="shared" si="5"/>
        <v>75.64410653</v>
      </c>
      <c r="AA11" s="9">
        <f t="shared" si="5"/>
        <v>70.67867772</v>
      </c>
      <c r="AB11" s="9">
        <f t="shared" si="5"/>
        <v>66.03918948</v>
      </c>
      <c r="AC11" s="9">
        <f t="shared" si="5"/>
        <v>61.70424643</v>
      </c>
      <c r="AD11" s="9">
        <f t="shared" si="5"/>
        <v>57.65385761</v>
      </c>
    </row>
    <row r="12" ht="14.25" customHeight="1">
      <c r="D12" s="3" t="s">
        <v>7</v>
      </c>
      <c r="E12" s="3" t="s">
        <v>6</v>
      </c>
      <c r="F12" s="8">
        <f t="shared" si="3"/>
        <v>104.0159812</v>
      </c>
      <c r="H12" s="9">
        <f t="shared" ref="H12:R12" si="6">H23*H59</f>
        <v>4.359668557</v>
      </c>
      <c r="I12" s="9">
        <f t="shared" si="6"/>
        <v>13.59370182</v>
      </c>
      <c r="J12" s="9">
        <f t="shared" si="6"/>
        <v>12.34911932</v>
      </c>
      <c r="K12" s="9">
        <f t="shared" si="6"/>
        <v>11.21799192</v>
      </c>
      <c r="L12" s="9">
        <f t="shared" si="6"/>
        <v>10.58643001</v>
      </c>
      <c r="M12" s="9">
        <f t="shared" si="6"/>
        <v>9.989635432</v>
      </c>
      <c r="N12" s="9">
        <f t="shared" si="6"/>
        <v>9.425794023</v>
      </c>
      <c r="O12" s="9">
        <f t="shared" si="6"/>
        <v>8.892418209</v>
      </c>
      <c r="P12" s="9">
        <f t="shared" si="6"/>
        <v>8.38806974</v>
      </c>
      <c r="Q12" s="9">
        <f t="shared" si="6"/>
        <v>7.85597047</v>
      </c>
      <c r="R12" s="9">
        <f t="shared" si="6"/>
        <v>7.357181744</v>
      </c>
    </row>
    <row r="13" ht="14.25" customHeight="1">
      <c r="C13" s="7" t="s">
        <v>10</v>
      </c>
      <c r="D13" s="3" t="s">
        <v>11</v>
      </c>
      <c r="E13" s="3" t="s">
        <v>6</v>
      </c>
      <c r="F13" s="8">
        <f t="shared" si="3"/>
        <v>7001.467893</v>
      </c>
      <c r="I13" s="8">
        <f t="shared" ref="I13:AE13" si="7">I65*I22</f>
        <v>117.9037898</v>
      </c>
      <c r="J13" s="8">
        <f t="shared" si="7"/>
        <v>418.2343447</v>
      </c>
      <c r="K13" s="8">
        <f t="shared" si="7"/>
        <v>391.0892992</v>
      </c>
      <c r="L13" s="8">
        <f t="shared" si="7"/>
        <v>384.1484358</v>
      </c>
      <c r="M13" s="8">
        <f t="shared" si="7"/>
        <v>377.3306074</v>
      </c>
      <c r="N13" s="8">
        <f t="shared" si="7"/>
        <v>370.6336349</v>
      </c>
      <c r="O13" s="8">
        <f t="shared" si="7"/>
        <v>364.0553779</v>
      </c>
      <c r="P13" s="8">
        <f t="shared" si="7"/>
        <v>357.5937336</v>
      </c>
      <c r="Q13" s="8">
        <f t="shared" si="7"/>
        <v>345.8163817</v>
      </c>
      <c r="R13" s="8">
        <f t="shared" si="7"/>
        <v>334.4267822</v>
      </c>
      <c r="S13" s="8">
        <f t="shared" si="7"/>
        <v>323.4121727</v>
      </c>
      <c r="T13" s="8">
        <f t="shared" si="7"/>
        <v>312.7602108</v>
      </c>
      <c r="U13" s="8">
        <f t="shared" si="7"/>
        <v>302.4589602</v>
      </c>
      <c r="V13" s="8">
        <f t="shared" si="7"/>
        <v>298.1355112</v>
      </c>
      <c r="W13" s="8">
        <f t="shared" si="7"/>
        <v>293.8737416</v>
      </c>
      <c r="X13" s="8">
        <f t="shared" si="7"/>
        <v>289.6727725</v>
      </c>
      <c r="Y13" s="8">
        <f t="shared" si="7"/>
        <v>285.5317376</v>
      </c>
      <c r="Z13" s="8">
        <f t="shared" si="7"/>
        <v>281.449783</v>
      </c>
      <c r="AA13" s="8">
        <f t="shared" si="7"/>
        <v>262.9530301</v>
      </c>
      <c r="AB13" s="8">
        <f t="shared" si="7"/>
        <v>245.6717713</v>
      </c>
      <c r="AC13" s="8">
        <f t="shared" si="7"/>
        <v>229.526138</v>
      </c>
      <c r="AD13" s="8">
        <f t="shared" si="7"/>
        <v>214.4415094</v>
      </c>
      <c r="AE13" s="8">
        <f t="shared" si="7"/>
        <v>200.3481674</v>
      </c>
    </row>
    <row r="14" ht="14.25" customHeight="1">
      <c r="D14" s="10" t="s">
        <v>12</v>
      </c>
      <c r="E14" s="10" t="s">
        <v>6</v>
      </c>
      <c r="F14" s="11">
        <f t="shared" ref="F14:AE14" si="8">SUM(F9:F13)</f>
        <v>49020.47768</v>
      </c>
      <c r="G14" s="11">
        <f t="shared" si="8"/>
        <v>745.1417868</v>
      </c>
      <c r="H14" s="11">
        <f t="shared" si="8"/>
        <v>2574.685319</v>
      </c>
      <c r="I14" s="11">
        <f t="shared" si="8"/>
        <v>2512.513613</v>
      </c>
      <c r="J14" s="11">
        <f t="shared" si="8"/>
        <v>2679.931043</v>
      </c>
      <c r="K14" s="11">
        <f t="shared" si="8"/>
        <v>2525.960765</v>
      </c>
      <c r="L14" s="11">
        <f t="shared" si="8"/>
        <v>2489.53029</v>
      </c>
      <c r="M14" s="11">
        <f t="shared" si="8"/>
        <v>2453.20142</v>
      </c>
      <c r="N14" s="11">
        <f t="shared" si="8"/>
        <v>2416.965125</v>
      </c>
      <c r="O14" s="11">
        <f t="shared" si="8"/>
        <v>2380.876228</v>
      </c>
      <c r="P14" s="11">
        <f t="shared" si="8"/>
        <v>2344.943975</v>
      </c>
      <c r="Q14" s="11">
        <f t="shared" si="8"/>
        <v>2279.583121</v>
      </c>
      <c r="R14" s="11">
        <f t="shared" si="8"/>
        <v>2215.29759</v>
      </c>
      <c r="S14" s="11">
        <f t="shared" si="8"/>
        <v>2158.700198</v>
      </c>
      <c r="T14" s="11">
        <f t="shared" si="8"/>
        <v>2094.548309</v>
      </c>
      <c r="U14" s="11">
        <f t="shared" si="8"/>
        <v>2025.699816</v>
      </c>
      <c r="V14" s="11">
        <f t="shared" si="8"/>
        <v>1996.881273</v>
      </c>
      <c r="W14" s="11">
        <f t="shared" si="8"/>
        <v>1968.472595</v>
      </c>
      <c r="X14" s="11">
        <f t="shared" si="8"/>
        <v>1940.467956</v>
      </c>
      <c r="Y14" s="11">
        <f t="shared" si="8"/>
        <v>1912.86161</v>
      </c>
      <c r="Z14" s="11">
        <f t="shared" si="8"/>
        <v>1885.647893</v>
      </c>
      <c r="AA14" s="11">
        <f t="shared" si="8"/>
        <v>1761.848402</v>
      </c>
      <c r="AB14" s="11">
        <f t="shared" si="8"/>
        <v>1646.176685</v>
      </c>
      <c r="AC14" s="11">
        <f t="shared" si="8"/>
        <v>1538.099139</v>
      </c>
      <c r="AD14" s="11">
        <f t="shared" si="8"/>
        <v>272.095367</v>
      </c>
      <c r="AE14" s="11">
        <f t="shared" si="8"/>
        <v>200.3481674</v>
      </c>
    </row>
    <row r="15" ht="14.25" customHeight="1">
      <c r="D15" s="3" t="s">
        <v>13</v>
      </c>
      <c r="E15" s="3" t="s">
        <v>14</v>
      </c>
      <c r="F15" s="8">
        <f>SUM(G15:AE15)</f>
        <v>36.1663152</v>
      </c>
      <c r="G15" s="8">
        <f t="shared" ref="G15:AE15" si="9">G25*(G43+G48+G54+G59+G65)/2204.65</f>
        <v>0.6717581836</v>
      </c>
      <c r="H15" s="8">
        <f t="shared" si="9"/>
        <v>2.276817748</v>
      </c>
      <c r="I15" s="8">
        <f t="shared" si="9"/>
        <v>2.183672422</v>
      </c>
      <c r="J15" s="8">
        <f t="shared" si="9"/>
        <v>2.307841928</v>
      </c>
      <c r="K15" s="8">
        <f t="shared" si="9"/>
        <v>2.151362364</v>
      </c>
      <c r="L15" s="8">
        <f t="shared" si="9"/>
        <v>2.051336079</v>
      </c>
      <c r="M15" s="8">
        <f t="shared" si="9"/>
        <v>1.955864564</v>
      </c>
      <c r="N15" s="8">
        <f t="shared" si="9"/>
        <v>1.864693186</v>
      </c>
      <c r="O15" s="8">
        <f t="shared" si="9"/>
        <v>1.777681964</v>
      </c>
      <c r="P15" s="8">
        <f t="shared" si="9"/>
        <v>1.694625774</v>
      </c>
      <c r="Q15" s="8">
        <f t="shared" si="9"/>
        <v>1.604233688</v>
      </c>
      <c r="R15" s="8">
        <f t="shared" si="9"/>
        <v>1.518540359</v>
      </c>
      <c r="S15" s="8">
        <f t="shared" si="9"/>
        <v>1.500335278</v>
      </c>
      <c r="T15" s="8">
        <f t="shared" si="9"/>
        <v>1.421947459</v>
      </c>
      <c r="U15" s="8">
        <f t="shared" si="9"/>
        <v>1.343276555</v>
      </c>
      <c r="V15" s="8">
        <f t="shared" si="9"/>
        <v>1.299471558</v>
      </c>
      <c r="W15" s="8">
        <f t="shared" si="9"/>
        <v>1.257094991</v>
      </c>
      <c r="X15" s="8">
        <f t="shared" si="9"/>
        <v>1.216100274</v>
      </c>
      <c r="Y15" s="8">
        <f t="shared" si="9"/>
        <v>1.176442351</v>
      </c>
      <c r="Z15" s="8">
        <f t="shared" si="9"/>
        <v>1.138077631</v>
      </c>
      <c r="AA15" s="8">
        <f t="shared" si="9"/>
        <v>1.132136127</v>
      </c>
      <c r="AB15" s="8">
        <f t="shared" si="9"/>
        <v>1.126225572</v>
      </c>
      <c r="AC15" s="8">
        <f t="shared" si="9"/>
        <v>1.120345803</v>
      </c>
      <c r="AD15" s="8">
        <f t="shared" si="9"/>
        <v>0.2110122821</v>
      </c>
      <c r="AE15" s="8">
        <f t="shared" si="9"/>
        <v>0.1654210552</v>
      </c>
    </row>
    <row r="16" ht="14.25" customHeight="1">
      <c r="D16" s="12" t="s">
        <v>15</v>
      </c>
      <c r="E16" s="12" t="s">
        <v>14</v>
      </c>
      <c r="F16" s="13">
        <f t="shared" ref="F16:AE16" si="10">F15+F14</f>
        <v>49056.644</v>
      </c>
      <c r="G16" s="13">
        <f t="shared" si="10"/>
        <v>745.813545</v>
      </c>
      <c r="H16" s="13">
        <f t="shared" si="10"/>
        <v>2576.962136</v>
      </c>
      <c r="I16" s="13">
        <f t="shared" si="10"/>
        <v>2514.697285</v>
      </c>
      <c r="J16" s="13">
        <f t="shared" si="10"/>
        <v>2682.238885</v>
      </c>
      <c r="K16" s="13">
        <f t="shared" si="10"/>
        <v>2528.112127</v>
      </c>
      <c r="L16" s="13">
        <f t="shared" si="10"/>
        <v>2491.581626</v>
      </c>
      <c r="M16" s="13">
        <f t="shared" si="10"/>
        <v>2455.157284</v>
      </c>
      <c r="N16" s="13">
        <f t="shared" si="10"/>
        <v>2418.829818</v>
      </c>
      <c r="O16" s="13">
        <f t="shared" si="10"/>
        <v>2382.65391</v>
      </c>
      <c r="P16" s="13">
        <f t="shared" si="10"/>
        <v>2346.6386</v>
      </c>
      <c r="Q16" s="13">
        <f t="shared" si="10"/>
        <v>2281.187355</v>
      </c>
      <c r="R16" s="13">
        <f t="shared" si="10"/>
        <v>2216.81613</v>
      </c>
      <c r="S16" s="13">
        <f t="shared" si="10"/>
        <v>2160.200534</v>
      </c>
      <c r="T16" s="13">
        <f t="shared" si="10"/>
        <v>2095.970256</v>
      </c>
      <c r="U16" s="13">
        <f t="shared" si="10"/>
        <v>2027.043092</v>
      </c>
      <c r="V16" s="13">
        <f t="shared" si="10"/>
        <v>1998.180744</v>
      </c>
      <c r="W16" s="13">
        <f t="shared" si="10"/>
        <v>1969.72969</v>
      </c>
      <c r="X16" s="13">
        <f t="shared" si="10"/>
        <v>1941.684057</v>
      </c>
      <c r="Y16" s="13">
        <f t="shared" si="10"/>
        <v>1914.038052</v>
      </c>
      <c r="Z16" s="13">
        <f t="shared" si="10"/>
        <v>1886.78597</v>
      </c>
      <c r="AA16" s="13">
        <f t="shared" si="10"/>
        <v>1762.980538</v>
      </c>
      <c r="AB16" s="13">
        <f t="shared" si="10"/>
        <v>1647.302911</v>
      </c>
      <c r="AC16" s="13">
        <f t="shared" si="10"/>
        <v>1539.219484</v>
      </c>
      <c r="AD16" s="13">
        <f t="shared" si="10"/>
        <v>272.3063793</v>
      </c>
      <c r="AE16" s="13">
        <f t="shared" si="10"/>
        <v>200.5135885</v>
      </c>
    </row>
    <row r="17" ht="14.25" customHeight="1">
      <c r="D17" s="3" t="s">
        <v>16</v>
      </c>
      <c r="E17" s="3" t="s">
        <v>14</v>
      </c>
      <c r="F17" s="8">
        <f>SUM(G17:AE17)</f>
        <v>18714.84716</v>
      </c>
      <c r="G17" s="8">
        <f t="shared" ref="G17:AE17" si="11">G16*G27/2204.65</f>
        <v>468.0433633</v>
      </c>
      <c r="H17" s="8">
        <f t="shared" si="11"/>
        <v>1576.774603</v>
      </c>
      <c r="I17" s="8">
        <f t="shared" si="11"/>
        <v>1500.213417</v>
      </c>
      <c r="J17" s="8">
        <f t="shared" si="11"/>
        <v>1454.290481</v>
      </c>
      <c r="K17" s="8">
        <f t="shared" si="11"/>
        <v>1245.765828</v>
      </c>
      <c r="L17" s="8">
        <f t="shared" si="11"/>
        <v>1161.754797</v>
      </c>
      <c r="M17" s="8">
        <f t="shared" si="11"/>
        <v>1083.223185</v>
      </c>
      <c r="N17" s="8">
        <f t="shared" si="11"/>
        <v>1009.818247</v>
      </c>
      <c r="O17" s="8">
        <f t="shared" si="11"/>
        <v>941.2351484</v>
      </c>
      <c r="P17" s="8">
        <f t="shared" si="11"/>
        <v>877.1677494</v>
      </c>
      <c r="Q17" s="8">
        <f t="shared" si="11"/>
        <v>805.2000781</v>
      </c>
      <c r="R17" s="8">
        <f t="shared" si="11"/>
        <v>738.8885435</v>
      </c>
      <c r="S17" s="8">
        <f t="shared" si="11"/>
        <v>679.9073505</v>
      </c>
      <c r="T17" s="8">
        <f t="shared" si="11"/>
        <v>622.9413934</v>
      </c>
      <c r="U17" s="8">
        <f t="shared" si="11"/>
        <v>568.8941439</v>
      </c>
      <c r="V17" s="8">
        <f t="shared" si="11"/>
        <v>549.7802921</v>
      </c>
      <c r="W17" s="8">
        <f t="shared" si="11"/>
        <v>531.3087224</v>
      </c>
      <c r="X17" s="8">
        <f t="shared" si="11"/>
        <v>513.4578468</v>
      </c>
      <c r="Y17" s="8">
        <f t="shared" si="11"/>
        <v>496.2068034</v>
      </c>
      <c r="Z17" s="8">
        <f t="shared" si="11"/>
        <v>479.5354315</v>
      </c>
      <c r="AA17" s="8">
        <f t="shared" si="11"/>
        <v>452.8701696</v>
      </c>
      <c r="AB17" s="8">
        <f t="shared" si="11"/>
        <v>427.6887199</v>
      </c>
      <c r="AC17" s="8">
        <f t="shared" si="11"/>
        <v>403.9085217</v>
      </c>
      <c r="AD17" s="8">
        <f t="shared" si="11"/>
        <v>72.22181738</v>
      </c>
      <c r="AE17" s="8">
        <f t="shared" si="11"/>
        <v>53.75050391</v>
      </c>
    </row>
    <row r="18" ht="14.25" customHeight="1">
      <c r="D18" s="14" t="s">
        <v>17</v>
      </c>
      <c r="E18" s="14" t="s">
        <v>14</v>
      </c>
      <c r="F18" s="15">
        <f t="shared" ref="F18:AE18" si="12">F16+F17</f>
        <v>67771.49115</v>
      </c>
      <c r="G18" s="15">
        <f t="shared" si="12"/>
        <v>1213.856908</v>
      </c>
      <c r="H18" s="15">
        <f t="shared" si="12"/>
        <v>4153.736739</v>
      </c>
      <c r="I18" s="15">
        <f t="shared" si="12"/>
        <v>4014.910702</v>
      </c>
      <c r="J18" s="15">
        <f t="shared" si="12"/>
        <v>4136.529366</v>
      </c>
      <c r="K18" s="15">
        <f t="shared" si="12"/>
        <v>3773.877955</v>
      </c>
      <c r="L18" s="15">
        <f t="shared" si="12"/>
        <v>3653.336423</v>
      </c>
      <c r="M18" s="15">
        <f t="shared" si="12"/>
        <v>3538.380469</v>
      </c>
      <c r="N18" s="15">
        <f t="shared" si="12"/>
        <v>3428.648064</v>
      </c>
      <c r="O18" s="15">
        <f t="shared" si="12"/>
        <v>3323.889058</v>
      </c>
      <c r="P18" s="15">
        <f t="shared" si="12"/>
        <v>3223.80635</v>
      </c>
      <c r="Q18" s="15">
        <f t="shared" si="12"/>
        <v>3086.387433</v>
      </c>
      <c r="R18" s="15">
        <f t="shared" si="12"/>
        <v>2955.704673</v>
      </c>
      <c r="S18" s="15">
        <f t="shared" si="12"/>
        <v>2840.107884</v>
      </c>
      <c r="T18" s="15">
        <f t="shared" si="12"/>
        <v>2718.91165</v>
      </c>
      <c r="U18" s="15">
        <f t="shared" si="12"/>
        <v>2595.937236</v>
      </c>
      <c r="V18" s="15">
        <f t="shared" si="12"/>
        <v>2547.961036</v>
      </c>
      <c r="W18" s="15">
        <f t="shared" si="12"/>
        <v>2501.038413</v>
      </c>
      <c r="X18" s="15">
        <f t="shared" si="12"/>
        <v>2455.141903</v>
      </c>
      <c r="Y18" s="15">
        <f t="shared" si="12"/>
        <v>2410.244856</v>
      </c>
      <c r="Z18" s="15">
        <f t="shared" si="12"/>
        <v>2366.321402</v>
      </c>
      <c r="AA18" s="15">
        <f t="shared" si="12"/>
        <v>2215.850708</v>
      </c>
      <c r="AB18" s="15">
        <f t="shared" si="12"/>
        <v>2074.991631</v>
      </c>
      <c r="AC18" s="15">
        <f t="shared" si="12"/>
        <v>1943.128006</v>
      </c>
      <c r="AD18" s="15">
        <f t="shared" si="12"/>
        <v>344.5281966</v>
      </c>
      <c r="AE18" s="15">
        <f t="shared" si="12"/>
        <v>254.2640924</v>
      </c>
    </row>
    <row r="19" ht="14.25" customHeight="1"/>
    <row r="20" ht="14.25" customHeight="1">
      <c r="D20" s="16" t="s">
        <v>18</v>
      </c>
    </row>
    <row r="21" ht="14.25" customHeight="1">
      <c r="D21" s="3" t="s">
        <v>19</v>
      </c>
      <c r="E21" s="3" t="s">
        <v>20</v>
      </c>
      <c r="G21" s="17">
        <v>1263.0</v>
      </c>
      <c r="H21" s="18">
        <f>G21*(I21/G21)^0.5</f>
        <v>1125.517214</v>
      </c>
      <c r="I21" s="17">
        <v>1003.0</v>
      </c>
      <c r="J21" s="18">
        <f>I21*(K21/I21)^0.5</f>
        <v>942.6865863</v>
      </c>
      <c r="K21" s="17">
        <v>886.0</v>
      </c>
      <c r="L21" s="18">
        <f t="shared" ref="L21:O21" si="13">K21/($K21/$P21)^0.2</f>
        <v>874.716225</v>
      </c>
      <c r="M21" s="18">
        <f t="shared" si="13"/>
        <v>863.576156</v>
      </c>
      <c r="N21" s="18">
        <f t="shared" si="13"/>
        <v>852.577963</v>
      </c>
      <c r="O21" s="18">
        <f t="shared" si="13"/>
        <v>841.7198389</v>
      </c>
      <c r="P21" s="17">
        <v>831.0</v>
      </c>
      <c r="Q21" s="18">
        <f t="shared" ref="Q21:T21" si="14">P21/($P21/$U21)^0.2</f>
        <v>807.7330848</v>
      </c>
      <c r="R21" s="18">
        <f t="shared" si="14"/>
        <v>785.1176128</v>
      </c>
      <c r="S21" s="18">
        <f t="shared" si="14"/>
        <v>763.1353446</v>
      </c>
      <c r="T21" s="18">
        <f t="shared" si="14"/>
        <v>741.7685511</v>
      </c>
      <c r="U21" s="17">
        <v>721.0</v>
      </c>
      <c r="V21" s="18">
        <f t="shared" ref="V21:Z21" si="15">U21*(420/440)^0.2</f>
        <v>714.3229237</v>
      </c>
      <c r="W21" s="18">
        <f t="shared" si="15"/>
        <v>707.7076828</v>
      </c>
      <c r="X21" s="18">
        <f t="shared" si="15"/>
        <v>701.1537047</v>
      </c>
      <c r="Y21" s="18">
        <f t="shared" si="15"/>
        <v>694.660422</v>
      </c>
      <c r="Z21" s="18">
        <f t="shared" si="15"/>
        <v>688.2272727</v>
      </c>
      <c r="AA21" s="18">
        <f t="shared" ref="AA21:AE21" si="16">Z21*(407/420)^2</f>
        <v>646.2820833</v>
      </c>
      <c r="AB21" s="18">
        <f t="shared" si="16"/>
        <v>606.8933153</v>
      </c>
      <c r="AC21" s="18">
        <f t="shared" si="16"/>
        <v>569.9051632</v>
      </c>
      <c r="AD21" s="18">
        <f t="shared" si="16"/>
        <v>535.1713173</v>
      </c>
      <c r="AE21" s="18">
        <f t="shared" si="16"/>
        <v>502.5543852</v>
      </c>
    </row>
    <row r="22" ht="14.25" customHeight="1">
      <c r="D22" s="3" t="s">
        <v>21</v>
      </c>
      <c r="E22" s="3" t="s">
        <v>22</v>
      </c>
      <c r="G22" s="19">
        <f t="shared" ref="G22:AE22" si="17">G21/2204.65</f>
        <v>0.572880049</v>
      </c>
      <c r="H22" s="19">
        <f t="shared" si="17"/>
        <v>0.5105196809</v>
      </c>
      <c r="I22" s="19">
        <f t="shared" si="17"/>
        <v>0.4549474973</v>
      </c>
      <c r="J22" s="19">
        <f t="shared" si="17"/>
        <v>0.4275901328</v>
      </c>
      <c r="K22" s="19">
        <f t="shared" si="17"/>
        <v>0.4018778491</v>
      </c>
      <c r="L22" s="19">
        <f t="shared" si="17"/>
        <v>0.3967596784</v>
      </c>
      <c r="M22" s="19">
        <f t="shared" si="17"/>
        <v>0.3917066909</v>
      </c>
      <c r="N22" s="19">
        <f t="shared" si="17"/>
        <v>0.3867180564</v>
      </c>
      <c r="O22" s="19">
        <f t="shared" si="17"/>
        <v>0.3817929553</v>
      </c>
      <c r="P22" s="19">
        <f t="shared" si="17"/>
        <v>0.3769305785</v>
      </c>
      <c r="Q22" s="19">
        <f t="shared" si="17"/>
        <v>0.3663770144</v>
      </c>
      <c r="R22" s="19">
        <f t="shared" si="17"/>
        <v>0.3561189363</v>
      </c>
      <c r="S22" s="19">
        <f t="shared" si="17"/>
        <v>0.3461480709</v>
      </c>
      <c r="T22" s="19">
        <f t="shared" si="17"/>
        <v>0.3364563768</v>
      </c>
      <c r="U22" s="19">
        <f t="shared" si="17"/>
        <v>0.3270360375</v>
      </c>
      <c r="V22" s="19">
        <f t="shared" si="17"/>
        <v>0.3240074042</v>
      </c>
      <c r="W22" s="19">
        <f t="shared" si="17"/>
        <v>0.3210068187</v>
      </c>
      <c r="X22" s="19">
        <f t="shared" si="17"/>
        <v>0.3180340211</v>
      </c>
      <c r="Y22" s="19">
        <f t="shared" si="17"/>
        <v>0.3150887542</v>
      </c>
      <c r="Z22" s="19">
        <f t="shared" si="17"/>
        <v>0.312170763</v>
      </c>
      <c r="AA22" s="19">
        <f t="shared" si="17"/>
        <v>0.2931449814</v>
      </c>
      <c r="AB22" s="19">
        <f t="shared" si="17"/>
        <v>0.2752787587</v>
      </c>
      <c r="AC22" s="19">
        <f t="shared" si="17"/>
        <v>0.2585014234</v>
      </c>
      <c r="AD22" s="19">
        <f t="shared" si="17"/>
        <v>0.2427466116</v>
      </c>
      <c r="AE22" s="19">
        <f t="shared" si="17"/>
        <v>0.2279520038</v>
      </c>
    </row>
    <row r="23" ht="14.25" customHeight="1">
      <c r="D23" s="3" t="s">
        <v>23</v>
      </c>
      <c r="E23" s="3" t="s">
        <v>22</v>
      </c>
      <c r="G23" s="19">
        <f t="shared" ref="G23:AE23" si="18">G22*G33</f>
        <v>0.5784899937</v>
      </c>
      <c r="H23" s="19">
        <f t="shared" si="18"/>
        <v>0.523746608</v>
      </c>
      <c r="I23" s="19">
        <f t="shared" si="18"/>
        <v>0.474183672</v>
      </c>
      <c r="J23" s="19">
        <f t="shared" si="18"/>
        <v>0.4529221865</v>
      </c>
      <c r="K23" s="19">
        <f t="shared" si="18"/>
        <v>0.4326140253</v>
      </c>
      <c r="L23" s="19">
        <f t="shared" si="18"/>
        <v>0.4293590755</v>
      </c>
      <c r="M23" s="19">
        <f t="shared" si="18"/>
        <v>0.4261286157</v>
      </c>
      <c r="N23" s="19">
        <f t="shared" si="18"/>
        <v>0.4229224615</v>
      </c>
      <c r="O23" s="19">
        <f t="shared" si="18"/>
        <v>0.4197404302</v>
      </c>
      <c r="P23" s="19">
        <f t="shared" si="18"/>
        <v>0.4165823402</v>
      </c>
      <c r="Q23" s="19">
        <f t="shared" si="18"/>
        <v>0.4105453484</v>
      </c>
      <c r="R23" s="19">
        <f t="shared" si="18"/>
        <v>0.404595843</v>
      </c>
      <c r="S23" s="19">
        <f t="shared" si="18"/>
        <v>0.3987325561</v>
      </c>
      <c r="T23" s="19">
        <f t="shared" si="18"/>
        <v>0.3929542382</v>
      </c>
      <c r="U23" s="19">
        <f t="shared" si="18"/>
        <v>0.3872596581</v>
      </c>
      <c r="V23" s="19">
        <f t="shared" si="18"/>
        <v>0.3941937941</v>
      </c>
      <c r="W23" s="19">
        <f t="shared" si="18"/>
        <v>0.4012520904</v>
      </c>
      <c r="X23" s="19">
        <f t="shared" si="18"/>
        <v>0.4084367701</v>
      </c>
      <c r="Y23" s="19">
        <f t="shared" si="18"/>
        <v>0.4157500961</v>
      </c>
      <c r="Z23" s="19">
        <f t="shared" si="18"/>
        <v>0.423194372</v>
      </c>
      <c r="AA23" s="19">
        <f t="shared" si="18"/>
        <v>0.3872366061</v>
      </c>
      <c r="AB23" s="19">
        <f t="shared" si="18"/>
        <v>0.3543340816</v>
      </c>
      <c r="AC23" s="19">
        <f t="shared" si="18"/>
        <v>0.3242272021</v>
      </c>
      <c r="AD23" s="19">
        <f t="shared" si="18"/>
        <v>0.2966784288</v>
      </c>
      <c r="AE23" s="19">
        <f t="shared" si="18"/>
        <v>0.2714704058</v>
      </c>
    </row>
    <row r="24" ht="14.25" customHeight="1">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row>
    <row r="25" ht="14.25" customHeight="1">
      <c r="D25" s="3" t="s">
        <v>24</v>
      </c>
      <c r="E25" s="3" t="s">
        <v>25</v>
      </c>
      <c r="G25" s="17">
        <v>1.1447639990612855</v>
      </c>
      <c r="H25" s="18">
        <f>G25*(I25/G25)^0.5</f>
        <v>1.008571059</v>
      </c>
      <c r="I25" s="17">
        <v>0.8885810364910219</v>
      </c>
      <c r="J25" s="18">
        <f>I25*(K25/I25)^0.5</f>
        <v>0.830454692</v>
      </c>
      <c r="K25" s="19">
        <v>0.7761306702281172</v>
      </c>
      <c r="L25" s="18">
        <f t="shared" ref="L25:O25" si="19">K25*($P25/$K25)^0.2</f>
        <v>0.7419744873</v>
      </c>
      <c r="M25" s="18">
        <f t="shared" si="19"/>
        <v>0.7093214595</v>
      </c>
      <c r="N25" s="18">
        <f t="shared" si="19"/>
        <v>0.6781054355</v>
      </c>
      <c r="O25" s="18">
        <f t="shared" si="19"/>
        <v>0.6482631754</v>
      </c>
      <c r="P25" s="19">
        <v>0.6197342221514976</v>
      </c>
      <c r="Q25" s="18">
        <f t="shared" ref="Q25:T25" si="20">P25*($U25/$P25)^0.2</f>
        <v>0.5883957204</v>
      </c>
      <c r="R25" s="18">
        <f t="shared" si="20"/>
        <v>0.5586419329</v>
      </c>
      <c r="S25" s="18">
        <f t="shared" si="20"/>
        <v>0.5303927245</v>
      </c>
      <c r="T25" s="18">
        <f t="shared" si="20"/>
        <v>0.503572012</v>
      </c>
      <c r="U25" s="19">
        <v>0.4781075599731965</v>
      </c>
      <c r="V25" s="18">
        <f t="shared" ref="V25:Y25" si="21">U25*($Z25/$U25)^0.2</f>
        <v>0.4648460254</v>
      </c>
      <c r="W25" s="18">
        <f t="shared" si="21"/>
        <v>0.4519523334</v>
      </c>
      <c r="X25" s="18">
        <f t="shared" si="21"/>
        <v>0.4394162809</v>
      </c>
      <c r="Y25" s="18">
        <f t="shared" si="21"/>
        <v>0.4272279478</v>
      </c>
      <c r="Z25" s="17">
        <v>0.41537768931117586</v>
      </c>
      <c r="AA25" s="18">
        <f t="shared" ref="AA25:AD25" si="22">Z25*($AE25/$Z25)^0.2</f>
        <v>0.4152907221</v>
      </c>
      <c r="AB25" s="18">
        <f t="shared" si="22"/>
        <v>0.4152037731</v>
      </c>
      <c r="AC25" s="18">
        <f t="shared" si="22"/>
        <v>0.4151168423</v>
      </c>
      <c r="AD25" s="18">
        <f t="shared" si="22"/>
        <v>0.4150299296</v>
      </c>
      <c r="AE25" s="19">
        <v>0.41494303522192033</v>
      </c>
    </row>
    <row r="26" ht="14.25" customHeight="1">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row>
    <row r="27" ht="14.25" customHeight="1">
      <c r="D27" s="3" t="s">
        <v>26</v>
      </c>
      <c r="E27" s="3" t="s">
        <v>25</v>
      </c>
      <c r="G27" s="20">
        <v>1383.5519721006328</v>
      </c>
      <c r="H27" s="18">
        <f>G27*(I27/G27)^0.5</f>
        <v>1348.966707</v>
      </c>
      <c r="I27" s="20">
        <v>1315.2459856298092</v>
      </c>
      <c r="J27" s="18">
        <f>I27*(K27/I27)^0.5</f>
        <v>1195.345249</v>
      </c>
      <c r="K27" s="20">
        <v>1086.3749291373822</v>
      </c>
      <c r="L27" s="18">
        <f t="shared" ref="L27:O27" si="23">K27*($P27/$K27)^0.2</f>
        <v>1027.966608</v>
      </c>
      <c r="M27" s="18">
        <f t="shared" si="23"/>
        <v>972.6985759</v>
      </c>
      <c r="N27" s="18">
        <f t="shared" si="23"/>
        <v>920.401998</v>
      </c>
      <c r="O27" s="18">
        <f t="shared" si="23"/>
        <v>870.9171155</v>
      </c>
      <c r="P27" s="19">
        <v>824.0927590642557</v>
      </c>
      <c r="Q27" s="18">
        <f t="shared" ref="Q27:T27" si="24">P27*($U27/$P27)^0.2</f>
        <v>778.1843733</v>
      </c>
      <c r="R27" s="18">
        <f t="shared" si="24"/>
        <v>734.8334422</v>
      </c>
      <c r="S27" s="18">
        <f t="shared" si="24"/>
        <v>693.8974956</v>
      </c>
      <c r="T27" s="18">
        <f t="shared" si="24"/>
        <v>655.2420001</v>
      </c>
      <c r="U27" s="19">
        <v>618.7399168432186</v>
      </c>
      <c r="V27" s="18">
        <f t="shared" ref="V27:Y27" si="25">U27*($Z27/$U27)^0.2</f>
        <v>606.5883301</v>
      </c>
      <c r="W27" s="18">
        <f t="shared" si="25"/>
        <v>594.6753915</v>
      </c>
      <c r="X27" s="18">
        <f t="shared" si="25"/>
        <v>582.996414</v>
      </c>
      <c r="Y27" s="18">
        <f t="shared" si="25"/>
        <v>571.5468028</v>
      </c>
      <c r="Z27" s="19">
        <v>560.3220533613485</v>
      </c>
      <c r="AA27" s="18">
        <f t="shared" ref="AA27:AD27" si="26">Z27*($AE27/$Z27)^0.2</f>
        <v>566.3251509</v>
      </c>
      <c r="AB27" s="18">
        <f t="shared" si="26"/>
        <v>572.3925636</v>
      </c>
      <c r="AC27" s="18">
        <f t="shared" si="26"/>
        <v>578.5249805</v>
      </c>
      <c r="AD27" s="18">
        <f t="shared" si="26"/>
        <v>584.723098</v>
      </c>
      <c r="AE27" s="19">
        <v>590.9876199589834</v>
      </c>
    </row>
    <row r="28" ht="14.25" customHeight="1"/>
    <row r="29" ht="14.25" customHeight="1">
      <c r="D29" s="16" t="s">
        <v>27</v>
      </c>
    </row>
    <row r="30" ht="14.25" customHeight="1">
      <c r="D30" s="3" t="s">
        <v>28</v>
      </c>
      <c r="E30" s="3" t="s">
        <v>29</v>
      </c>
      <c r="G30" s="17">
        <v>1191.4277943693573</v>
      </c>
      <c r="H30" s="18">
        <f t="shared" ref="H30:H32" si="31">G30*(I30/G30)^0.5</f>
        <v>954.0188098</v>
      </c>
      <c r="I30" s="17">
        <v>763.9169522408594</v>
      </c>
      <c r="J30" s="18">
        <f t="shared" ref="J30:J32" si="32">I30*(K30/I30)^0.5</f>
        <v>678.4006162</v>
      </c>
      <c r="K30" s="20">
        <v>602.457367599583</v>
      </c>
      <c r="L30" s="18">
        <f t="shared" ref="L30:O30" si="27">K30*($P30/$K30)^0.2</f>
        <v>586.9472778</v>
      </c>
      <c r="M30" s="18">
        <f t="shared" si="27"/>
        <v>571.8364907</v>
      </c>
      <c r="N30" s="18">
        <f t="shared" si="27"/>
        <v>557.1147264</v>
      </c>
      <c r="O30" s="18">
        <f t="shared" si="27"/>
        <v>542.7719697</v>
      </c>
      <c r="P30" s="17">
        <v>528.7984630518384</v>
      </c>
      <c r="Q30" s="18">
        <f t="shared" ref="Q30:T30" si="28">P30*($U30/$P30)^0.2</f>
        <v>501.046928</v>
      </c>
      <c r="R30" s="18">
        <f t="shared" si="28"/>
        <v>474.7518036</v>
      </c>
      <c r="S30" s="18">
        <f t="shared" si="28"/>
        <v>449.8366568</v>
      </c>
      <c r="T30" s="18">
        <f t="shared" si="28"/>
        <v>426.2290659</v>
      </c>
      <c r="U30" s="17">
        <v>403.8604100385481</v>
      </c>
      <c r="V30" s="18">
        <f t="shared" ref="V30:Y30" si="29">U30*($Z30/$U30)^0.2</f>
        <v>393.1476325</v>
      </c>
      <c r="W30" s="18">
        <f t="shared" si="29"/>
        <v>382.7190214</v>
      </c>
      <c r="X30" s="18">
        <f t="shared" si="29"/>
        <v>372.5670391</v>
      </c>
      <c r="Y30" s="18">
        <f t="shared" si="29"/>
        <v>362.6843477</v>
      </c>
      <c r="Z30" s="20">
        <v>353.0638039716655</v>
      </c>
      <c r="AA30" s="18">
        <f t="shared" ref="AA30:AD30" si="30">Z30*($AE30/$Z30)^0.2</f>
        <v>354.3345808</v>
      </c>
      <c r="AB30" s="18">
        <f t="shared" si="30"/>
        <v>355.6099315</v>
      </c>
      <c r="AC30" s="18">
        <f t="shared" si="30"/>
        <v>356.8898725</v>
      </c>
      <c r="AD30" s="18">
        <f t="shared" si="30"/>
        <v>358.1744205</v>
      </c>
      <c r="AE30" s="17">
        <v>359.46359183139367</v>
      </c>
    </row>
    <row r="31" ht="14.25" customHeight="1">
      <c r="D31" s="3" t="s">
        <v>30</v>
      </c>
      <c r="E31" s="3" t="s">
        <v>29</v>
      </c>
      <c r="G31" s="17">
        <v>1215.7142634592722</v>
      </c>
      <c r="H31" s="18">
        <f t="shared" si="31"/>
        <v>1006.462949</v>
      </c>
      <c r="I31" s="17">
        <v>833.2284141918204</v>
      </c>
      <c r="J31" s="18">
        <f t="shared" si="32"/>
        <v>765.8963339</v>
      </c>
      <c r="K31" s="20">
        <v>704.0052694730397</v>
      </c>
      <c r="L31" s="18">
        <f t="shared" ref="L31:O31" si="33">K31*($P31/$K31)^0.2</f>
        <v>692.8540008</v>
      </c>
      <c r="M31" s="18">
        <f t="shared" si="33"/>
        <v>681.8793654</v>
      </c>
      <c r="N31" s="18">
        <f t="shared" si="33"/>
        <v>671.0785656</v>
      </c>
      <c r="O31" s="18">
        <f t="shared" si="33"/>
        <v>660.4488477</v>
      </c>
      <c r="P31" s="17">
        <v>649.9875019531403</v>
      </c>
      <c r="Q31" s="18">
        <f t="shared" ref="Q31:T31" si="34">P31*($U31/$P31)^0.2</f>
        <v>632.7596314</v>
      </c>
      <c r="R31" s="18">
        <f t="shared" si="34"/>
        <v>615.9883842</v>
      </c>
      <c r="S31" s="18">
        <f t="shared" si="34"/>
        <v>599.6616578</v>
      </c>
      <c r="T31" s="18">
        <f t="shared" si="34"/>
        <v>583.76767</v>
      </c>
      <c r="U31" s="17">
        <v>568.2949511268506</v>
      </c>
      <c r="V31" s="18">
        <f t="shared" ref="V31:Y31" si="35">U31*($Z31/$U31)^0.2</f>
        <v>573.9693783</v>
      </c>
      <c r="W31" s="18">
        <f t="shared" si="35"/>
        <v>579.7004647</v>
      </c>
      <c r="X31" s="18">
        <f t="shared" si="35"/>
        <v>585.4887759</v>
      </c>
      <c r="Y31" s="18">
        <f t="shared" si="35"/>
        <v>591.3348835</v>
      </c>
      <c r="Z31" s="20">
        <v>597.2393645274509</v>
      </c>
      <c r="AA31" s="18">
        <f t="shared" ref="AA31:AD31" si="36">Z31*($AE31/$Z31)^0.2</f>
        <v>580.1513249</v>
      </c>
      <c r="AB31" s="18">
        <f t="shared" si="36"/>
        <v>563.5522033</v>
      </c>
      <c r="AC31" s="18">
        <f t="shared" si="36"/>
        <v>547.428011</v>
      </c>
      <c r="AD31" s="18">
        <f t="shared" si="36"/>
        <v>531.7651594</v>
      </c>
      <c r="AE31" s="17">
        <v>516.5504487903883</v>
      </c>
    </row>
    <row r="32" ht="14.25" customHeight="1">
      <c r="D32" s="3" t="s">
        <v>31</v>
      </c>
      <c r="E32" s="3" t="s">
        <v>29</v>
      </c>
      <c r="G32" s="17">
        <v>1203.9247945970494</v>
      </c>
      <c r="H32" s="18">
        <f t="shared" si="31"/>
        <v>981.0452912</v>
      </c>
      <c r="I32" s="17">
        <v>799.4268975357087</v>
      </c>
      <c r="J32" s="18">
        <f t="shared" si="32"/>
        <v>723.0595561</v>
      </c>
      <c r="K32" s="17">
        <v>653.9874042745395</v>
      </c>
      <c r="L32" s="18">
        <f t="shared" ref="L32:O32" si="37">K32*($P32/$K32)^0.2</f>
        <v>640.2485617</v>
      </c>
      <c r="M32" s="18">
        <f t="shared" si="37"/>
        <v>626.7983421</v>
      </c>
      <c r="N32" s="18">
        <f t="shared" si="37"/>
        <v>613.6306821</v>
      </c>
      <c r="O32" s="18">
        <f t="shared" si="37"/>
        <v>600.7396459</v>
      </c>
      <c r="P32" s="17">
        <v>588.1194220157613</v>
      </c>
      <c r="Q32" s="18">
        <f t="shared" ref="Q32:T32" si="38">P32*($U32/$P32)^0.2</f>
        <v>564.6844751</v>
      </c>
      <c r="R32" s="18">
        <f t="shared" si="38"/>
        <v>542.1833465</v>
      </c>
      <c r="S32" s="18">
        <f t="shared" si="38"/>
        <v>520.5788263</v>
      </c>
      <c r="T32" s="18">
        <f t="shared" si="38"/>
        <v>499.835187</v>
      </c>
      <c r="U32" s="17">
        <v>479.9181248259527</v>
      </c>
      <c r="V32" s="18">
        <f t="shared" ref="V32:Y32" si="39">U32*($Z32/$U32)^0.2</f>
        <v>471.7738613</v>
      </c>
      <c r="W32" s="18">
        <f t="shared" si="39"/>
        <v>463.7678068</v>
      </c>
      <c r="X32" s="18">
        <f t="shared" si="39"/>
        <v>455.8976159</v>
      </c>
      <c r="Y32" s="18">
        <f t="shared" si="39"/>
        <v>448.1609831</v>
      </c>
      <c r="Z32" s="17">
        <v>440.5556417518594</v>
      </c>
      <c r="AA32" s="18">
        <f t="shared" ref="AA32:AD32" si="40">Z32*($AE32/$Z32)^0.2</f>
        <v>439.1848464</v>
      </c>
      <c r="AB32" s="18">
        <f t="shared" si="40"/>
        <v>437.8183163</v>
      </c>
      <c r="AC32" s="18">
        <f t="shared" si="40"/>
        <v>436.4560381</v>
      </c>
      <c r="AD32" s="18">
        <f t="shared" si="40"/>
        <v>435.0979987</v>
      </c>
      <c r="AE32" s="17">
        <v>433.7441848908469</v>
      </c>
    </row>
    <row r="33" ht="14.25" customHeight="1">
      <c r="D33" s="21" t="s">
        <v>32</v>
      </c>
      <c r="E33" s="21" t="s">
        <v>33</v>
      </c>
      <c r="F33" s="21"/>
      <c r="G33" s="22">
        <f t="shared" ref="G33:AE33" si="41">G31/G32</f>
        <v>1.009792529</v>
      </c>
      <c r="H33" s="22">
        <f t="shared" si="41"/>
        <v>1.025908751</v>
      </c>
      <c r="I33" s="22">
        <f t="shared" si="41"/>
        <v>1.042282186</v>
      </c>
      <c r="J33" s="22">
        <f t="shared" si="41"/>
        <v>1.059243775</v>
      </c>
      <c r="K33" s="22">
        <f t="shared" si="41"/>
        <v>1.076481389</v>
      </c>
      <c r="L33" s="22">
        <f t="shared" si="41"/>
        <v>1.082164088</v>
      </c>
      <c r="M33" s="22">
        <f t="shared" si="41"/>
        <v>1.087876785</v>
      </c>
      <c r="N33" s="22">
        <f t="shared" si="41"/>
        <v>1.09361964</v>
      </c>
      <c r="O33" s="22">
        <f t="shared" si="41"/>
        <v>1.099392811</v>
      </c>
      <c r="P33" s="22">
        <f t="shared" si="41"/>
        <v>1.105196458</v>
      </c>
      <c r="Q33" s="22">
        <f t="shared" si="41"/>
        <v>1.120554326</v>
      </c>
      <c r="R33" s="22">
        <f t="shared" si="41"/>
        <v>1.136125608</v>
      </c>
      <c r="S33" s="22">
        <f t="shared" si="41"/>
        <v>1.151913269</v>
      </c>
      <c r="T33" s="22">
        <f t="shared" si="41"/>
        <v>1.167920317</v>
      </c>
      <c r="U33" s="22">
        <f t="shared" si="41"/>
        <v>1.184149799</v>
      </c>
      <c r="V33" s="22">
        <f t="shared" si="41"/>
        <v>1.21661971</v>
      </c>
      <c r="W33" s="22">
        <f t="shared" si="41"/>
        <v>1.24997996</v>
      </c>
      <c r="X33" s="22">
        <f t="shared" si="41"/>
        <v>1.284254963</v>
      </c>
      <c r="Y33" s="22">
        <f t="shared" si="41"/>
        <v>1.319469802</v>
      </c>
      <c r="Z33" s="22">
        <f t="shared" si="41"/>
        <v>1.355650247</v>
      </c>
      <c r="AA33" s="22">
        <f t="shared" si="41"/>
        <v>1.320973002</v>
      </c>
      <c r="AB33" s="22">
        <f t="shared" si="41"/>
        <v>1.287182793</v>
      </c>
      <c r="AC33" s="22">
        <f t="shared" si="41"/>
        <v>1.254256931</v>
      </c>
      <c r="AD33" s="22">
        <f t="shared" si="41"/>
        <v>1.222173306</v>
      </c>
      <c r="AE33" s="22">
        <f t="shared" si="41"/>
        <v>1.190910372</v>
      </c>
    </row>
    <row r="34" ht="14.25" customHeight="1"/>
    <row r="35" ht="14.25" customHeight="1">
      <c r="D35" s="2" t="s">
        <v>34</v>
      </c>
    </row>
    <row r="36" ht="14.25" customHeight="1"/>
    <row r="37" ht="14.25" customHeight="1">
      <c r="D37" s="5" t="s">
        <v>35</v>
      </c>
      <c r="E37" s="5" t="s">
        <v>2</v>
      </c>
      <c r="F37" s="5"/>
      <c r="G37" s="5">
        <v>2026.0</v>
      </c>
      <c r="H37" s="5">
        <f t="shared" ref="H37:AE37" si="42">G37+1</f>
        <v>2027</v>
      </c>
      <c r="I37" s="5">
        <f t="shared" si="42"/>
        <v>2028</v>
      </c>
      <c r="J37" s="5">
        <f t="shared" si="42"/>
        <v>2029</v>
      </c>
      <c r="K37" s="5">
        <f t="shared" si="42"/>
        <v>2030</v>
      </c>
      <c r="L37" s="5">
        <f t="shared" si="42"/>
        <v>2031</v>
      </c>
      <c r="M37" s="5">
        <f t="shared" si="42"/>
        <v>2032</v>
      </c>
      <c r="N37" s="5">
        <f t="shared" si="42"/>
        <v>2033</v>
      </c>
      <c r="O37" s="5">
        <f t="shared" si="42"/>
        <v>2034</v>
      </c>
      <c r="P37" s="5">
        <f t="shared" si="42"/>
        <v>2035</v>
      </c>
      <c r="Q37" s="5">
        <f t="shared" si="42"/>
        <v>2036</v>
      </c>
      <c r="R37" s="5">
        <f t="shared" si="42"/>
        <v>2037</v>
      </c>
      <c r="S37" s="5">
        <f t="shared" si="42"/>
        <v>2038</v>
      </c>
      <c r="T37" s="5">
        <f t="shared" si="42"/>
        <v>2039</v>
      </c>
      <c r="U37" s="5">
        <f t="shared" si="42"/>
        <v>2040</v>
      </c>
      <c r="V37" s="5">
        <f t="shared" si="42"/>
        <v>2041</v>
      </c>
      <c r="W37" s="5">
        <f t="shared" si="42"/>
        <v>2042</v>
      </c>
      <c r="X37" s="5">
        <f t="shared" si="42"/>
        <v>2043</v>
      </c>
      <c r="Y37" s="5">
        <f t="shared" si="42"/>
        <v>2044</v>
      </c>
      <c r="Z37" s="5">
        <f t="shared" si="42"/>
        <v>2045</v>
      </c>
      <c r="AA37" s="5">
        <f t="shared" si="42"/>
        <v>2046</v>
      </c>
      <c r="AB37" s="5">
        <f t="shared" si="42"/>
        <v>2047</v>
      </c>
      <c r="AC37" s="5">
        <f t="shared" si="42"/>
        <v>2048</v>
      </c>
      <c r="AD37" s="5">
        <f t="shared" si="42"/>
        <v>2049</v>
      </c>
      <c r="AE37" s="5">
        <f t="shared" si="42"/>
        <v>2050</v>
      </c>
    </row>
    <row r="38" ht="14.25" customHeight="1"/>
    <row r="39" ht="14.25" customHeight="1">
      <c r="D39" s="3" t="s">
        <v>36</v>
      </c>
      <c r="E39" s="3" t="s">
        <v>37</v>
      </c>
      <c r="G39" s="9">
        <f>SUM(Battery!IO10:NF10)</f>
        <v>1419.906447</v>
      </c>
      <c r="H39" s="9">
        <f>Battery!$E10</f>
        <v>5440.475725</v>
      </c>
      <c r="I39" s="9">
        <f>Battery!$E10</f>
        <v>5440.475725</v>
      </c>
      <c r="J39" s="9">
        <f>Battery!$E10</f>
        <v>5440.475725</v>
      </c>
      <c r="K39" s="9">
        <f>Battery!$E10</f>
        <v>5440.475725</v>
      </c>
      <c r="L39" s="9">
        <f>Battery!$E10</f>
        <v>5440.475725</v>
      </c>
      <c r="M39" s="9">
        <f>Battery!$E10</f>
        <v>5440.475725</v>
      </c>
      <c r="N39" s="9">
        <f>Battery!$E10</f>
        <v>5440.475725</v>
      </c>
      <c r="O39" s="9">
        <f>Battery!$E10</f>
        <v>5440.475725</v>
      </c>
      <c r="P39" s="9">
        <f>Battery!$E10</f>
        <v>5440.475725</v>
      </c>
      <c r="Q39" s="9">
        <f>Battery!$E10</f>
        <v>5440.475725</v>
      </c>
      <c r="R39" s="9">
        <f>Battery!$E10</f>
        <v>5440.475725</v>
      </c>
      <c r="S39" s="9">
        <f>Battery!$E10</f>
        <v>5440.475725</v>
      </c>
      <c r="T39" s="9">
        <f>Battery!$E10</f>
        <v>5440.475725</v>
      </c>
      <c r="U39" s="9">
        <f>Battery!$E10</f>
        <v>5440.475725</v>
      </c>
      <c r="V39" s="9">
        <f>Battery!$E10</f>
        <v>5440.475725</v>
      </c>
      <c r="W39" s="9">
        <f>Battery!$E10</f>
        <v>5440.475725</v>
      </c>
      <c r="X39" s="9">
        <f>Battery!$E10</f>
        <v>5440.475725</v>
      </c>
      <c r="Y39" s="9">
        <f>Battery!$E10</f>
        <v>5440.475725</v>
      </c>
      <c r="Z39" s="9">
        <f>Battery!$E10</f>
        <v>5440.475725</v>
      </c>
      <c r="AA39" s="9">
        <f>Battery!$E10</f>
        <v>5440.475725</v>
      </c>
      <c r="AB39" s="9">
        <f>Battery!$E10</f>
        <v>5440.475725</v>
      </c>
      <c r="AC39" s="9">
        <f>Battery!$E10</f>
        <v>5440.475725</v>
      </c>
    </row>
    <row r="40" ht="14.25" customHeight="1">
      <c r="D40" s="3" t="s">
        <v>38</v>
      </c>
      <c r="E40" s="3" t="s">
        <v>37</v>
      </c>
      <c r="G40" s="23">
        <f>G39*(PVAgeRate26-1)</f>
        <v>21.29859671</v>
      </c>
      <c r="H40" s="3">
        <v>0.0</v>
      </c>
      <c r="I40" s="9">
        <f t="shared" ref="I40:AC40" si="43">-I39*(1-I$86)</f>
        <v>-27.20237863</v>
      </c>
      <c r="J40" s="9">
        <f t="shared" si="43"/>
        <v>-54.26874536</v>
      </c>
      <c r="K40" s="9">
        <f t="shared" si="43"/>
        <v>-81.19978026</v>
      </c>
      <c r="L40" s="9">
        <f t="shared" si="43"/>
        <v>-107.99616</v>
      </c>
      <c r="M40" s="9">
        <f t="shared" si="43"/>
        <v>-134.6585578</v>
      </c>
      <c r="N40" s="9">
        <f t="shared" si="43"/>
        <v>-161.1876436</v>
      </c>
      <c r="O40" s="9">
        <f t="shared" si="43"/>
        <v>-187.5840841</v>
      </c>
      <c r="P40" s="9">
        <f t="shared" si="43"/>
        <v>-213.8485423</v>
      </c>
      <c r="Q40" s="9">
        <f t="shared" si="43"/>
        <v>-239.9816782</v>
      </c>
      <c r="R40" s="9">
        <f t="shared" si="43"/>
        <v>-265.9841484</v>
      </c>
      <c r="S40" s="9">
        <f t="shared" si="43"/>
        <v>-291.8566063</v>
      </c>
      <c r="T40" s="9">
        <f t="shared" si="43"/>
        <v>-317.5997019</v>
      </c>
      <c r="U40" s="9">
        <f t="shared" si="43"/>
        <v>-343.214082</v>
      </c>
      <c r="V40" s="9">
        <f t="shared" si="43"/>
        <v>-368.7003902</v>
      </c>
      <c r="W40" s="9">
        <f t="shared" si="43"/>
        <v>-394.0592669</v>
      </c>
      <c r="X40" s="9">
        <f t="shared" si="43"/>
        <v>-419.2913492</v>
      </c>
      <c r="Y40" s="9">
        <f t="shared" si="43"/>
        <v>-444.3972711</v>
      </c>
      <c r="Z40" s="9">
        <f t="shared" si="43"/>
        <v>-469.3776633</v>
      </c>
      <c r="AA40" s="9">
        <f t="shared" si="43"/>
        <v>-494.2331537</v>
      </c>
      <c r="AB40" s="9">
        <f t="shared" si="43"/>
        <v>-518.9643665</v>
      </c>
      <c r="AC40" s="9">
        <f t="shared" si="43"/>
        <v>-543.5719233</v>
      </c>
    </row>
    <row r="41" ht="14.25" customHeight="1">
      <c r="D41" s="3" t="s">
        <v>39</v>
      </c>
      <c r="E41" s="3" t="s">
        <v>37</v>
      </c>
      <c r="G41" s="9">
        <f>-(G39+G40)*0.015</f>
        <v>-21.61807566</v>
      </c>
      <c r="H41" s="9">
        <f>-SnowLossPct*(H39+H40)</f>
        <v>-81.60713588</v>
      </c>
      <c r="I41" s="9">
        <f>-SnowLossPct*(I39+I40)</f>
        <v>-81.1991002</v>
      </c>
      <c r="J41" s="9">
        <f>-SnowLossPct*(J39+J40)</f>
        <v>-80.7931047</v>
      </c>
      <c r="K41" s="9">
        <f>-SnowLossPct*(K39+K40)</f>
        <v>-80.38913918</v>
      </c>
      <c r="L41" s="9">
        <f>-SnowLossPct*(L39+L40)</f>
        <v>-79.98719348</v>
      </c>
      <c r="M41" s="9">
        <f>-SnowLossPct*(M39+M40)</f>
        <v>-79.58725751</v>
      </c>
      <c r="N41" s="9">
        <f>-SnowLossPct*(N39+N40)</f>
        <v>-79.18932122</v>
      </c>
      <c r="O41" s="9">
        <f>-SnowLossPct*(O39+O40)</f>
        <v>-78.79337462</v>
      </c>
      <c r="P41" s="9">
        <f>-SnowLossPct*(P39+P40)</f>
        <v>-78.39940775</v>
      </c>
      <c r="Q41" s="9">
        <f>-SnowLossPct*(Q39+Q40)</f>
        <v>-78.00741071</v>
      </c>
      <c r="R41" s="9">
        <f>-SnowLossPct*(R39+R40)</f>
        <v>-77.61737365</v>
      </c>
      <c r="S41" s="9">
        <f>-SnowLossPct*(S39+S40)</f>
        <v>-77.22928679</v>
      </c>
      <c r="T41" s="9">
        <f>-SnowLossPct*(T39+T40)</f>
        <v>-76.84314035</v>
      </c>
      <c r="U41" s="9">
        <f>-SnowLossPct*(U39+U40)</f>
        <v>-76.45892465</v>
      </c>
      <c r="V41" s="9">
        <f>-SnowLossPct*(V39+V40)</f>
        <v>-76.07663003</v>
      </c>
      <c r="W41" s="9">
        <f>-SnowLossPct*(W39+W40)</f>
        <v>-75.69624688</v>
      </c>
      <c r="X41" s="9">
        <f>-SnowLossPct*(X39+X40)</f>
        <v>-75.31776564</v>
      </c>
      <c r="Y41" s="9">
        <f>-SnowLossPct*(Y39+Y40)</f>
        <v>-74.94117681</v>
      </c>
      <c r="Z41" s="9">
        <f>-SnowLossPct*(Z39+Z40)</f>
        <v>-74.56647093</v>
      </c>
      <c r="AA41" s="9">
        <f>-SnowLossPct*(AA39+AA40)</f>
        <v>-74.19363857</v>
      </c>
      <c r="AB41" s="9">
        <f>-SnowLossPct*(AB39+AB40)</f>
        <v>-73.82267038</v>
      </c>
      <c r="AC41" s="9">
        <f>-SnowLossPct*(AC39+AC40)</f>
        <v>-73.45355703</v>
      </c>
    </row>
    <row r="42" ht="14.25" customHeight="1">
      <c r="D42" s="3" t="s">
        <v>40</v>
      </c>
      <c r="E42" s="3" t="s">
        <v>37</v>
      </c>
      <c r="G42" s="9">
        <f>-Battery!E16</f>
        <v>-839.1853439</v>
      </c>
      <c r="H42" s="9">
        <f>-Battery!E17</f>
        <v>-3002.357278</v>
      </c>
      <c r="I42" s="9">
        <f>-Battery!E18</f>
        <v>-2881.037914</v>
      </c>
      <c r="J42" s="9">
        <f>-Battery!E19</f>
        <v>-2763.523407</v>
      </c>
      <c r="K42" s="9">
        <f>-Battery!E20</f>
        <v>-2650.786294</v>
      </c>
      <c r="L42" s="9">
        <f>-Battery!E21</f>
        <v>-2540.627536</v>
      </c>
      <c r="M42" s="9">
        <f>-Battery!E22</f>
        <v>-2433.196728</v>
      </c>
      <c r="N42" s="9">
        <f>-Battery!E23</f>
        <v>-2329.599068</v>
      </c>
      <c r="O42" s="9">
        <f>-Battery!E24</f>
        <v>-2228.748838</v>
      </c>
      <c r="P42" s="9">
        <f>-Battery!E25</f>
        <v>-2131.091256</v>
      </c>
      <c r="Q42" s="9">
        <f>-Battery!E26</f>
        <v>-2037.421444</v>
      </c>
      <c r="R42" s="9">
        <f>-Battery!E27</f>
        <v>-1947.643531</v>
      </c>
    </row>
    <row r="43" ht="14.25" customHeight="1">
      <c r="D43" s="10" t="s">
        <v>41</v>
      </c>
      <c r="E43" s="24" t="s">
        <v>37</v>
      </c>
      <c r="F43" s="24"/>
      <c r="G43" s="25">
        <f t="shared" ref="G43:AC43" si="44">SUM(G39:G42)</f>
        <v>580.4016246</v>
      </c>
      <c r="H43" s="25">
        <f t="shared" si="44"/>
        <v>2356.511312</v>
      </c>
      <c r="I43" s="25">
        <f t="shared" si="44"/>
        <v>2451.036333</v>
      </c>
      <c r="J43" s="25">
        <f t="shared" si="44"/>
        <v>2541.890468</v>
      </c>
      <c r="K43" s="25">
        <f t="shared" si="44"/>
        <v>2628.100512</v>
      </c>
      <c r="L43" s="25">
        <f t="shared" si="44"/>
        <v>2711.864836</v>
      </c>
      <c r="M43" s="25">
        <f t="shared" si="44"/>
        <v>2793.033182</v>
      </c>
      <c r="N43" s="25">
        <f t="shared" si="44"/>
        <v>2870.499692</v>
      </c>
      <c r="O43" s="25">
        <f t="shared" si="44"/>
        <v>2945.349429</v>
      </c>
      <c r="P43" s="25">
        <f t="shared" si="44"/>
        <v>3017.13652</v>
      </c>
      <c r="Q43" s="25">
        <f t="shared" si="44"/>
        <v>3085.065192</v>
      </c>
      <c r="R43" s="25">
        <f t="shared" si="44"/>
        <v>3149.230672</v>
      </c>
      <c r="S43" s="25">
        <f t="shared" si="44"/>
        <v>5071.389832</v>
      </c>
      <c r="T43" s="25">
        <f t="shared" si="44"/>
        <v>5046.032883</v>
      </c>
      <c r="U43" s="25">
        <f t="shared" si="44"/>
        <v>5020.802719</v>
      </c>
      <c r="V43" s="25">
        <f t="shared" si="44"/>
        <v>4995.698705</v>
      </c>
      <c r="W43" s="25">
        <f t="shared" si="44"/>
        <v>4970.720212</v>
      </c>
      <c r="X43" s="25">
        <f t="shared" si="44"/>
        <v>4945.86661</v>
      </c>
      <c r="Y43" s="25">
        <f t="shared" si="44"/>
        <v>4921.137277</v>
      </c>
      <c r="Z43" s="25">
        <f t="shared" si="44"/>
        <v>4896.531591</v>
      </c>
      <c r="AA43" s="25">
        <f t="shared" si="44"/>
        <v>4872.048933</v>
      </c>
      <c r="AB43" s="25">
        <f t="shared" si="44"/>
        <v>4847.688688</v>
      </c>
      <c r="AC43" s="25">
        <f t="shared" si="44"/>
        <v>4823.450245</v>
      </c>
      <c r="AD43" s="24"/>
      <c r="AE43" s="24"/>
    </row>
    <row r="44" ht="14.25" customHeight="1"/>
    <row r="45" ht="14.25" customHeight="1">
      <c r="D45" s="3" t="s">
        <v>42</v>
      </c>
    </row>
    <row r="46" ht="14.25" customHeight="1">
      <c r="D46" s="3" t="s">
        <v>43</v>
      </c>
      <c r="G46" s="9">
        <f t="shared" ref="G46:R46" si="45">-G42</f>
        <v>839.1853439</v>
      </c>
      <c r="H46" s="9">
        <f t="shared" si="45"/>
        <v>3002.357278</v>
      </c>
      <c r="I46" s="9">
        <f t="shared" si="45"/>
        <v>2881.037914</v>
      </c>
      <c r="J46" s="9">
        <f t="shared" si="45"/>
        <v>2763.523407</v>
      </c>
      <c r="K46" s="9">
        <f t="shared" si="45"/>
        <v>2650.786294</v>
      </c>
      <c r="L46" s="9">
        <f t="shared" si="45"/>
        <v>2540.627536</v>
      </c>
      <c r="M46" s="9">
        <f t="shared" si="45"/>
        <v>2433.196728</v>
      </c>
      <c r="N46" s="9">
        <f t="shared" si="45"/>
        <v>2329.599068</v>
      </c>
      <c r="O46" s="9">
        <f t="shared" si="45"/>
        <v>2228.748838</v>
      </c>
      <c r="P46" s="9">
        <f t="shared" si="45"/>
        <v>2131.091256</v>
      </c>
      <c r="Q46" s="9">
        <f t="shared" si="45"/>
        <v>2037.421444</v>
      </c>
      <c r="R46" s="9">
        <f t="shared" si="45"/>
        <v>1947.643531</v>
      </c>
    </row>
    <row r="47" ht="14.25" customHeight="1">
      <c r="D47" s="3" t="s">
        <v>44</v>
      </c>
      <c r="G47" s="23">
        <f>-G46*BatLossPct</f>
        <v>-125.8778016</v>
      </c>
      <c r="H47" s="23">
        <f>-H46*BatLossPct</f>
        <v>-450.3535917</v>
      </c>
      <c r="I47" s="23">
        <f>-I46*BatLossPct</f>
        <v>-432.155687</v>
      </c>
      <c r="J47" s="23">
        <f>-J46*BatLossPct</f>
        <v>-414.5285111</v>
      </c>
      <c r="K47" s="23">
        <f>-K46*BatLossPct</f>
        <v>-397.617944</v>
      </c>
      <c r="L47" s="23">
        <f>-L46*BatLossPct</f>
        <v>-381.0941304</v>
      </c>
      <c r="M47" s="23">
        <f>-M46*BatLossPct</f>
        <v>-364.9795091</v>
      </c>
      <c r="N47" s="23">
        <f>-N46*BatLossPct</f>
        <v>-349.4398603</v>
      </c>
      <c r="O47" s="23">
        <f>-O46*BatLossPct</f>
        <v>-334.3123256</v>
      </c>
      <c r="P47" s="23">
        <f>-P46*BatLossPct</f>
        <v>-319.6636884</v>
      </c>
      <c r="Q47" s="23">
        <f>-Q46*BatLossPct</f>
        <v>-305.6132166</v>
      </c>
      <c r="R47" s="23">
        <f>-R46*BatLossPct</f>
        <v>-292.1465297</v>
      </c>
    </row>
    <row r="48" ht="14.25" customHeight="1">
      <c r="D48" s="10" t="s">
        <v>41</v>
      </c>
      <c r="E48" s="10" t="s">
        <v>37</v>
      </c>
      <c r="F48" s="24"/>
      <c r="G48" s="25">
        <f t="shared" ref="G48:R48" si="46">SUM(G46:G47)</f>
        <v>713.3075423</v>
      </c>
      <c r="H48" s="25">
        <f t="shared" si="46"/>
        <v>2552.003686</v>
      </c>
      <c r="I48" s="25">
        <f t="shared" si="46"/>
        <v>2448.882227</v>
      </c>
      <c r="J48" s="25">
        <f t="shared" si="46"/>
        <v>2348.994896</v>
      </c>
      <c r="K48" s="25">
        <f t="shared" si="46"/>
        <v>2253.16835</v>
      </c>
      <c r="L48" s="25">
        <f t="shared" si="46"/>
        <v>2159.533406</v>
      </c>
      <c r="M48" s="25">
        <f t="shared" si="46"/>
        <v>2068.217218</v>
      </c>
      <c r="N48" s="25">
        <f t="shared" si="46"/>
        <v>1980.159208</v>
      </c>
      <c r="O48" s="25">
        <f t="shared" si="46"/>
        <v>1894.436512</v>
      </c>
      <c r="P48" s="25">
        <f t="shared" si="46"/>
        <v>1811.427567</v>
      </c>
      <c r="Q48" s="25">
        <f t="shared" si="46"/>
        <v>1731.808227</v>
      </c>
      <c r="R48" s="25">
        <f t="shared" si="46"/>
        <v>1655.497001</v>
      </c>
      <c r="S48" s="24"/>
      <c r="T48" s="24"/>
      <c r="U48" s="24"/>
      <c r="V48" s="24"/>
      <c r="W48" s="24"/>
      <c r="X48" s="24"/>
      <c r="Y48" s="24"/>
      <c r="Z48" s="24"/>
      <c r="AA48" s="24"/>
      <c r="AB48" s="24"/>
      <c r="AC48" s="24"/>
      <c r="AD48" s="24"/>
      <c r="AE48" s="24"/>
    </row>
    <row r="49" ht="14.25" customHeight="1"/>
    <row r="50" ht="14.25" customHeight="1">
      <c r="D50" s="3" t="s">
        <v>45</v>
      </c>
      <c r="E50" s="3" t="s">
        <v>37</v>
      </c>
      <c r="H50" s="9">
        <f>SUM(Battery!IO42:NF42)</f>
        <v>69.89836946</v>
      </c>
      <c r="I50" s="9">
        <f>Battery!$E42</f>
        <v>267.8886221</v>
      </c>
      <c r="J50" s="9">
        <f>Battery!$E42</f>
        <v>267.8886221</v>
      </c>
      <c r="K50" s="9">
        <f>Battery!$E42</f>
        <v>267.8886221</v>
      </c>
      <c r="L50" s="9">
        <f>Battery!$E42</f>
        <v>267.8886221</v>
      </c>
      <c r="M50" s="9">
        <f>Battery!$E42</f>
        <v>267.8886221</v>
      </c>
      <c r="N50" s="9">
        <f>Battery!$E42</f>
        <v>267.8886221</v>
      </c>
      <c r="O50" s="9">
        <f>Battery!$E42</f>
        <v>267.8886221</v>
      </c>
      <c r="P50" s="9">
        <f>Battery!$E42</f>
        <v>267.8886221</v>
      </c>
      <c r="Q50" s="9">
        <f>Battery!$E42</f>
        <v>267.8886221</v>
      </c>
      <c r="R50" s="9">
        <f>Battery!$E42</f>
        <v>267.8886221</v>
      </c>
      <c r="S50" s="9">
        <f>Battery!$E42</f>
        <v>267.8886221</v>
      </c>
      <c r="T50" s="9">
        <f>Battery!$E42</f>
        <v>267.8886221</v>
      </c>
      <c r="U50" s="9">
        <f>Battery!$E42</f>
        <v>267.8886221</v>
      </c>
      <c r="V50" s="9">
        <f>Battery!$E42</f>
        <v>267.8886221</v>
      </c>
      <c r="W50" s="9">
        <f>Battery!$E42</f>
        <v>267.8886221</v>
      </c>
      <c r="X50" s="9">
        <f>Battery!$E42</f>
        <v>267.8886221</v>
      </c>
      <c r="Y50" s="9">
        <f>Battery!$E42</f>
        <v>267.8886221</v>
      </c>
      <c r="Z50" s="9">
        <f>Battery!$E42</f>
        <v>267.8886221</v>
      </c>
      <c r="AA50" s="9">
        <f>Battery!$E42</f>
        <v>267.8886221</v>
      </c>
      <c r="AB50" s="9">
        <f>Battery!$E42</f>
        <v>267.8886221</v>
      </c>
      <c r="AC50" s="9">
        <f>Battery!$E42</f>
        <v>267.8886221</v>
      </c>
      <c r="AD50" s="9">
        <f>Battery!$E42</f>
        <v>267.8886221</v>
      </c>
    </row>
    <row r="51" ht="14.25" customHeight="1">
      <c r="D51" s="3" t="s">
        <v>46</v>
      </c>
      <c r="E51" s="3" t="s">
        <v>37</v>
      </c>
      <c r="H51" s="23">
        <f>H50*(PVAgeRate26-1)</f>
        <v>1.048475542</v>
      </c>
      <c r="I51" s="3">
        <v>0.0</v>
      </c>
      <c r="J51" s="9">
        <f t="shared" ref="J51:AD51" si="47">-J50*(1-I$86)</f>
        <v>-1.339443111</v>
      </c>
      <c r="K51" s="9">
        <f t="shared" si="47"/>
        <v>-2.672189006</v>
      </c>
      <c r="L51" s="9">
        <f t="shared" si="47"/>
        <v>-3.998271171</v>
      </c>
      <c r="M51" s="9">
        <f t="shared" si="47"/>
        <v>-5.317722926</v>
      </c>
      <c r="N51" s="9">
        <f t="shared" si="47"/>
        <v>-6.630577422</v>
      </c>
      <c r="O51" s="9">
        <f t="shared" si="47"/>
        <v>-7.936867646</v>
      </c>
      <c r="P51" s="9">
        <f t="shared" si="47"/>
        <v>-9.236626418</v>
      </c>
      <c r="Q51" s="9">
        <f t="shared" si="47"/>
        <v>-10.5298864</v>
      </c>
      <c r="R51" s="9">
        <f t="shared" si="47"/>
        <v>-11.81668008</v>
      </c>
      <c r="S51" s="9">
        <f t="shared" si="47"/>
        <v>-13.09703979</v>
      </c>
      <c r="T51" s="9">
        <f t="shared" si="47"/>
        <v>-14.3709977</v>
      </c>
      <c r="U51" s="9">
        <f t="shared" si="47"/>
        <v>-15.63858582</v>
      </c>
      <c r="V51" s="9">
        <f t="shared" si="47"/>
        <v>-16.899836</v>
      </c>
      <c r="W51" s="9">
        <f t="shared" si="47"/>
        <v>-18.15477993</v>
      </c>
      <c r="X51" s="9">
        <f t="shared" si="47"/>
        <v>-19.40344914</v>
      </c>
      <c r="Y51" s="9">
        <f t="shared" si="47"/>
        <v>-20.64587501</v>
      </c>
      <c r="Z51" s="9">
        <f t="shared" si="47"/>
        <v>-21.88208874</v>
      </c>
      <c r="AA51" s="9">
        <f t="shared" si="47"/>
        <v>-23.11212141</v>
      </c>
      <c r="AB51" s="9">
        <f t="shared" si="47"/>
        <v>-24.33600391</v>
      </c>
      <c r="AC51" s="9">
        <f t="shared" si="47"/>
        <v>-25.55376701</v>
      </c>
      <c r="AD51" s="9">
        <f t="shared" si="47"/>
        <v>-26.76544128</v>
      </c>
    </row>
    <row r="52" ht="14.25" customHeight="1">
      <c r="D52" s="3" t="s">
        <v>47</v>
      </c>
      <c r="E52" s="3" t="s">
        <v>37</v>
      </c>
      <c r="H52" s="9">
        <f>-SnowLossPct*(H50+H51)</f>
        <v>-1.064202675</v>
      </c>
      <c r="I52" s="9">
        <f>-SnowLossPct*(I50+I51)</f>
        <v>-4.018329332</v>
      </c>
      <c r="J52" s="9">
        <f>-SnowLossPct*(J50+J51)</f>
        <v>-3.998237685</v>
      </c>
      <c r="K52" s="9">
        <f>-SnowLossPct*(K50+K51)</f>
        <v>-3.978246497</v>
      </c>
      <c r="L52" s="9">
        <f>-SnowLossPct*(L50+L51)</f>
        <v>-3.958355264</v>
      </c>
      <c r="M52" s="9">
        <f>-SnowLossPct*(M50+M51)</f>
        <v>-3.938563488</v>
      </c>
      <c r="N52" s="9">
        <f>-SnowLossPct*(N50+N51)</f>
        <v>-3.918870671</v>
      </c>
      <c r="O52" s="9">
        <f>-SnowLossPct*(O50+O51)</f>
        <v>-3.899276317</v>
      </c>
      <c r="P52" s="9">
        <f>-SnowLossPct*(P50+P51)</f>
        <v>-3.879779936</v>
      </c>
      <c r="Q52" s="9">
        <f>-SnowLossPct*(Q50+Q51)</f>
        <v>-3.860381036</v>
      </c>
      <c r="R52" s="9">
        <f>-SnowLossPct*(R50+R51)</f>
        <v>-3.841079131</v>
      </c>
      <c r="S52" s="9">
        <f>-SnowLossPct*(S50+S51)</f>
        <v>-3.821873735</v>
      </c>
      <c r="T52" s="9">
        <f>-SnowLossPct*(T50+T51)</f>
        <v>-3.802764367</v>
      </c>
      <c r="U52" s="9">
        <f>-SnowLossPct*(U50+U51)</f>
        <v>-3.783750545</v>
      </c>
      <c r="V52" s="9">
        <f>-SnowLossPct*(V50+V51)</f>
        <v>-3.764831792</v>
      </c>
      <c r="W52" s="9">
        <f>-SnowLossPct*(W50+W51)</f>
        <v>-3.746007633</v>
      </c>
      <c r="X52" s="9">
        <f>-SnowLossPct*(X50+X51)</f>
        <v>-3.727277595</v>
      </c>
      <c r="Y52" s="9">
        <f>-SnowLossPct*(Y50+Y51)</f>
        <v>-3.708641207</v>
      </c>
      <c r="Z52" s="9">
        <f>-SnowLossPct*(Z50+Z51)</f>
        <v>-3.690098001</v>
      </c>
      <c r="AA52" s="9">
        <f>-SnowLossPct*(AA50+AA51)</f>
        <v>-3.671647511</v>
      </c>
      <c r="AB52" s="9">
        <f>-SnowLossPct*(AB50+AB51)</f>
        <v>-3.653289273</v>
      </c>
      <c r="AC52" s="9">
        <f>-SnowLossPct*(AC50+AC51)</f>
        <v>-3.635022827</v>
      </c>
      <c r="AD52" s="9">
        <f>-SnowLossPct*(AD50+AD51)</f>
        <v>-3.616847713</v>
      </c>
    </row>
    <row r="53" ht="14.25" customHeight="1">
      <c r="D53" s="3" t="s">
        <v>48</v>
      </c>
      <c r="E53" s="3" t="s">
        <v>37</v>
      </c>
      <c r="H53" s="9">
        <f>-Battery!$E48</f>
        <v>-9.792945202</v>
      </c>
      <c r="I53" s="9">
        <f>-Battery!$E49</f>
        <v>-33.7265733</v>
      </c>
      <c r="J53" s="9">
        <f>-Battery!$E50</f>
        <v>-32.07697946</v>
      </c>
      <c r="K53" s="9">
        <f>-Battery!$E51</f>
        <v>-30.50672604</v>
      </c>
      <c r="L53" s="9">
        <f>-Battery!$E52</f>
        <v>-29.00747707</v>
      </c>
      <c r="M53" s="9">
        <f>-Battery!$E53</f>
        <v>-27.57973025</v>
      </c>
      <c r="N53" s="9">
        <f>-Battery!$E54</f>
        <v>-26.22033693</v>
      </c>
      <c r="O53" s="9">
        <f>-Battery!$E55</f>
        <v>-24.92413818</v>
      </c>
      <c r="P53" s="9">
        <f>-Battery!$E56</f>
        <v>-23.68875583</v>
      </c>
      <c r="Q53" s="9">
        <f>-Battery!$E57</f>
        <v>-22.5122955</v>
      </c>
      <c r="R53" s="9">
        <f>-Battery!$E58</f>
        <v>-21.39297297</v>
      </c>
      <c r="S53" s="9">
        <f>-Battery!$E59</f>
        <v>-20.32789697</v>
      </c>
    </row>
    <row r="54" ht="14.25" customHeight="1">
      <c r="D54" s="10" t="s">
        <v>41</v>
      </c>
      <c r="E54" s="10" t="s">
        <v>37</v>
      </c>
      <c r="F54" s="24"/>
      <c r="G54" s="24"/>
      <c r="H54" s="25">
        <f t="shared" ref="H54:AD54" si="48">SUM(H50:H53)</f>
        <v>60.08969713</v>
      </c>
      <c r="I54" s="25">
        <f t="shared" si="48"/>
        <v>230.1437195</v>
      </c>
      <c r="J54" s="25">
        <f t="shared" si="48"/>
        <v>230.4739619</v>
      </c>
      <c r="K54" s="25">
        <f t="shared" si="48"/>
        <v>230.7314606</v>
      </c>
      <c r="L54" s="25">
        <f t="shared" si="48"/>
        <v>230.9245186</v>
      </c>
      <c r="M54" s="25">
        <f t="shared" si="48"/>
        <v>231.0526055</v>
      </c>
      <c r="N54" s="25">
        <f t="shared" si="48"/>
        <v>231.1188371</v>
      </c>
      <c r="O54" s="25">
        <f t="shared" si="48"/>
        <v>231.12834</v>
      </c>
      <c r="P54" s="25">
        <f t="shared" si="48"/>
        <v>231.08346</v>
      </c>
      <c r="Q54" s="25">
        <f t="shared" si="48"/>
        <v>230.9860592</v>
      </c>
      <c r="R54" s="25">
        <f t="shared" si="48"/>
        <v>230.83789</v>
      </c>
      <c r="S54" s="25">
        <f t="shared" si="48"/>
        <v>230.6418116</v>
      </c>
      <c r="T54" s="25">
        <f t="shared" si="48"/>
        <v>249.7148601</v>
      </c>
      <c r="U54" s="25">
        <f t="shared" si="48"/>
        <v>248.4662858</v>
      </c>
      <c r="V54" s="25">
        <f t="shared" si="48"/>
        <v>247.2239543</v>
      </c>
      <c r="W54" s="25">
        <f t="shared" si="48"/>
        <v>245.9878346</v>
      </c>
      <c r="X54" s="25">
        <f t="shared" si="48"/>
        <v>244.7578954</v>
      </c>
      <c r="Y54" s="25">
        <f t="shared" si="48"/>
        <v>243.5341059</v>
      </c>
      <c r="Z54" s="25">
        <f t="shared" si="48"/>
        <v>242.3164354</v>
      </c>
      <c r="AA54" s="25">
        <f t="shared" si="48"/>
        <v>241.1048532</v>
      </c>
      <c r="AB54" s="25">
        <f t="shared" si="48"/>
        <v>239.8993289</v>
      </c>
      <c r="AC54" s="25">
        <f t="shared" si="48"/>
        <v>238.6998323</v>
      </c>
      <c r="AD54" s="25">
        <f t="shared" si="48"/>
        <v>237.5063331</v>
      </c>
      <c r="AE54" s="24"/>
    </row>
    <row r="55" ht="14.25" customHeight="1"/>
    <row r="56" ht="14.25" customHeight="1">
      <c r="D56" s="3" t="s">
        <v>49</v>
      </c>
    </row>
    <row r="57" ht="14.25" customHeight="1">
      <c r="D57" s="3" t="s">
        <v>50</v>
      </c>
      <c r="E57" s="3" t="s">
        <v>37</v>
      </c>
      <c r="H57" s="9">
        <f t="shared" ref="H57:R57" si="49">-H53</f>
        <v>9.792945202</v>
      </c>
      <c r="I57" s="9">
        <f t="shared" si="49"/>
        <v>33.7265733</v>
      </c>
      <c r="J57" s="9">
        <f t="shared" si="49"/>
        <v>32.07697946</v>
      </c>
      <c r="K57" s="9">
        <f t="shared" si="49"/>
        <v>30.50672604</v>
      </c>
      <c r="L57" s="9">
        <f t="shared" si="49"/>
        <v>29.00747707</v>
      </c>
      <c r="M57" s="9">
        <f t="shared" si="49"/>
        <v>27.57973025</v>
      </c>
      <c r="N57" s="9">
        <f t="shared" si="49"/>
        <v>26.22033693</v>
      </c>
      <c r="O57" s="9">
        <f t="shared" si="49"/>
        <v>24.92413818</v>
      </c>
      <c r="P57" s="9">
        <f t="shared" si="49"/>
        <v>23.68875583</v>
      </c>
      <c r="Q57" s="9">
        <f t="shared" si="49"/>
        <v>22.5122955</v>
      </c>
      <c r="R57" s="9">
        <f t="shared" si="49"/>
        <v>21.39297297</v>
      </c>
    </row>
    <row r="58" ht="14.25" customHeight="1">
      <c r="D58" s="3" t="s">
        <v>51</v>
      </c>
      <c r="E58" s="3" t="s">
        <v>37</v>
      </c>
      <c r="H58" s="9">
        <f>-H57*BatLossPct</f>
        <v>-1.46894178</v>
      </c>
      <c r="I58" s="9">
        <f>-I57*BatLossPct</f>
        <v>-5.058985996</v>
      </c>
      <c r="J58" s="9">
        <f>-J57*BatLossPct</f>
        <v>-4.811546919</v>
      </c>
      <c r="K58" s="9">
        <f>-K57*BatLossPct</f>
        <v>-4.576008906</v>
      </c>
      <c r="L58" s="9">
        <f>-L57*BatLossPct</f>
        <v>-4.351121561</v>
      </c>
      <c r="M58" s="9">
        <f>-M57*BatLossPct</f>
        <v>-4.136959538</v>
      </c>
      <c r="N58" s="9">
        <f>-N57*BatLossPct</f>
        <v>-3.93305054</v>
      </c>
      <c r="O58" s="9">
        <f>-O57*BatLossPct</f>
        <v>-3.738620727</v>
      </c>
      <c r="P58" s="9">
        <f>-P57*BatLossPct</f>
        <v>-3.553313375</v>
      </c>
      <c r="Q58" s="9">
        <f>-Q57*BatLossPct</f>
        <v>-3.376844325</v>
      </c>
      <c r="R58" s="9">
        <f>-R57*BatLossPct</f>
        <v>-3.208945946</v>
      </c>
    </row>
    <row r="59" ht="14.25" customHeight="1">
      <c r="D59" s="10" t="s">
        <v>41</v>
      </c>
      <c r="E59" s="10" t="s">
        <v>37</v>
      </c>
      <c r="F59" s="10"/>
      <c r="G59" s="10"/>
      <c r="H59" s="25">
        <f t="shared" ref="H59:R59" si="50">SUM(H57:H58)</f>
        <v>8.324003422</v>
      </c>
      <c r="I59" s="25">
        <f t="shared" si="50"/>
        <v>28.66758731</v>
      </c>
      <c r="J59" s="25">
        <f t="shared" si="50"/>
        <v>27.26543254</v>
      </c>
      <c r="K59" s="25">
        <f t="shared" si="50"/>
        <v>25.93071713</v>
      </c>
      <c r="L59" s="25">
        <f t="shared" si="50"/>
        <v>24.65635551</v>
      </c>
      <c r="M59" s="25">
        <f t="shared" si="50"/>
        <v>23.44277072</v>
      </c>
      <c r="N59" s="25">
        <f t="shared" si="50"/>
        <v>22.28728639</v>
      </c>
      <c r="O59" s="25">
        <f t="shared" si="50"/>
        <v>21.18551745</v>
      </c>
      <c r="P59" s="25">
        <f t="shared" si="50"/>
        <v>20.13544246</v>
      </c>
      <c r="Q59" s="25">
        <f t="shared" si="50"/>
        <v>19.13545118</v>
      </c>
      <c r="R59" s="25">
        <f t="shared" si="50"/>
        <v>18.18402703</v>
      </c>
      <c r="S59" s="24"/>
      <c r="T59" s="24"/>
      <c r="U59" s="24"/>
      <c r="V59" s="24"/>
      <c r="W59" s="24"/>
      <c r="X59" s="24"/>
      <c r="Y59" s="24"/>
      <c r="Z59" s="24"/>
      <c r="AA59" s="24"/>
      <c r="AB59" s="24"/>
      <c r="AC59" s="24"/>
      <c r="AD59" s="24"/>
      <c r="AE59" s="24"/>
    </row>
    <row r="60" ht="14.25" customHeight="1"/>
    <row r="61" ht="14.25" customHeight="1">
      <c r="D61" s="3" t="s">
        <v>52</v>
      </c>
    </row>
    <row r="62" ht="14.25" customHeight="1">
      <c r="D62" s="3" t="s">
        <v>53</v>
      </c>
      <c r="E62" s="3" t="s">
        <v>37</v>
      </c>
      <c r="I62" s="9">
        <f>259.159112783</f>
        <v>259.1591128</v>
      </c>
      <c r="J62" s="9">
        <v>993.014953070003</v>
      </c>
      <c r="K62" s="9">
        <f t="shared" ref="K62:AE62" si="51">$J62</f>
        <v>993.0149531</v>
      </c>
      <c r="L62" s="9">
        <f t="shared" si="51"/>
        <v>993.0149531</v>
      </c>
      <c r="M62" s="9">
        <f t="shared" si="51"/>
        <v>993.0149531</v>
      </c>
      <c r="N62" s="9">
        <f t="shared" si="51"/>
        <v>993.0149531</v>
      </c>
      <c r="O62" s="9">
        <f t="shared" si="51"/>
        <v>993.0149531</v>
      </c>
      <c r="P62" s="9">
        <f t="shared" si="51"/>
        <v>993.0149531</v>
      </c>
      <c r="Q62" s="9">
        <f t="shared" si="51"/>
        <v>993.0149531</v>
      </c>
      <c r="R62" s="9">
        <f t="shared" si="51"/>
        <v>993.0149531</v>
      </c>
      <c r="S62" s="9">
        <f t="shared" si="51"/>
        <v>993.0149531</v>
      </c>
      <c r="T62" s="9">
        <f t="shared" si="51"/>
        <v>993.0149531</v>
      </c>
      <c r="U62" s="9">
        <f t="shared" si="51"/>
        <v>993.0149531</v>
      </c>
      <c r="V62" s="9">
        <f t="shared" si="51"/>
        <v>993.0149531</v>
      </c>
      <c r="W62" s="9">
        <f t="shared" si="51"/>
        <v>993.0149531</v>
      </c>
      <c r="X62" s="9">
        <f t="shared" si="51"/>
        <v>993.0149531</v>
      </c>
      <c r="Y62" s="9">
        <f t="shared" si="51"/>
        <v>993.0149531</v>
      </c>
      <c r="Z62" s="9">
        <f t="shared" si="51"/>
        <v>993.0149531</v>
      </c>
      <c r="AA62" s="9">
        <f t="shared" si="51"/>
        <v>993.0149531</v>
      </c>
      <c r="AB62" s="9">
        <f t="shared" si="51"/>
        <v>993.0149531</v>
      </c>
      <c r="AC62" s="9">
        <f t="shared" si="51"/>
        <v>993.0149531</v>
      </c>
      <c r="AD62" s="9">
        <f t="shared" si="51"/>
        <v>993.0149531</v>
      </c>
      <c r="AE62" s="9">
        <f t="shared" si="51"/>
        <v>993.0149531</v>
      </c>
    </row>
    <row r="63" ht="14.25" customHeight="1">
      <c r="D63" s="3" t="s">
        <v>54</v>
      </c>
      <c r="E63" s="3" t="s">
        <v>37</v>
      </c>
      <c r="I63" s="8">
        <f>I62*(F86-1)</f>
        <v>3.887386692</v>
      </c>
      <c r="J63" s="8">
        <v>0.0</v>
      </c>
      <c r="K63" s="9">
        <f t="shared" ref="K63:AE63" si="52">-K62*(1-I86)</f>
        <v>-4.965074765</v>
      </c>
      <c r="L63" s="9">
        <f t="shared" si="52"/>
        <v>-9.905324157</v>
      </c>
      <c r="M63" s="9">
        <f t="shared" si="52"/>
        <v>-14.8208723</v>
      </c>
      <c r="N63" s="9">
        <f t="shared" si="52"/>
        <v>-19.71184271</v>
      </c>
      <c r="O63" s="9">
        <f t="shared" si="52"/>
        <v>-24.57835826</v>
      </c>
      <c r="P63" s="9">
        <f t="shared" si="52"/>
        <v>-29.42054123</v>
      </c>
      <c r="Q63" s="9">
        <f t="shared" si="52"/>
        <v>-34.23851329</v>
      </c>
      <c r="R63" s="9">
        <f t="shared" si="52"/>
        <v>-39.03239549</v>
      </c>
      <c r="S63" s="9">
        <f t="shared" si="52"/>
        <v>-43.80230828</v>
      </c>
      <c r="T63" s="9">
        <f t="shared" si="52"/>
        <v>-48.5483715</v>
      </c>
      <c r="U63" s="9">
        <f t="shared" si="52"/>
        <v>-53.27070441</v>
      </c>
      <c r="V63" s="9">
        <f t="shared" si="52"/>
        <v>-57.96942565</v>
      </c>
      <c r="W63" s="9">
        <f t="shared" si="52"/>
        <v>-62.64465329</v>
      </c>
      <c r="X63" s="9">
        <f t="shared" si="52"/>
        <v>-67.29650479</v>
      </c>
      <c r="Y63" s="9">
        <f t="shared" si="52"/>
        <v>-71.92509703</v>
      </c>
      <c r="Z63" s="9">
        <f t="shared" si="52"/>
        <v>-76.53054631</v>
      </c>
      <c r="AA63" s="9">
        <f t="shared" si="52"/>
        <v>-81.11296834</v>
      </c>
      <c r="AB63" s="9">
        <f t="shared" si="52"/>
        <v>-85.67247827</v>
      </c>
      <c r="AC63" s="9">
        <f t="shared" si="52"/>
        <v>-90.20919064</v>
      </c>
      <c r="AD63" s="9">
        <f t="shared" si="52"/>
        <v>-94.72321945</v>
      </c>
      <c r="AE63" s="9">
        <f t="shared" si="52"/>
        <v>-99.21467812</v>
      </c>
    </row>
    <row r="64" ht="14.25" customHeight="1">
      <c r="D64" s="3" t="s">
        <v>55</v>
      </c>
      <c r="E64" s="3" t="s">
        <v>37</v>
      </c>
      <c r="I64" s="9">
        <f>-I62*SnowLossPct</f>
        <v>-3.887386692</v>
      </c>
      <c r="J64" s="9">
        <f>-J62*SnowLossPct</f>
        <v>-14.8952243</v>
      </c>
      <c r="K64" s="9">
        <f>-K62*SnowLossPct</f>
        <v>-14.8952243</v>
      </c>
      <c r="L64" s="9">
        <f>-L62*SnowLossPct</f>
        <v>-14.8952243</v>
      </c>
      <c r="M64" s="9">
        <f>-M62*SnowLossPct</f>
        <v>-14.8952243</v>
      </c>
      <c r="N64" s="9">
        <f>-N62*SnowLossPct</f>
        <v>-14.8952243</v>
      </c>
      <c r="O64" s="9">
        <f>-O62*SnowLossPct</f>
        <v>-14.8952243</v>
      </c>
      <c r="P64" s="9">
        <f>-P62*SnowLossPct</f>
        <v>-14.8952243</v>
      </c>
      <c r="Q64" s="9">
        <f>-Q62*SnowLossPct</f>
        <v>-14.8952243</v>
      </c>
      <c r="R64" s="9">
        <f>-R62*SnowLossPct</f>
        <v>-14.8952243</v>
      </c>
      <c r="S64" s="9">
        <f>-S62*SnowLossPct</f>
        <v>-14.8952243</v>
      </c>
      <c r="T64" s="9">
        <f>-T62*SnowLossPct</f>
        <v>-14.8952243</v>
      </c>
      <c r="U64" s="9">
        <f>-U62*SnowLossPct</f>
        <v>-14.8952243</v>
      </c>
      <c r="V64" s="9">
        <f>-V62*SnowLossPct</f>
        <v>-14.8952243</v>
      </c>
      <c r="W64" s="9">
        <f>-W62*SnowLossPct</f>
        <v>-14.8952243</v>
      </c>
      <c r="X64" s="9">
        <f>-X62*SnowLossPct</f>
        <v>-14.8952243</v>
      </c>
      <c r="Y64" s="9">
        <f>-Y62*SnowLossPct</f>
        <v>-14.8952243</v>
      </c>
      <c r="Z64" s="9">
        <f>-Z62*SnowLossPct</f>
        <v>-14.8952243</v>
      </c>
      <c r="AA64" s="9">
        <f>-AA62*SnowLossPct</f>
        <v>-14.8952243</v>
      </c>
      <c r="AB64" s="9">
        <f>-AB62*SnowLossPct</f>
        <v>-14.8952243</v>
      </c>
      <c r="AC64" s="9">
        <f>-AC62*SnowLossPct</f>
        <v>-14.8952243</v>
      </c>
      <c r="AD64" s="9">
        <f>-AD62*SnowLossPct</f>
        <v>-14.8952243</v>
      </c>
      <c r="AE64" s="9">
        <f>-AE62*SnowLossPct</f>
        <v>-14.8952243</v>
      </c>
    </row>
    <row r="65" ht="14.25" customHeight="1">
      <c r="D65" s="10" t="s">
        <v>41</v>
      </c>
      <c r="E65" s="10" t="s">
        <v>37</v>
      </c>
      <c r="F65" s="10"/>
      <c r="G65" s="10"/>
      <c r="H65" s="10"/>
      <c r="I65" s="11">
        <f t="shared" ref="I65:AE65" si="53">SUM(I62:I64)</f>
        <v>259.1591128</v>
      </c>
      <c r="J65" s="11">
        <f t="shared" si="53"/>
        <v>978.1197288</v>
      </c>
      <c r="K65" s="11">
        <f t="shared" si="53"/>
        <v>973.154654</v>
      </c>
      <c r="L65" s="11">
        <f t="shared" si="53"/>
        <v>968.2144046</v>
      </c>
      <c r="M65" s="11">
        <f t="shared" si="53"/>
        <v>963.2988565</v>
      </c>
      <c r="N65" s="11">
        <f t="shared" si="53"/>
        <v>958.4078861</v>
      </c>
      <c r="O65" s="11">
        <f t="shared" si="53"/>
        <v>953.5413705</v>
      </c>
      <c r="P65" s="11">
        <f t="shared" si="53"/>
        <v>948.6991875</v>
      </c>
      <c r="Q65" s="11">
        <f t="shared" si="53"/>
        <v>943.8812155</v>
      </c>
      <c r="R65" s="11">
        <f t="shared" si="53"/>
        <v>939.0873333</v>
      </c>
      <c r="S65" s="11">
        <f t="shared" si="53"/>
        <v>934.3174205</v>
      </c>
      <c r="T65" s="11">
        <f t="shared" si="53"/>
        <v>929.5713573</v>
      </c>
      <c r="U65" s="11">
        <f t="shared" si="53"/>
        <v>924.8490244</v>
      </c>
      <c r="V65" s="11">
        <f t="shared" si="53"/>
        <v>920.1503031</v>
      </c>
      <c r="W65" s="11">
        <f t="shared" si="53"/>
        <v>915.4750755</v>
      </c>
      <c r="X65" s="11">
        <f t="shared" si="53"/>
        <v>910.823224</v>
      </c>
      <c r="Y65" s="11">
        <f t="shared" si="53"/>
        <v>906.1946317</v>
      </c>
      <c r="Z65" s="11">
        <f t="shared" si="53"/>
        <v>901.5891825</v>
      </c>
      <c r="AA65" s="11">
        <f t="shared" si="53"/>
        <v>897.0067604</v>
      </c>
      <c r="AB65" s="11">
        <f t="shared" si="53"/>
        <v>892.4472505</v>
      </c>
      <c r="AC65" s="11">
        <f t="shared" si="53"/>
        <v>887.9105381</v>
      </c>
      <c r="AD65" s="11">
        <f t="shared" si="53"/>
        <v>883.3965093</v>
      </c>
      <c r="AE65" s="11">
        <f t="shared" si="53"/>
        <v>878.9050507</v>
      </c>
    </row>
    <row r="66" ht="14.25" customHeight="1"/>
    <row r="67" ht="14.25" customHeight="1">
      <c r="D67" s="3" t="s">
        <v>56</v>
      </c>
    </row>
    <row r="68" ht="14.25" customHeight="1">
      <c r="D68" s="3" t="s">
        <v>57</v>
      </c>
    </row>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c r="G84" s="3" t="s">
        <v>58</v>
      </c>
      <c r="H84" s="3">
        <v>1.0</v>
      </c>
      <c r="I84" s="3">
        <v>2.0</v>
      </c>
      <c r="J84" s="3">
        <f t="shared" ref="J84:AC84" si="54">I84+1</f>
        <v>3</v>
      </c>
      <c r="K84" s="3">
        <f t="shared" si="54"/>
        <v>4</v>
      </c>
      <c r="L84" s="3">
        <f t="shared" si="54"/>
        <v>5</v>
      </c>
      <c r="M84" s="3">
        <f t="shared" si="54"/>
        <v>6</v>
      </c>
      <c r="N84" s="3">
        <f t="shared" si="54"/>
        <v>7</v>
      </c>
      <c r="O84" s="3">
        <f t="shared" si="54"/>
        <v>8</v>
      </c>
      <c r="P84" s="3">
        <f t="shared" si="54"/>
        <v>9</v>
      </c>
      <c r="Q84" s="3">
        <f t="shared" si="54"/>
        <v>10</v>
      </c>
      <c r="R84" s="3">
        <f t="shared" si="54"/>
        <v>11</v>
      </c>
      <c r="S84" s="3">
        <f t="shared" si="54"/>
        <v>12</v>
      </c>
      <c r="T84" s="3">
        <f t="shared" si="54"/>
        <v>13</v>
      </c>
      <c r="U84" s="3">
        <f t="shared" si="54"/>
        <v>14</v>
      </c>
      <c r="V84" s="3">
        <f t="shared" si="54"/>
        <v>15</v>
      </c>
      <c r="W84" s="3">
        <f t="shared" si="54"/>
        <v>16</v>
      </c>
      <c r="X84" s="3">
        <f t="shared" si="54"/>
        <v>17</v>
      </c>
      <c r="Y84" s="3">
        <f t="shared" si="54"/>
        <v>18</v>
      </c>
      <c r="Z84" s="3">
        <f t="shared" si="54"/>
        <v>19</v>
      </c>
      <c r="AA84" s="3">
        <f t="shared" si="54"/>
        <v>20</v>
      </c>
      <c r="AB84" s="3">
        <f t="shared" si="54"/>
        <v>21</v>
      </c>
      <c r="AC84" s="3">
        <f t="shared" si="54"/>
        <v>22</v>
      </c>
    </row>
    <row r="85" ht="14.25" customHeight="1">
      <c r="E85" s="3" t="s">
        <v>59</v>
      </c>
      <c r="F85" s="26">
        <v>0.015</v>
      </c>
    </row>
    <row r="86" ht="14.25" customHeight="1">
      <c r="E86" s="3" t="s">
        <v>60</v>
      </c>
      <c r="F86" s="3">
        <v>1.015</v>
      </c>
      <c r="G86" s="3">
        <v>1.015</v>
      </c>
      <c r="H86" s="3">
        <v>1.0</v>
      </c>
      <c r="I86" s="3">
        <f t="shared" ref="I86:AC86" si="55">H86*0.995</f>
        <v>0.995</v>
      </c>
      <c r="J86" s="3">
        <f t="shared" si="55"/>
        <v>0.990025</v>
      </c>
      <c r="K86" s="3">
        <f t="shared" si="55"/>
        <v>0.985074875</v>
      </c>
      <c r="L86" s="3">
        <f t="shared" si="55"/>
        <v>0.9801495006</v>
      </c>
      <c r="M86" s="3">
        <f t="shared" si="55"/>
        <v>0.9752487531</v>
      </c>
      <c r="N86" s="3">
        <f t="shared" si="55"/>
        <v>0.9703725094</v>
      </c>
      <c r="O86" s="3">
        <f t="shared" si="55"/>
        <v>0.9655206468</v>
      </c>
      <c r="P86" s="3">
        <f t="shared" si="55"/>
        <v>0.9606930436</v>
      </c>
      <c r="Q86" s="3">
        <f t="shared" si="55"/>
        <v>0.9558895784</v>
      </c>
      <c r="R86" s="3">
        <f t="shared" si="55"/>
        <v>0.9511101305</v>
      </c>
      <c r="S86" s="3">
        <f t="shared" si="55"/>
        <v>0.9463545798</v>
      </c>
      <c r="T86" s="3">
        <f t="shared" si="55"/>
        <v>0.9416228069</v>
      </c>
      <c r="U86" s="3">
        <f t="shared" si="55"/>
        <v>0.9369146929</v>
      </c>
      <c r="V86" s="3">
        <f t="shared" si="55"/>
        <v>0.9322301194</v>
      </c>
      <c r="W86" s="3">
        <f t="shared" si="55"/>
        <v>0.9275689688</v>
      </c>
      <c r="X86" s="3">
        <f t="shared" si="55"/>
        <v>0.922931124</v>
      </c>
      <c r="Y86" s="3">
        <f t="shared" si="55"/>
        <v>0.9183164684</v>
      </c>
      <c r="Z86" s="3">
        <f t="shared" si="55"/>
        <v>0.913724886</v>
      </c>
      <c r="AA86" s="3">
        <f t="shared" si="55"/>
        <v>0.9091562616</v>
      </c>
      <c r="AB86" s="3">
        <f t="shared" si="55"/>
        <v>0.9046104803</v>
      </c>
      <c r="AC86" s="3">
        <f t="shared" si="55"/>
        <v>0.9000874279</v>
      </c>
    </row>
    <row r="87" ht="14.25" customHeight="1">
      <c r="E87" s="3" t="s">
        <v>61</v>
      </c>
      <c r="F87" s="27">
        <v>0.15</v>
      </c>
    </row>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 width="8.71"/>
    <col customWidth="1" min="3" max="3" width="15.14"/>
    <col customWidth="1" min="4" max="4" width="15.0"/>
    <col customWidth="1" min="5" max="5" width="14.71"/>
    <col customWidth="1" min="6" max="14" width="9.0"/>
    <col customWidth="1" min="15" max="36" width="9.57"/>
    <col customWidth="1" min="37" max="45" width="9.0"/>
    <col customWidth="1" min="46" max="64" width="9.57"/>
    <col customWidth="1" min="65" max="73" width="9.0"/>
    <col customWidth="1" min="74" max="95" width="9.57"/>
    <col customWidth="1" min="96" max="104" width="9.0"/>
    <col customWidth="1" min="105" max="125" width="9.57"/>
    <col customWidth="1" min="126" max="134" width="9.0"/>
    <col customWidth="1" min="135" max="156" width="9.57"/>
    <col customWidth="1" min="157" max="165" width="9.0"/>
    <col customWidth="1" min="166" max="186" width="9.57"/>
    <col customWidth="1" min="187" max="195" width="9.0"/>
    <col customWidth="1" min="196" max="217" width="9.57"/>
    <col customWidth="1" min="218" max="226" width="9.0"/>
    <col customWidth="1" min="227" max="248" width="9.57"/>
    <col customWidth="1" min="249" max="257" width="9.0"/>
    <col customWidth="1" min="258" max="287" width="9.57"/>
    <col customWidth="1" min="288" max="309" width="10.57"/>
    <col customWidth="1" min="310" max="318" width="9.57"/>
    <col customWidth="1" min="319" max="339" width="10.57"/>
    <col customWidth="1" min="340" max="348" width="9.57"/>
    <col customWidth="1" min="349" max="370" width="10.57"/>
  </cols>
  <sheetData>
    <row r="1" ht="14.25" customHeight="1"/>
    <row r="2" ht="14.25" customHeight="1">
      <c r="B2" s="1" t="s">
        <v>62</v>
      </c>
    </row>
    <row r="3" ht="14.25" customHeight="1">
      <c r="B3" s="16" t="s">
        <v>63</v>
      </c>
    </row>
    <row r="4" ht="14.25" customHeight="1">
      <c r="B4" s="3" t="s">
        <v>64</v>
      </c>
      <c r="E4" s="4">
        <f>'E&amp;E'!E4</f>
        <v>45372</v>
      </c>
    </row>
    <row r="5" ht="14.25" customHeight="1"/>
    <row r="6" ht="14.25" customHeight="1">
      <c r="B6" s="2" t="s">
        <v>65</v>
      </c>
    </row>
    <row r="7" ht="14.25" customHeight="1"/>
    <row r="8" ht="14.25" customHeight="1">
      <c r="C8" s="28"/>
      <c r="D8" s="5" t="s">
        <v>2</v>
      </c>
      <c r="E8" s="6" t="s">
        <v>66</v>
      </c>
      <c r="F8" s="5" t="s">
        <v>67</v>
      </c>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c r="IW8" s="28"/>
      <c r="IX8" s="28"/>
      <c r="IY8" s="28"/>
      <c r="IZ8" s="28"/>
      <c r="JA8" s="28"/>
      <c r="JB8" s="28"/>
      <c r="JC8" s="28"/>
      <c r="JD8" s="28"/>
      <c r="JE8" s="28"/>
      <c r="JF8" s="28"/>
      <c r="JG8" s="28"/>
      <c r="JH8" s="28"/>
      <c r="JI8" s="28"/>
      <c r="JJ8" s="28"/>
      <c r="JK8" s="28"/>
      <c r="JL8" s="28"/>
      <c r="JM8" s="28"/>
      <c r="JN8" s="28"/>
      <c r="JO8" s="28"/>
      <c r="JP8" s="28"/>
      <c r="JQ8" s="28"/>
      <c r="JR8" s="28"/>
      <c r="JS8" s="28"/>
      <c r="JT8" s="28"/>
      <c r="JU8" s="28"/>
      <c r="JV8" s="28"/>
      <c r="JW8" s="28"/>
      <c r="JX8" s="28"/>
      <c r="JY8" s="28"/>
      <c r="JZ8" s="28"/>
      <c r="KA8" s="28"/>
      <c r="KB8" s="28"/>
      <c r="KC8" s="28"/>
      <c r="KD8" s="28"/>
      <c r="KE8" s="28"/>
      <c r="KF8" s="28"/>
      <c r="KG8" s="28"/>
      <c r="KH8" s="28"/>
      <c r="KI8" s="28"/>
      <c r="KJ8" s="28"/>
      <c r="KK8" s="28"/>
      <c r="KL8" s="28"/>
      <c r="KM8" s="28"/>
      <c r="KN8" s="28"/>
      <c r="KO8" s="28"/>
      <c r="KP8" s="28"/>
      <c r="KQ8" s="28"/>
      <c r="KR8" s="28"/>
      <c r="KS8" s="28"/>
      <c r="KT8" s="28"/>
      <c r="KU8" s="28"/>
      <c r="KV8" s="28"/>
      <c r="KW8" s="28"/>
      <c r="KX8" s="28"/>
      <c r="KY8" s="28"/>
      <c r="KZ8" s="28"/>
      <c r="LA8" s="28"/>
      <c r="LB8" s="28"/>
      <c r="LC8" s="28"/>
      <c r="LD8" s="28"/>
      <c r="LE8" s="28"/>
      <c r="LF8" s="28"/>
      <c r="LG8" s="28"/>
      <c r="LH8" s="28"/>
      <c r="LI8" s="28"/>
      <c r="LJ8" s="28"/>
      <c r="LK8" s="28"/>
      <c r="LL8" s="28"/>
      <c r="LM8" s="28"/>
      <c r="LN8" s="28"/>
      <c r="LO8" s="28"/>
      <c r="LP8" s="28"/>
      <c r="LQ8" s="28"/>
      <c r="LR8" s="28"/>
      <c r="LS8" s="28"/>
      <c r="LT8" s="28"/>
      <c r="LU8" s="28"/>
      <c r="LV8" s="28"/>
      <c r="LW8" s="28"/>
      <c r="LX8" s="28"/>
      <c r="LY8" s="28"/>
      <c r="LZ8" s="28"/>
      <c r="MA8" s="28"/>
      <c r="MB8" s="28"/>
      <c r="MC8" s="28"/>
      <c r="MD8" s="28"/>
      <c r="ME8" s="28"/>
      <c r="MF8" s="28"/>
      <c r="MG8" s="28"/>
      <c r="MH8" s="28"/>
      <c r="MI8" s="28"/>
      <c r="MJ8" s="28"/>
      <c r="MK8" s="28"/>
      <c r="ML8" s="28"/>
      <c r="MM8" s="28"/>
      <c r="MN8" s="28"/>
      <c r="MO8" s="28"/>
      <c r="MP8" s="28"/>
      <c r="MQ8" s="28"/>
      <c r="MR8" s="28"/>
      <c r="MS8" s="28"/>
      <c r="MT8" s="28"/>
      <c r="MU8" s="28"/>
      <c r="MV8" s="28"/>
      <c r="MW8" s="28"/>
      <c r="MX8" s="28"/>
      <c r="MY8" s="28"/>
      <c r="MZ8" s="28"/>
      <c r="NA8" s="28"/>
      <c r="NB8" s="28"/>
      <c r="NC8" s="28"/>
      <c r="ND8" s="28"/>
      <c r="NE8" s="28"/>
      <c r="NF8" s="28"/>
    </row>
    <row r="9" ht="14.25" customHeight="1">
      <c r="C9" s="28" t="s">
        <v>68</v>
      </c>
      <c r="D9" s="28"/>
      <c r="E9" s="28"/>
      <c r="F9" s="29">
        <v>44562.0</v>
      </c>
      <c r="G9" s="29">
        <v>44563.0</v>
      </c>
      <c r="H9" s="29">
        <v>44564.0</v>
      </c>
      <c r="I9" s="29">
        <v>44565.0</v>
      </c>
      <c r="J9" s="29">
        <v>44566.0</v>
      </c>
      <c r="K9" s="29">
        <v>44567.0</v>
      </c>
      <c r="L9" s="29">
        <v>44568.0</v>
      </c>
      <c r="M9" s="29">
        <v>44569.0</v>
      </c>
      <c r="N9" s="29">
        <v>44570.0</v>
      </c>
      <c r="O9" s="29">
        <v>44571.0</v>
      </c>
      <c r="P9" s="29">
        <v>44572.0</v>
      </c>
      <c r="Q9" s="29">
        <v>44573.0</v>
      </c>
      <c r="R9" s="29">
        <v>44574.0</v>
      </c>
      <c r="S9" s="29">
        <v>44575.0</v>
      </c>
      <c r="T9" s="29">
        <v>44576.0</v>
      </c>
      <c r="U9" s="29">
        <v>44577.0</v>
      </c>
      <c r="V9" s="29">
        <v>44578.0</v>
      </c>
      <c r="W9" s="29">
        <v>44579.0</v>
      </c>
      <c r="X9" s="29">
        <v>44580.0</v>
      </c>
      <c r="Y9" s="29">
        <v>44581.0</v>
      </c>
      <c r="Z9" s="29">
        <v>44582.0</v>
      </c>
      <c r="AA9" s="29">
        <v>44583.0</v>
      </c>
      <c r="AB9" s="29">
        <v>44584.0</v>
      </c>
      <c r="AC9" s="29">
        <v>44585.0</v>
      </c>
      <c r="AD9" s="29">
        <v>44586.0</v>
      </c>
      <c r="AE9" s="29">
        <v>44587.0</v>
      </c>
      <c r="AF9" s="29">
        <v>44588.0</v>
      </c>
      <c r="AG9" s="29">
        <v>44589.0</v>
      </c>
      <c r="AH9" s="29">
        <v>44590.0</v>
      </c>
      <c r="AI9" s="29">
        <v>44591.0</v>
      </c>
      <c r="AJ9" s="29">
        <v>44592.0</v>
      </c>
      <c r="AK9" s="29">
        <v>44593.0</v>
      </c>
      <c r="AL9" s="29">
        <v>44594.0</v>
      </c>
      <c r="AM9" s="29">
        <v>44595.0</v>
      </c>
      <c r="AN9" s="29">
        <v>44596.0</v>
      </c>
      <c r="AO9" s="29">
        <v>44597.0</v>
      </c>
      <c r="AP9" s="29">
        <v>44598.0</v>
      </c>
      <c r="AQ9" s="29">
        <v>44599.0</v>
      </c>
      <c r="AR9" s="29">
        <v>44600.0</v>
      </c>
      <c r="AS9" s="29">
        <v>44601.0</v>
      </c>
      <c r="AT9" s="29">
        <v>44602.0</v>
      </c>
      <c r="AU9" s="29">
        <v>44603.0</v>
      </c>
      <c r="AV9" s="29">
        <v>44604.0</v>
      </c>
      <c r="AW9" s="29">
        <v>44605.0</v>
      </c>
      <c r="AX9" s="29">
        <v>44606.0</v>
      </c>
      <c r="AY9" s="29">
        <v>44607.0</v>
      </c>
      <c r="AZ9" s="29">
        <v>44608.0</v>
      </c>
      <c r="BA9" s="29">
        <v>44609.0</v>
      </c>
      <c r="BB9" s="29">
        <v>44610.0</v>
      </c>
      <c r="BC9" s="29">
        <v>44611.0</v>
      </c>
      <c r="BD9" s="29">
        <v>44612.0</v>
      </c>
      <c r="BE9" s="29">
        <v>44613.0</v>
      </c>
      <c r="BF9" s="29">
        <v>44614.0</v>
      </c>
      <c r="BG9" s="29">
        <v>44615.0</v>
      </c>
      <c r="BH9" s="29">
        <v>44616.0</v>
      </c>
      <c r="BI9" s="29">
        <v>44617.0</v>
      </c>
      <c r="BJ9" s="29">
        <v>44618.0</v>
      </c>
      <c r="BK9" s="29">
        <v>44619.0</v>
      </c>
      <c r="BL9" s="29">
        <v>44620.0</v>
      </c>
      <c r="BM9" s="29">
        <v>44621.0</v>
      </c>
      <c r="BN9" s="29">
        <v>44622.0</v>
      </c>
      <c r="BO9" s="29">
        <v>44623.0</v>
      </c>
      <c r="BP9" s="29">
        <v>44624.0</v>
      </c>
      <c r="BQ9" s="29">
        <v>44625.0</v>
      </c>
      <c r="BR9" s="29">
        <v>44626.0</v>
      </c>
      <c r="BS9" s="29">
        <v>44627.0</v>
      </c>
      <c r="BT9" s="29">
        <v>44628.0</v>
      </c>
      <c r="BU9" s="29">
        <v>44629.0</v>
      </c>
      <c r="BV9" s="29">
        <v>44630.0</v>
      </c>
      <c r="BW9" s="29">
        <v>44631.0</v>
      </c>
      <c r="BX9" s="29">
        <v>44632.0</v>
      </c>
      <c r="BY9" s="29">
        <v>44633.0</v>
      </c>
      <c r="BZ9" s="29">
        <v>44634.0</v>
      </c>
      <c r="CA9" s="29">
        <v>44635.0</v>
      </c>
      <c r="CB9" s="29">
        <v>44636.0</v>
      </c>
      <c r="CC9" s="29">
        <v>44637.0</v>
      </c>
      <c r="CD9" s="29">
        <v>44638.0</v>
      </c>
      <c r="CE9" s="29">
        <v>44639.0</v>
      </c>
      <c r="CF9" s="29">
        <v>44640.0</v>
      </c>
      <c r="CG9" s="29">
        <v>44641.0</v>
      </c>
      <c r="CH9" s="29">
        <v>44642.0</v>
      </c>
      <c r="CI9" s="29">
        <v>44643.0</v>
      </c>
      <c r="CJ9" s="29">
        <v>44644.0</v>
      </c>
      <c r="CK9" s="29">
        <v>44645.0</v>
      </c>
      <c r="CL9" s="29">
        <v>44646.0</v>
      </c>
      <c r="CM9" s="29">
        <v>44647.0</v>
      </c>
      <c r="CN9" s="29">
        <v>44648.0</v>
      </c>
      <c r="CO9" s="29">
        <v>44649.0</v>
      </c>
      <c r="CP9" s="29">
        <v>44650.0</v>
      </c>
      <c r="CQ9" s="29">
        <v>44651.0</v>
      </c>
      <c r="CR9" s="29">
        <v>44652.0</v>
      </c>
      <c r="CS9" s="29">
        <v>44653.0</v>
      </c>
      <c r="CT9" s="29">
        <v>44654.0</v>
      </c>
      <c r="CU9" s="29">
        <v>44655.0</v>
      </c>
      <c r="CV9" s="29">
        <v>44656.0</v>
      </c>
      <c r="CW9" s="29">
        <v>44657.0</v>
      </c>
      <c r="CX9" s="29">
        <v>44658.0</v>
      </c>
      <c r="CY9" s="29">
        <v>44659.0</v>
      </c>
      <c r="CZ9" s="29">
        <v>44660.0</v>
      </c>
      <c r="DA9" s="29">
        <v>44661.0</v>
      </c>
      <c r="DB9" s="29">
        <v>44662.0</v>
      </c>
      <c r="DC9" s="29">
        <v>44663.0</v>
      </c>
      <c r="DD9" s="29">
        <v>44664.0</v>
      </c>
      <c r="DE9" s="29">
        <v>44665.0</v>
      </c>
      <c r="DF9" s="29">
        <v>44666.0</v>
      </c>
      <c r="DG9" s="29">
        <v>44667.0</v>
      </c>
      <c r="DH9" s="29">
        <v>44668.0</v>
      </c>
      <c r="DI9" s="29">
        <v>44669.0</v>
      </c>
      <c r="DJ9" s="29">
        <v>44670.0</v>
      </c>
      <c r="DK9" s="29">
        <v>44671.0</v>
      </c>
      <c r="DL9" s="29">
        <v>44672.0</v>
      </c>
      <c r="DM9" s="29">
        <v>44673.0</v>
      </c>
      <c r="DN9" s="29">
        <v>44674.0</v>
      </c>
      <c r="DO9" s="29">
        <v>44675.0</v>
      </c>
      <c r="DP9" s="29">
        <v>44676.0</v>
      </c>
      <c r="DQ9" s="29">
        <v>44677.0</v>
      </c>
      <c r="DR9" s="29">
        <v>44678.0</v>
      </c>
      <c r="DS9" s="29">
        <v>44679.0</v>
      </c>
      <c r="DT9" s="29">
        <v>44680.0</v>
      </c>
      <c r="DU9" s="29">
        <v>44681.0</v>
      </c>
      <c r="DV9" s="29">
        <v>44682.0</v>
      </c>
      <c r="DW9" s="29">
        <v>44683.0</v>
      </c>
      <c r="DX9" s="29">
        <v>44684.0</v>
      </c>
      <c r="DY9" s="29">
        <v>44685.0</v>
      </c>
      <c r="DZ9" s="29">
        <v>44686.0</v>
      </c>
      <c r="EA9" s="29">
        <v>44687.0</v>
      </c>
      <c r="EB9" s="29">
        <v>44688.0</v>
      </c>
      <c r="EC9" s="29">
        <v>44689.0</v>
      </c>
      <c r="ED9" s="29">
        <v>44690.0</v>
      </c>
      <c r="EE9" s="29">
        <v>44691.0</v>
      </c>
      <c r="EF9" s="29">
        <v>44692.0</v>
      </c>
      <c r="EG9" s="29">
        <v>44693.0</v>
      </c>
      <c r="EH9" s="29">
        <v>44694.0</v>
      </c>
      <c r="EI9" s="29">
        <v>44695.0</v>
      </c>
      <c r="EJ9" s="29">
        <v>44696.0</v>
      </c>
      <c r="EK9" s="29">
        <v>44697.0</v>
      </c>
      <c r="EL9" s="29">
        <v>44698.0</v>
      </c>
      <c r="EM9" s="29">
        <v>44699.0</v>
      </c>
      <c r="EN9" s="29">
        <v>44700.0</v>
      </c>
      <c r="EO9" s="29">
        <v>44701.0</v>
      </c>
      <c r="EP9" s="29">
        <v>44702.0</v>
      </c>
      <c r="EQ9" s="29">
        <v>44703.0</v>
      </c>
      <c r="ER9" s="29">
        <v>44704.0</v>
      </c>
      <c r="ES9" s="29">
        <v>44705.0</v>
      </c>
      <c r="ET9" s="29">
        <v>44706.0</v>
      </c>
      <c r="EU9" s="29">
        <v>44707.0</v>
      </c>
      <c r="EV9" s="29">
        <v>44708.0</v>
      </c>
      <c r="EW9" s="29">
        <v>44709.0</v>
      </c>
      <c r="EX9" s="29">
        <v>44710.0</v>
      </c>
      <c r="EY9" s="29">
        <v>44711.0</v>
      </c>
      <c r="EZ9" s="29">
        <v>44712.0</v>
      </c>
      <c r="FA9" s="29">
        <v>44713.0</v>
      </c>
      <c r="FB9" s="29">
        <v>44714.0</v>
      </c>
      <c r="FC9" s="29">
        <v>44715.0</v>
      </c>
      <c r="FD9" s="29">
        <v>44716.0</v>
      </c>
      <c r="FE9" s="29">
        <v>44717.0</v>
      </c>
      <c r="FF9" s="29">
        <v>44718.0</v>
      </c>
      <c r="FG9" s="29">
        <v>44719.0</v>
      </c>
      <c r="FH9" s="29">
        <v>44720.0</v>
      </c>
      <c r="FI9" s="29">
        <v>44721.0</v>
      </c>
      <c r="FJ9" s="29">
        <v>44722.0</v>
      </c>
      <c r="FK9" s="29">
        <v>44723.0</v>
      </c>
      <c r="FL9" s="29">
        <v>44724.0</v>
      </c>
      <c r="FM9" s="29">
        <v>44725.0</v>
      </c>
      <c r="FN9" s="29">
        <v>44726.0</v>
      </c>
      <c r="FO9" s="29">
        <v>44727.0</v>
      </c>
      <c r="FP9" s="29">
        <v>44728.0</v>
      </c>
      <c r="FQ9" s="29">
        <v>44729.0</v>
      </c>
      <c r="FR9" s="29">
        <v>44730.0</v>
      </c>
      <c r="FS9" s="29">
        <v>44731.0</v>
      </c>
      <c r="FT9" s="29">
        <v>44732.0</v>
      </c>
      <c r="FU9" s="29">
        <v>44733.0</v>
      </c>
      <c r="FV9" s="29">
        <v>44734.0</v>
      </c>
      <c r="FW9" s="29">
        <v>44735.0</v>
      </c>
      <c r="FX9" s="29">
        <v>44736.0</v>
      </c>
      <c r="FY9" s="29">
        <v>44737.0</v>
      </c>
      <c r="FZ9" s="29">
        <v>44738.0</v>
      </c>
      <c r="GA9" s="29">
        <v>44739.0</v>
      </c>
      <c r="GB9" s="29">
        <v>44740.0</v>
      </c>
      <c r="GC9" s="29">
        <v>44741.0</v>
      </c>
      <c r="GD9" s="29">
        <v>44742.0</v>
      </c>
      <c r="GE9" s="29">
        <v>44743.0</v>
      </c>
      <c r="GF9" s="29">
        <v>44744.0</v>
      </c>
      <c r="GG9" s="29">
        <v>44745.0</v>
      </c>
      <c r="GH9" s="29">
        <v>44746.0</v>
      </c>
      <c r="GI9" s="29">
        <v>44747.0</v>
      </c>
      <c r="GJ9" s="29">
        <v>44748.0</v>
      </c>
      <c r="GK9" s="29">
        <v>44749.0</v>
      </c>
      <c r="GL9" s="29">
        <v>44750.0</v>
      </c>
      <c r="GM9" s="29">
        <v>44751.0</v>
      </c>
      <c r="GN9" s="29">
        <v>44752.0</v>
      </c>
      <c r="GO9" s="29">
        <v>44753.0</v>
      </c>
      <c r="GP9" s="29">
        <v>44754.0</v>
      </c>
      <c r="GQ9" s="29">
        <v>44755.0</v>
      </c>
      <c r="GR9" s="29">
        <v>44756.0</v>
      </c>
      <c r="GS9" s="29">
        <v>44757.0</v>
      </c>
      <c r="GT9" s="29">
        <v>44758.0</v>
      </c>
      <c r="GU9" s="29">
        <v>44759.0</v>
      </c>
      <c r="GV9" s="29">
        <v>44760.0</v>
      </c>
      <c r="GW9" s="29">
        <v>44761.0</v>
      </c>
      <c r="GX9" s="29">
        <v>44762.0</v>
      </c>
      <c r="GY9" s="29">
        <v>44763.0</v>
      </c>
      <c r="GZ9" s="29">
        <v>44764.0</v>
      </c>
      <c r="HA9" s="29">
        <v>44765.0</v>
      </c>
      <c r="HB9" s="29">
        <v>44766.0</v>
      </c>
      <c r="HC9" s="29">
        <v>44767.0</v>
      </c>
      <c r="HD9" s="29">
        <v>44768.0</v>
      </c>
      <c r="HE9" s="29">
        <v>44769.0</v>
      </c>
      <c r="HF9" s="29">
        <v>44770.0</v>
      </c>
      <c r="HG9" s="29">
        <v>44771.0</v>
      </c>
      <c r="HH9" s="29">
        <v>44772.0</v>
      </c>
      <c r="HI9" s="29">
        <v>44773.0</v>
      </c>
      <c r="HJ9" s="29">
        <v>44774.0</v>
      </c>
      <c r="HK9" s="29">
        <v>44775.0</v>
      </c>
      <c r="HL9" s="29">
        <v>44776.0</v>
      </c>
      <c r="HM9" s="29">
        <v>44777.0</v>
      </c>
      <c r="HN9" s="29">
        <v>44778.0</v>
      </c>
      <c r="HO9" s="29">
        <v>44779.0</v>
      </c>
      <c r="HP9" s="29">
        <v>44780.0</v>
      </c>
      <c r="HQ9" s="29">
        <v>44781.0</v>
      </c>
      <c r="HR9" s="29">
        <v>44782.0</v>
      </c>
      <c r="HS9" s="29">
        <v>44783.0</v>
      </c>
      <c r="HT9" s="29">
        <v>44784.0</v>
      </c>
      <c r="HU9" s="29">
        <v>44785.0</v>
      </c>
      <c r="HV9" s="29">
        <v>44786.0</v>
      </c>
      <c r="HW9" s="29">
        <v>44787.0</v>
      </c>
      <c r="HX9" s="29">
        <v>44788.0</v>
      </c>
      <c r="HY9" s="29">
        <v>44789.0</v>
      </c>
      <c r="HZ9" s="29">
        <v>44790.0</v>
      </c>
      <c r="IA9" s="29">
        <v>44791.0</v>
      </c>
      <c r="IB9" s="29">
        <v>44792.0</v>
      </c>
      <c r="IC9" s="29">
        <v>44793.0</v>
      </c>
      <c r="ID9" s="29">
        <v>44794.0</v>
      </c>
      <c r="IE9" s="29">
        <v>44795.0</v>
      </c>
      <c r="IF9" s="29">
        <v>44796.0</v>
      </c>
      <c r="IG9" s="29">
        <v>44797.0</v>
      </c>
      <c r="IH9" s="29">
        <v>44798.0</v>
      </c>
      <c r="II9" s="29">
        <v>44799.0</v>
      </c>
      <c r="IJ9" s="29">
        <v>44800.0</v>
      </c>
      <c r="IK9" s="29">
        <v>44801.0</v>
      </c>
      <c r="IL9" s="29">
        <v>44802.0</v>
      </c>
      <c r="IM9" s="29">
        <v>44803.0</v>
      </c>
      <c r="IN9" s="29">
        <v>44804.0</v>
      </c>
      <c r="IO9" s="29">
        <v>44805.0</v>
      </c>
      <c r="IP9" s="29">
        <v>44806.0</v>
      </c>
      <c r="IQ9" s="29">
        <v>44807.0</v>
      </c>
      <c r="IR9" s="29">
        <v>44808.0</v>
      </c>
      <c r="IS9" s="29">
        <v>44809.0</v>
      </c>
      <c r="IT9" s="29">
        <v>44810.0</v>
      </c>
      <c r="IU9" s="29">
        <v>44811.0</v>
      </c>
      <c r="IV9" s="29">
        <v>44812.0</v>
      </c>
      <c r="IW9" s="29">
        <v>44813.0</v>
      </c>
      <c r="IX9" s="29">
        <v>44814.0</v>
      </c>
      <c r="IY9" s="29">
        <v>44815.0</v>
      </c>
      <c r="IZ9" s="29">
        <v>44816.0</v>
      </c>
      <c r="JA9" s="29">
        <v>44817.0</v>
      </c>
      <c r="JB9" s="29">
        <v>44818.0</v>
      </c>
      <c r="JC9" s="29">
        <v>44819.0</v>
      </c>
      <c r="JD9" s="29">
        <v>44820.0</v>
      </c>
      <c r="JE9" s="29">
        <v>44821.0</v>
      </c>
      <c r="JF9" s="29">
        <v>44822.0</v>
      </c>
      <c r="JG9" s="29">
        <v>44823.0</v>
      </c>
      <c r="JH9" s="29">
        <v>44824.0</v>
      </c>
      <c r="JI9" s="29">
        <v>44825.0</v>
      </c>
      <c r="JJ9" s="29">
        <v>44826.0</v>
      </c>
      <c r="JK9" s="29">
        <v>44827.0</v>
      </c>
      <c r="JL9" s="29">
        <v>44828.0</v>
      </c>
      <c r="JM9" s="29">
        <v>44829.0</v>
      </c>
      <c r="JN9" s="29">
        <v>44830.0</v>
      </c>
      <c r="JO9" s="29">
        <v>44831.0</v>
      </c>
      <c r="JP9" s="29">
        <v>44832.0</v>
      </c>
      <c r="JQ9" s="29">
        <v>44833.0</v>
      </c>
      <c r="JR9" s="29">
        <v>44834.0</v>
      </c>
      <c r="JS9" s="29">
        <v>44835.0</v>
      </c>
      <c r="JT9" s="29">
        <v>44836.0</v>
      </c>
      <c r="JU9" s="29">
        <v>44837.0</v>
      </c>
      <c r="JV9" s="29">
        <v>44838.0</v>
      </c>
      <c r="JW9" s="29">
        <v>44839.0</v>
      </c>
      <c r="JX9" s="29">
        <v>44840.0</v>
      </c>
      <c r="JY9" s="29">
        <v>44841.0</v>
      </c>
      <c r="JZ9" s="29">
        <v>44842.0</v>
      </c>
      <c r="KA9" s="29">
        <v>44843.0</v>
      </c>
      <c r="KB9" s="29">
        <v>44844.0</v>
      </c>
      <c r="KC9" s="29">
        <v>44845.0</v>
      </c>
      <c r="KD9" s="29">
        <v>44846.0</v>
      </c>
      <c r="KE9" s="29">
        <v>44847.0</v>
      </c>
      <c r="KF9" s="29">
        <v>44848.0</v>
      </c>
      <c r="KG9" s="29">
        <v>44849.0</v>
      </c>
      <c r="KH9" s="29">
        <v>44850.0</v>
      </c>
      <c r="KI9" s="29">
        <v>44851.0</v>
      </c>
      <c r="KJ9" s="29">
        <v>44852.0</v>
      </c>
      <c r="KK9" s="29">
        <v>44853.0</v>
      </c>
      <c r="KL9" s="29">
        <v>44854.0</v>
      </c>
      <c r="KM9" s="29">
        <v>44855.0</v>
      </c>
      <c r="KN9" s="29">
        <v>44856.0</v>
      </c>
      <c r="KO9" s="29">
        <v>44857.0</v>
      </c>
      <c r="KP9" s="29">
        <v>44858.0</v>
      </c>
      <c r="KQ9" s="29">
        <v>44859.0</v>
      </c>
      <c r="KR9" s="29">
        <v>44860.0</v>
      </c>
      <c r="KS9" s="29">
        <v>44861.0</v>
      </c>
      <c r="KT9" s="29">
        <v>44862.0</v>
      </c>
      <c r="KU9" s="29">
        <v>44863.0</v>
      </c>
      <c r="KV9" s="29">
        <v>44864.0</v>
      </c>
      <c r="KW9" s="29">
        <v>44865.0</v>
      </c>
      <c r="KX9" s="29">
        <v>44866.0</v>
      </c>
      <c r="KY9" s="29">
        <v>44867.0</v>
      </c>
      <c r="KZ9" s="29">
        <v>44868.0</v>
      </c>
      <c r="LA9" s="29">
        <v>44869.0</v>
      </c>
      <c r="LB9" s="29">
        <v>44870.0</v>
      </c>
      <c r="LC9" s="29">
        <v>44871.0</v>
      </c>
      <c r="LD9" s="29">
        <v>44872.0</v>
      </c>
      <c r="LE9" s="29">
        <v>44873.0</v>
      </c>
      <c r="LF9" s="29">
        <v>44874.0</v>
      </c>
      <c r="LG9" s="29">
        <v>44875.0</v>
      </c>
      <c r="LH9" s="29">
        <v>44876.0</v>
      </c>
      <c r="LI9" s="29">
        <v>44877.0</v>
      </c>
      <c r="LJ9" s="29">
        <v>44878.0</v>
      </c>
      <c r="LK9" s="29">
        <v>44879.0</v>
      </c>
      <c r="LL9" s="29">
        <v>44880.0</v>
      </c>
      <c r="LM9" s="29">
        <v>44881.0</v>
      </c>
      <c r="LN9" s="29">
        <v>44882.0</v>
      </c>
      <c r="LO9" s="29">
        <v>44883.0</v>
      </c>
      <c r="LP9" s="29">
        <v>44884.0</v>
      </c>
      <c r="LQ9" s="29">
        <v>44885.0</v>
      </c>
      <c r="LR9" s="29">
        <v>44886.0</v>
      </c>
      <c r="LS9" s="29">
        <v>44887.0</v>
      </c>
      <c r="LT9" s="29">
        <v>44888.0</v>
      </c>
      <c r="LU9" s="29">
        <v>44889.0</v>
      </c>
      <c r="LV9" s="29">
        <v>44890.0</v>
      </c>
      <c r="LW9" s="29">
        <v>44891.0</v>
      </c>
      <c r="LX9" s="29">
        <v>44892.0</v>
      </c>
      <c r="LY9" s="29">
        <v>44893.0</v>
      </c>
      <c r="LZ9" s="29">
        <v>44894.0</v>
      </c>
      <c r="MA9" s="29">
        <v>44895.0</v>
      </c>
      <c r="MB9" s="29">
        <v>44896.0</v>
      </c>
      <c r="MC9" s="29">
        <v>44897.0</v>
      </c>
      <c r="MD9" s="29">
        <v>44898.0</v>
      </c>
      <c r="ME9" s="29">
        <v>44899.0</v>
      </c>
      <c r="MF9" s="29">
        <v>44900.0</v>
      </c>
      <c r="MG9" s="29">
        <v>44901.0</v>
      </c>
      <c r="MH9" s="29">
        <v>44902.0</v>
      </c>
      <c r="MI9" s="29">
        <v>44903.0</v>
      </c>
      <c r="MJ9" s="29">
        <v>44904.0</v>
      </c>
      <c r="MK9" s="29">
        <v>44905.0</v>
      </c>
      <c r="ML9" s="29">
        <v>44906.0</v>
      </c>
      <c r="MM9" s="29">
        <v>44907.0</v>
      </c>
      <c r="MN9" s="29">
        <v>44908.0</v>
      </c>
      <c r="MO9" s="29">
        <v>44909.0</v>
      </c>
      <c r="MP9" s="29">
        <v>44910.0</v>
      </c>
      <c r="MQ9" s="29">
        <v>44911.0</v>
      </c>
      <c r="MR9" s="29">
        <v>44912.0</v>
      </c>
      <c r="MS9" s="29">
        <v>44913.0</v>
      </c>
      <c r="MT9" s="29">
        <v>44914.0</v>
      </c>
      <c r="MU9" s="29">
        <v>44915.0</v>
      </c>
      <c r="MV9" s="29">
        <v>44916.0</v>
      </c>
      <c r="MW9" s="29">
        <v>44917.0</v>
      </c>
      <c r="MX9" s="29">
        <v>44918.0</v>
      </c>
      <c r="MY9" s="29">
        <v>44919.0</v>
      </c>
      <c r="MZ9" s="29">
        <v>44920.0</v>
      </c>
      <c r="NA9" s="29">
        <v>44921.0</v>
      </c>
      <c r="NB9" s="29">
        <v>44922.0</v>
      </c>
      <c r="NC9" s="29">
        <v>44923.0</v>
      </c>
      <c r="ND9" s="29">
        <v>44924.0</v>
      </c>
      <c r="NE9" s="29">
        <v>44925.0</v>
      </c>
      <c r="NF9" s="29">
        <v>44926.0</v>
      </c>
    </row>
    <row r="10" ht="14.25" customHeight="1">
      <c r="C10" s="3" t="s">
        <v>69</v>
      </c>
      <c r="D10" s="3" t="s">
        <v>70</v>
      </c>
      <c r="E10" s="30">
        <f t="shared" ref="E10:E11" si="1">SUM(F10:NF10)</f>
        <v>5440.475725</v>
      </c>
      <c r="F10" s="30">
        <v>9.729330529</v>
      </c>
      <c r="G10" s="30">
        <v>17.504205406</v>
      </c>
      <c r="H10" s="30">
        <v>13.490564243000001</v>
      </c>
      <c r="I10" s="30">
        <v>11.699753085</v>
      </c>
      <c r="J10" s="30">
        <v>15.034436146</v>
      </c>
      <c r="K10" s="30">
        <v>11.83231208</v>
      </c>
      <c r="L10" s="30">
        <v>1.427470783</v>
      </c>
      <c r="M10" s="30">
        <v>15.075269265</v>
      </c>
      <c r="N10" s="30">
        <v>17.293183614</v>
      </c>
      <c r="O10" s="30">
        <v>10.805136757</v>
      </c>
      <c r="P10" s="30">
        <v>8.266399838</v>
      </c>
      <c r="Q10" s="30">
        <v>8.322475638</v>
      </c>
      <c r="R10" s="30">
        <v>10.002966533</v>
      </c>
      <c r="S10" s="30">
        <v>3.9116568430000003</v>
      </c>
      <c r="T10" s="30">
        <v>3.315521248</v>
      </c>
      <c r="U10" s="30">
        <v>17.973401142000004</v>
      </c>
      <c r="V10" s="30">
        <v>16.673982747</v>
      </c>
      <c r="W10" s="30">
        <v>14.895996982</v>
      </c>
      <c r="X10" s="30">
        <v>2.571324663</v>
      </c>
      <c r="Y10" s="30">
        <v>4.369799062</v>
      </c>
      <c r="Z10" s="30">
        <v>12.178151474000002</v>
      </c>
      <c r="AA10" s="30">
        <v>3.2072145680000004</v>
      </c>
      <c r="AB10" s="30">
        <v>1.583815847</v>
      </c>
      <c r="AC10" s="30">
        <v>2.546454115</v>
      </c>
      <c r="AD10" s="30">
        <v>1.252989125</v>
      </c>
      <c r="AE10" s="30">
        <v>11.452421618999999</v>
      </c>
      <c r="AF10" s="30">
        <v>13.025116522000001</v>
      </c>
      <c r="AG10" s="30">
        <v>21.248307596</v>
      </c>
      <c r="AH10" s="30">
        <v>20.443661024999997</v>
      </c>
      <c r="AI10" s="30">
        <v>20.733728470000003</v>
      </c>
      <c r="AJ10" s="30">
        <v>21.101047688</v>
      </c>
      <c r="AK10" s="30">
        <v>21.002213415000003</v>
      </c>
      <c r="AL10" s="30">
        <v>16.227011604999998</v>
      </c>
      <c r="AM10" s="30">
        <v>18.225240164</v>
      </c>
      <c r="AN10" s="30">
        <v>22.04592462</v>
      </c>
      <c r="AO10" s="30">
        <v>20.767878426</v>
      </c>
      <c r="AP10" s="30">
        <v>19.396502443</v>
      </c>
      <c r="AQ10" s="30">
        <v>11.765597540000002</v>
      </c>
      <c r="AR10" s="30">
        <v>21.915864012000004</v>
      </c>
      <c r="AS10" s="30">
        <v>3.1592327000000004</v>
      </c>
      <c r="AT10" s="30">
        <v>8.689727906000002</v>
      </c>
      <c r="AU10" s="30">
        <v>4.202355705</v>
      </c>
      <c r="AV10" s="30">
        <v>3.4999690779999995</v>
      </c>
      <c r="AW10" s="30">
        <v>4.777540673</v>
      </c>
      <c r="AX10" s="30">
        <v>17.113204600000003</v>
      </c>
      <c r="AY10" s="30">
        <v>20.673515173</v>
      </c>
      <c r="AZ10" s="30">
        <v>17.765528463000003</v>
      </c>
      <c r="BA10" s="30">
        <v>12.200984968</v>
      </c>
      <c r="BB10" s="30">
        <v>7.152818152</v>
      </c>
      <c r="BC10" s="30">
        <v>24.058855301</v>
      </c>
      <c r="BD10" s="30">
        <v>21.459022763</v>
      </c>
      <c r="BE10" s="30">
        <v>4.287413217</v>
      </c>
      <c r="BF10" s="30">
        <v>13.091310272</v>
      </c>
      <c r="BG10" s="30">
        <v>23.802488348000004</v>
      </c>
      <c r="BH10" s="30">
        <v>20.337104468</v>
      </c>
      <c r="BI10" s="30">
        <v>5.430812208000001</v>
      </c>
      <c r="BJ10" s="30">
        <v>4.992389067</v>
      </c>
      <c r="BK10" s="30">
        <v>25.054385454000002</v>
      </c>
      <c r="BL10" s="30">
        <v>23.370989746</v>
      </c>
      <c r="BM10" s="30">
        <v>21.869569751999997</v>
      </c>
      <c r="BN10" s="30">
        <v>23.470002791000002</v>
      </c>
      <c r="BO10" s="30">
        <v>7.631349382000002</v>
      </c>
      <c r="BP10" s="30">
        <v>6.4335573969999995</v>
      </c>
      <c r="BQ10" s="30">
        <v>17.534215951999997</v>
      </c>
      <c r="BR10" s="30">
        <v>23.794165483</v>
      </c>
      <c r="BS10" s="30">
        <v>9.833432552999998</v>
      </c>
      <c r="BT10" s="30">
        <v>5.634676982</v>
      </c>
      <c r="BU10" s="30">
        <v>4.079192110999999</v>
      </c>
      <c r="BV10" s="30">
        <v>24.309620383</v>
      </c>
      <c r="BW10" s="30">
        <v>20.772368498000002</v>
      </c>
      <c r="BX10" s="30">
        <v>7.308801965</v>
      </c>
      <c r="BY10" s="30">
        <v>17.070249549</v>
      </c>
      <c r="BZ10" s="30">
        <v>25.454086995</v>
      </c>
      <c r="CA10" s="30">
        <v>25.27267836</v>
      </c>
      <c r="CB10" s="30">
        <v>20.996424447000003</v>
      </c>
      <c r="CC10" s="30">
        <v>6.741624216</v>
      </c>
      <c r="CD10" s="30">
        <v>19.373015940000002</v>
      </c>
      <c r="CE10" s="30">
        <v>23.943711825</v>
      </c>
      <c r="CF10" s="30">
        <v>3.365547388</v>
      </c>
      <c r="CG10" s="30">
        <v>6.657656284</v>
      </c>
      <c r="CH10" s="30">
        <v>4.609238365</v>
      </c>
      <c r="CI10" s="30">
        <v>6.396167929000001</v>
      </c>
      <c r="CJ10" s="30">
        <v>26.698847529000002</v>
      </c>
      <c r="CK10" s="30">
        <v>25.271539091999998</v>
      </c>
      <c r="CL10" s="30">
        <v>22.58735569</v>
      </c>
      <c r="CM10" s="30">
        <v>27.155185436</v>
      </c>
      <c r="CN10" s="30">
        <v>26.918457799000002</v>
      </c>
      <c r="CO10" s="30">
        <v>26.593728614000003</v>
      </c>
      <c r="CP10" s="30">
        <v>25.886911811</v>
      </c>
      <c r="CQ10" s="30">
        <v>25.080124522</v>
      </c>
      <c r="CR10" s="30">
        <v>1.236463249</v>
      </c>
      <c r="CS10" s="30">
        <v>18.271733203</v>
      </c>
      <c r="CT10" s="30">
        <v>14.395677300000001</v>
      </c>
      <c r="CU10" s="30">
        <v>20.146207953</v>
      </c>
      <c r="CV10" s="30">
        <v>13.951722884999999</v>
      </c>
      <c r="CW10" s="30">
        <v>26.301172538000003</v>
      </c>
      <c r="CX10" s="30">
        <v>26.807215937999995</v>
      </c>
      <c r="CY10" s="30">
        <v>25.383493450000003</v>
      </c>
      <c r="CZ10" s="30">
        <v>21.114386687</v>
      </c>
      <c r="DA10" s="30">
        <v>25.701605275000002</v>
      </c>
      <c r="DB10" s="30">
        <v>25.91541796</v>
      </c>
      <c r="DC10" s="30">
        <v>24.999850024000004</v>
      </c>
      <c r="DD10" s="30">
        <v>10.215694181</v>
      </c>
      <c r="DE10" s="30">
        <v>16.967401113999998</v>
      </c>
      <c r="DF10" s="30">
        <v>25.732699210000003</v>
      </c>
      <c r="DG10" s="30">
        <v>25.308879278</v>
      </c>
      <c r="DH10" s="30">
        <v>24.618916486</v>
      </c>
      <c r="DI10" s="30">
        <v>17.609961195999997</v>
      </c>
      <c r="DJ10" s="30">
        <v>2.540538439</v>
      </c>
      <c r="DK10" s="30">
        <v>7.789334106999999</v>
      </c>
      <c r="DL10" s="30">
        <v>6.352652718999999</v>
      </c>
      <c r="DM10" s="30">
        <v>23.710358386999996</v>
      </c>
      <c r="DN10" s="30">
        <v>17.396873022</v>
      </c>
      <c r="DO10" s="30">
        <v>17.08402106</v>
      </c>
      <c r="DP10" s="30">
        <v>6.903749089</v>
      </c>
      <c r="DQ10" s="30">
        <v>2.8789244579999997</v>
      </c>
      <c r="DR10" s="30">
        <v>14.924022311000002</v>
      </c>
      <c r="DS10" s="30">
        <v>26.381977882</v>
      </c>
      <c r="DT10" s="30">
        <v>21.178239094000002</v>
      </c>
      <c r="DU10" s="30">
        <v>11.104223507999999</v>
      </c>
      <c r="DV10" s="30">
        <v>18.949594711999996</v>
      </c>
      <c r="DW10" s="30">
        <v>24.934064436000003</v>
      </c>
      <c r="DX10" s="30">
        <v>24.681118541</v>
      </c>
      <c r="DY10" s="30">
        <v>20.339544039000003</v>
      </c>
      <c r="DZ10" s="30">
        <v>20.451722413</v>
      </c>
      <c r="EA10" s="30">
        <v>18.401978038000003</v>
      </c>
      <c r="EB10" s="30">
        <v>20.059665431</v>
      </c>
      <c r="EC10" s="30">
        <v>14.627721500000002</v>
      </c>
      <c r="ED10" s="30">
        <v>15.487415062</v>
      </c>
      <c r="EE10" s="30">
        <v>18.405831633000002</v>
      </c>
      <c r="EF10" s="30">
        <v>5.530309645</v>
      </c>
      <c r="EG10" s="30">
        <v>8.073958042</v>
      </c>
      <c r="EH10" s="30">
        <v>11.382018845</v>
      </c>
      <c r="EI10" s="30">
        <v>19.743994282</v>
      </c>
      <c r="EJ10" s="30">
        <v>18.585801479</v>
      </c>
      <c r="EK10" s="30">
        <v>12.17063384</v>
      </c>
      <c r="EL10" s="30">
        <v>12.600539936000002</v>
      </c>
      <c r="EM10" s="30">
        <v>14.275533776000001</v>
      </c>
      <c r="EN10" s="30">
        <v>26.264743905</v>
      </c>
      <c r="EO10" s="30">
        <v>25.158962855</v>
      </c>
      <c r="EP10" s="30">
        <v>18.416138673</v>
      </c>
      <c r="EQ10" s="30">
        <v>15.057950799</v>
      </c>
      <c r="ER10" s="30">
        <v>23.528285875</v>
      </c>
      <c r="ES10" s="30">
        <v>15.950841307999998</v>
      </c>
      <c r="ET10" s="30">
        <v>26.384876821</v>
      </c>
      <c r="EU10" s="30">
        <v>20.856555935999996</v>
      </c>
      <c r="EV10" s="30">
        <v>12.123439459</v>
      </c>
      <c r="EW10" s="30">
        <v>21.010774577000003</v>
      </c>
      <c r="EX10" s="30">
        <v>19.772749835000003</v>
      </c>
      <c r="EY10" s="30">
        <v>7.944282539</v>
      </c>
      <c r="EZ10" s="30">
        <v>17.231456412</v>
      </c>
      <c r="FA10" s="30">
        <v>25.060226219999993</v>
      </c>
      <c r="FB10" s="30">
        <v>23.31388469</v>
      </c>
      <c r="FC10" s="30">
        <v>17.665855096</v>
      </c>
      <c r="FD10" s="30">
        <v>23.820415318000002</v>
      </c>
      <c r="FE10" s="30">
        <v>24.224005408</v>
      </c>
      <c r="FF10" s="30">
        <v>25.214253143999994</v>
      </c>
      <c r="FG10" s="30">
        <v>24.701827491</v>
      </c>
      <c r="FH10" s="30">
        <v>20.460207904</v>
      </c>
      <c r="FI10" s="30">
        <v>18.69570297</v>
      </c>
      <c r="FJ10" s="30">
        <v>24.100995854</v>
      </c>
      <c r="FK10" s="30">
        <v>11.858257043</v>
      </c>
      <c r="FL10" s="30">
        <v>19.1661986</v>
      </c>
      <c r="FM10" s="30">
        <v>11.449211442</v>
      </c>
      <c r="FN10" s="30">
        <v>9.909389661</v>
      </c>
      <c r="FO10" s="30">
        <v>24.120224500000003</v>
      </c>
      <c r="FP10" s="30">
        <v>14.986480766000001</v>
      </c>
      <c r="FQ10" s="30">
        <v>21.914598406000003</v>
      </c>
      <c r="FR10" s="30">
        <v>13.383617661999997</v>
      </c>
      <c r="FS10" s="30">
        <v>12.811156911</v>
      </c>
      <c r="FT10" s="30">
        <v>17.3874309</v>
      </c>
      <c r="FU10" s="30">
        <v>20.663665734</v>
      </c>
      <c r="FV10" s="30">
        <v>4.700429156</v>
      </c>
      <c r="FW10" s="30">
        <v>20.469940964</v>
      </c>
      <c r="FX10" s="30">
        <v>12.666564086999998</v>
      </c>
      <c r="FY10" s="30">
        <v>13.240259627000002</v>
      </c>
      <c r="FZ10" s="30">
        <v>14.627099008000002</v>
      </c>
      <c r="GA10" s="30">
        <v>22.378790497999997</v>
      </c>
      <c r="GB10" s="30">
        <v>7.4034540359999985</v>
      </c>
      <c r="GC10" s="30">
        <v>11.641008033</v>
      </c>
      <c r="GD10" s="30">
        <v>18.920715188000003</v>
      </c>
      <c r="GE10" s="30">
        <v>26.560161004999998</v>
      </c>
      <c r="GF10" s="30">
        <v>15.359428062</v>
      </c>
      <c r="GG10" s="30">
        <v>22.260603979</v>
      </c>
      <c r="GH10" s="30">
        <v>25.584602570999994</v>
      </c>
      <c r="GI10" s="30">
        <v>25.790941827999998</v>
      </c>
      <c r="GJ10" s="30">
        <v>18.073968927000003</v>
      </c>
      <c r="GK10" s="30">
        <v>16.086222164</v>
      </c>
      <c r="GL10" s="30">
        <v>20.609056096</v>
      </c>
      <c r="GM10" s="30">
        <v>21.719918743999997</v>
      </c>
      <c r="GN10" s="30">
        <v>24.415239380000006</v>
      </c>
      <c r="GO10" s="30">
        <v>22.098972040000003</v>
      </c>
      <c r="GP10" s="30">
        <v>19.807974982</v>
      </c>
      <c r="GQ10" s="30">
        <v>24.963696096</v>
      </c>
      <c r="GR10" s="30">
        <v>21.441126472</v>
      </c>
      <c r="GS10" s="30">
        <v>18.688682938999996</v>
      </c>
      <c r="GT10" s="30">
        <v>22.090243132999998</v>
      </c>
      <c r="GU10" s="30">
        <v>13.807183693</v>
      </c>
      <c r="GV10" s="30">
        <v>22.203749693000002</v>
      </c>
      <c r="GW10" s="30">
        <v>17.226688429</v>
      </c>
      <c r="GX10" s="30">
        <v>18.74776064</v>
      </c>
      <c r="GY10" s="30">
        <v>18.220680681</v>
      </c>
      <c r="GZ10" s="30">
        <v>12.046565823999998</v>
      </c>
      <c r="HA10" s="30">
        <v>12.645799813</v>
      </c>
      <c r="HB10" s="30">
        <v>20.641028226</v>
      </c>
      <c r="HC10" s="30">
        <v>20.096616830000002</v>
      </c>
      <c r="HD10" s="30">
        <v>21.442245746</v>
      </c>
      <c r="HE10" s="30">
        <v>19.904124799999998</v>
      </c>
      <c r="HF10" s="30">
        <v>5.353283278999999</v>
      </c>
      <c r="HG10" s="30">
        <v>9.131990138</v>
      </c>
      <c r="HH10" s="30">
        <v>12.347240290000002</v>
      </c>
      <c r="HI10" s="30">
        <v>19.767040582</v>
      </c>
      <c r="HJ10" s="30">
        <v>21.41749644</v>
      </c>
      <c r="HK10" s="30">
        <v>21.798266775</v>
      </c>
      <c r="HL10" s="30">
        <v>8.390153407999998</v>
      </c>
      <c r="HM10" s="30">
        <v>21.035864917999998</v>
      </c>
      <c r="HN10" s="30">
        <v>22.380387980000002</v>
      </c>
      <c r="HO10" s="30">
        <v>22.480069495</v>
      </c>
      <c r="HP10" s="30">
        <v>9.978220091</v>
      </c>
      <c r="HQ10" s="30">
        <v>25.016164226</v>
      </c>
      <c r="HR10" s="30">
        <v>10.986956268</v>
      </c>
      <c r="HS10" s="30">
        <v>14.086552129</v>
      </c>
      <c r="HT10" s="30">
        <v>18.390235491000002</v>
      </c>
      <c r="HU10" s="30">
        <v>5.559168519000001</v>
      </c>
      <c r="HV10" s="30">
        <v>16.186932665</v>
      </c>
      <c r="HW10" s="30">
        <v>21.855509589000004</v>
      </c>
      <c r="HX10" s="30">
        <v>21.738680118</v>
      </c>
      <c r="HY10" s="30">
        <v>22.069896074999996</v>
      </c>
      <c r="HZ10" s="30">
        <v>14.723850903999999</v>
      </c>
      <c r="IA10" s="30">
        <v>7.066532625</v>
      </c>
      <c r="IB10" s="30">
        <v>13.507484184</v>
      </c>
      <c r="IC10" s="30">
        <v>19.848263394</v>
      </c>
      <c r="ID10" s="30">
        <v>11.357124032999996</v>
      </c>
      <c r="IE10" s="30">
        <v>12.842282466999999</v>
      </c>
      <c r="IF10" s="30">
        <v>5.267981291</v>
      </c>
      <c r="IG10" s="30">
        <v>16.458696664999998</v>
      </c>
      <c r="IH10" s="30">
        <v>19.901554652000005</v>
      </c>
      <c r="II10" s="30">
        <v>18.721802797000002</v>
      </c>
      <c r="IJ10" s="30">
        <v>18.865591173000002</v>
      </c>
      <c r="IK10" s="30">
        <v>20.555885424000003</v>
      </c>
      <c r="IL10" s="30">
        <v>25.046109707</v>
      </c>
      <c r="IM10" s="30">
        <v>20.846200978000006</v>
      </c>
      <c r="IN10" s="30">
        <v>22.597263133</v>
      </c>
      <c r="IO10" s="30">
        <v>18.783456366000003</v>
      </c>
      <c r="IP10" s="30">
        <v>23.174841300999994</v>
      </c>
      <c r="IQ10" s="30">
        <v>16.002535321</v>
      </c>
      <c r="IR10" s="30">
        <v>24.430476650000006</v>
      </c>
      <c r="IS10" s="30">
        <v>23.882125442</v>
      </c>
      <c r="IT10" s="30">
        <v>20.40141909</v>
      </c>
      <c r="IU10" s="30">
        <v>16.918966404000003</v>
      </c>
      <c r="IV10" s="30">
        <v>17.846475726999998</v>
      </c>
      <c r="IW10" s="30">
        <v>14.860805279</v>
      </c>
      <c r="IX10" s="30">
        <v>19.942893679</v>
      </c>
      <c r="IY10" s="30">
        <v>16.689717441000003</v>
      </c>
      <c r="IZ10" s="30">
        <v>5.643961099</v>
      </c>
      <c r="JA10" s="30">
        <v>6.023045776999999</v>
      </c>
      <c r="JB10" s="30">
        <v>3.119469964</v>
      </c>
      <c r="JC10" s="30">
        <v>17.85968731</v>
      </c>
      <c r="JD10" s="30">
        <v>22.203862788000002</v>
      </c>
      <c r="JE10" s="30">
        <v>22.762247695</v>
      </c>
      <c r="JF10" s="30">
        <v>22.139057982999997</v>
      </c>
      <c r="JG10" s="30">
        <v>6.380840954000001</v>
      </c>
      <c r="JH10" s="30">
        <v>22.285917467</v>
      </c>
      <c r="JI10" s="30">
        <v>14.636309117</v>
      </c>
      <c r="JJ10" s="30">
        <v>8.273658883000001</v>
      </c>
      <c r="JK10" s="30">
        <v>24.071848838</v>
      </c>
      <c r="JL10" s="30">
        <v>7.432606720000001</v>
      </c>
      <c r="JM10" s="30">
        <v>15.145712155</v>
      </c>
      <c r="JN10" s="30">
        <v>6.339228317000002</v>
      </c>
      <c r="JO10" s="30">
        <v>6.365778674999999</v>
      </c>
      <c r="JP10" s="30">
        <v>6.52296907</v>
      </c>
      <c r="JQ10" s="30">
        <v>10.514561572000002</v>
      </c>
      <c r="JR10" s="30">
        <v>22.62230293</v>
      </c>
      <c r="JS10" s="30">
        <v>13.542995352999998</v>
      </c>
      <c r="JT10" s="30">
        <v>7.643627345</v>
      </c>
      <c r="JU10" s="30">
        <v>18.880967789</v>
      </c>
      <c r="JV10" s="30">
        <v>21.680625593000002</v>
      </c>
      <c r="JW10" s="30">
        <v>9.774525779000001</v>
      </c>
      <c r="JX10" s="30">
        <v>3.9596437840000003</v>
      </c>
      <c r="JY10" s="30">
        <v>2.626822802</v>
      </c>
      <c r="JZ10" s="30">
        <v>15.956479024</v>
      </c>
      <c r="KA10" s="30">
        <v>22.999951648000003</v>
      </c>
      <c r="KB10" s="30">
        <v>12.017675316</v>
      </c>
      <c r="KC10" s="30">
        <v>19.545695562999995</v>
      </c>
      <c r="KD10" s="30">
        <v>9.173783559</v>
      </c>
      <c r="KE10" s="30">
        <v>6.475909209</v>
      </c>
      <c r="KF10" s="30">
        <v>16.791924121999998</v>
      </c>
      <c r="KG10" s="30">
        <v>2.853772366</v>
      </c>
      <c r="KH10" s="30">
        <v>21.190269053999998</v>
      </c>
      <c r="KI10" s="30">
        <v>9.443406947000001</v>
      </c>
      <c r="KJ10" s="30">
        <v>11.533949448</v>
      </c>
      <c r="KK10" s="30">
        <v>7.235165490999999</v>
      </c>
      <c r="KL10" s="30">
        <v>11.187838973000002</v>
      </c>
      <c r="KM10" s="30">
        <v>15.985165318</v>
      </c>
      <c r="KN10" s="30">
        <v>12.468464740000002</v>
      </c>
      <c r="KO10" s="30">
        <v>18.37059395</v>
      </c>
      <c r="KP10" s="30">
        <v>0.783023176</v>
      </c>
      <c r="KQ10" s="30">
        <v>7.563282986</v>
      </c>
      <c r="KR10" s="30">
        <v>4.639295676000001</v>
      </c>
      <c r="KS10" s="30">
        <v>6.056041188999999</v>
      </c>
      <c r="KT10" s="30">
        <v>15.255636301</v>
      </c>
      <c r="KU10" s="30">
        <v>20.307911431</v>
      </c>
      <c r="KV10" s="30">
        <v>19.557635874000002</v>
      </c>
      <c r="KW10" s="30">
        <v>18.47380502</v>
      </c>
      <c r="KX10" s="30">
        <v>2.239961302</v>
      </c>
      <c r="KY10" s="30">
        <v>4.524582474</v>
      </c>
      <c r="KZ10" s="30">
        <v>8.582564932999999</v>
      </c>
      <c r="LA10" s="30">
        <v>9.214501723999998</v>
      </c>
      <c r="LB10" s="30">
        <v>12.560648700000002</v>
      </c>
      <c r="LC10" s="30">
        <v>14.99973922</v>
      </c>
      <c r="LD10" s="30">
        <v>19.623519486000003</v>
      </c>
      <c r="LE10" s="30">
        <v>18.190299045999996</v>
      </c>
      <c r="LF10" s="30">
        <v>18.210284356</v>
      </c>
      <c r="LG10" s="30">
        <v>0.912645906</v>
      </c>
      <c r="LH10" s="30">
        <v>18.861436724999997</v>
      </c>
      <c r="LI10" s="30">
        <v>17.471191828</v>
      </c>
      <c r="LJ10" s="30">
        <v>18.437720176</v>
      </c>
      <c r="LK10" s="30">
        <v>16.012415965</v>
      </c>
      <c r="LL10" s="30">
        <v>2.546958004</v>
      </c>
      <c r="LM10" s="30">
        <v>3.297182058</v>
      </c>
      <c r="LN10" s="30">
        <v>3.9506321540000005</v>
      </c>
      <c r="LO10" s="30">
        <v>6.057808698999999</v>
      </c>
      <c r="LP10" s="30">
        <v>3.5350107630000003</v>
      </c>
      <c r="LQ10" s="30">
        <v>1.499994059</v>
      </c>
      <c r="LR10" s="30">
        <v>14.088878871</v>
      </c>
      <c r="LS10" s="30">
        <v>7.7977971010000005</v>
      </c>
      <c r="LT10" s="30">
        <v>17.541175156999998</v>
      </c>
      <c r="LU10" s="30">
        <v>9.806376530000001</v>
      </c>
      <c r="LV10" s="30">
        <v>10.307707378</v>
      </c>
      <c r="LW10" s="30">
        <v>5.721985563</v>
      </c>
      <c r="LX10" s="30">
        <v>0.8585646520000001</v>
      </c>
      <c r="LY10" s="30">
        <v>17.053158975</v>
      </c>
      <c r="LZ10" s="30">
        <v>5.376147867</v>
      </c>
      <c r="MA10" s="30">
        <v>17.226520163000004</v>
      </c>
      <c r="MB10" s="30">
        <v>18.558542451999998</v>
      </c>
      <c r="MC10" s="30">
        <v>6.8477992500000004</v>
      </c>
      <c r="MD10" s="30">
        <v>17.413823477</v>
      </c>
      <c r="ME10" s="30">
        <v>7.159336319</v>
      </c>
      <c r="MF10" s="30">
        <v>4.0929511519999995</v>
      </c>
      <c r="MG10" s="30">
        <v>16.655886734</v>
      </c>
      <c r="MH10" s="30">
        <v>9.257604282</v>
      </c>
      <c r="MI10" s="30">
        <v>2.1307116550000003</v>
      </c>
      <c r="MJ10" s="30">
        <v>10.319775199</v>
      </c>
      <c r="MK10" s="30">
        <v>7.730297124000001</v>
      </c>
      <c r="ML10" s="30">
        <v>16.261482081</v>
      </c>
      <c r="MM10" s="30">
        <v>4.854473639999999</v>
      </c>
      <c r="MN10" s="30">
        <v>10.411434136000002</v>
      </c>
      <c r="MO10" s="30">
        <v>9.132186673</v>
      </c>
      <c r="MP10" s="30">
        <v>1.391593831</v>
      </c>
      <c r="MQ10" s="30">
        <v>1.25855086</v>
      </c>
      <c r="MR10" s="30">
        <v>11.196722854</v>
      </c>
      <c r="MS10" s="30">
        <v>12.285838140000001</v>
      </c>
      <c r="MT10" s="30">
        <v>14.967304029</v>
      </c>
      <c r="MU10" s="30">
        <v>3.6729835370000004</v>
      </c>
      <c r="MV10" s="30">
        <v>1.397744954</v>
      </c>
      <c r="MW10" s="30">
        <v>3.2960704080000003</v>
      </c>
      <c r="MX10" s="30">
        <v>0.96381497</v>
      </c>
      <c r="MY10" s="30">
        <v>4.298804667000001</v>
      </c>
      <c r="MZ10" s="30">
        <v>6.409413592</v>
      </c>
      <c r="NA10" s="30">
        <v>6.242986933</v>
      </c>
      <c r="NB10" s="30">
        <v>2.060705953</v>
      </c>
      <c r="NC10" s="30">
        <v>13.304963748</v>
      </c>
      <c r="ND10" s="30">
        <v>15.939080227000002</v>
      </c>
      <c r="NE10" s="30">
        <v>18.083959459</v>
      </c>
      <c r="NF10" s="30">
        <v>8.549530458</v>
      </c>
    </row>
    <row r="11" ht="14.25" customHeight="1">
      <c r="C11" s="3" t="s">
        <v>71</v>
      </c>
      <c r="D11" s="3" t="s">
        <v>70</v>
      </c>
      <c r="E11" s="30">
        <f t="shared" si="1"/>
        <v>5356.097495</v>
      </c>
      <c r="F11" s="30">
        <v>9.038861910812903</v>
      </c>
      <c r="G11" s="30">
        <v>16.261971473961292</v>
      </c>
      <c r="H11" s="30">
        <v>12.533169361238711</v>
      </c>
      <c r="I11" s="30">
        <v>10.869448027354839</v>
      </c>
      <c r="J11" s="30">
        <v>13.967476161445163</v>
      </c>
      <c r="K11" s="30">
        <v>10.992599609806453</v>
      </c>
      <c r="L11" s="30">
        <v>1.326166404851613</v>
      </c>
      <c r="M11" s="30">
        <v>14.005411446193548</v>
      </c>
      <c r="N11" s="30">
        <v>16.06592542203871</v>
      </c>
      <c r="O11" s="30">
        <v>10.038320600051614</v>
      </c>
      <c r="P11" s="30">
        <v>7.679752107561291</v>
      </c>
      <c r="Q11" s="30">
        <v>7.731848334658065</v>
      </c>
      <c r="R11" s="30">
        <v>9.293078585496776</v>
      </c>
      <c r="S11" s="30">
        <v>3.6340553896258063</v>
      </c>
      <c r="T11" s="30">
        <v>3.080226191690323</v>
      </c>
      <c r="U11" s="30">
        <v>16.697869448051616</v>
      </c>
      <c r="V11" s="30">
        <v>15.490667842374195</v>
      </c>
      <c r="W11" s="30">
        <v>13.838861712309681</v>
      </c>
      <c r="X11" s="30">
        <v>2.3888435578838707</v>
      </c>
      <c r="Y11" s="30">
        <v>4.0596842898580645</v>
      </c>
      <c r="Z11" s="30">
        <v>11.313895562941935</v>
      </c>
      <c r="AA11" s="30">
        <v>2.979605792206452</v>
      </c>
      <c r="AB11" s="30">
        <v>1.4714160126967741</v>
      </c>
      <c r="AC11" s="30">
        <v>2.3657380165161292</v>
      </c>
      <c r="AD11" s="30">
        <v>1.1640673161290322</v>
      </c>
      <c r="AE11" s="30">
        <v>10.639669117006452</v>
      </c>
      <c r="AF11" s="30">
        <v>12.100753413987098</v>
      </c>
      <c r="AG11" s="30">
        <v>19.74036318596129</v>
      </c>
      <c r="AH11" s="30">
        <v>18.992820565161292</v>
      </c>
      <c r="AI11" s="30">
        <v>19.26230257858065</v>
      </c>
      <c r="AJ11" s="30">
        <v>19.60355398110968</v>
      </c>
      <c r="AK11" s="30">
        <v>19.88705164075221</v>
      </c>
      <c r="AL11" s="30">
        <v>15.365400369336285</v>
      </c>
      <c r="AM11" s="30">
        <v>17.257528296884956</v>
      </c>
      <c r="AN11" s="30">
        <v>20.875344551681415</v>
      </c>
      <c r="AO11" s="30">
        <v>19.665159217539824</v>
      </c>
      <c r="AP11" s="30">
        <v>18.36659965841593</v>
      </c>
      <c r="AQ11" s="30">
        <v>11.140875546725667</v>
      </c>
      <c r="AR11" s="30">
        <v>20.75218981667257</v>
      </c>
      <c r="AS11" s="30">
        <v>2.9914858309734518</v>
      </c>
      <c r="AT11" s="30">
        <v>8.228326424265486</v>
      </c>
      <c r="AU11" s="30">
        <v>3.9792217737610622</v>
      </c>
      <c r="AV11" s="30">
        <v>3.3141300119115047</v>
      </c>
      <c r="AW11" s="30">
        <v>4.523865947</v>
      </c>
      <c r="AX11" s="30">
        <v>16.20453886902655</v>
      </c>
      <c r="AY11" s="30">
        <v>19.575806402752214</v>
      </c>
      <c r="AZ11" s="30">
        <v>16.822226066734515</v>
      </c>
      <c r="BA11" s="30">
        <v>11.553145058194692</v>
      </c>
      <c r="BB11" s="30">
        <v>6.773022497911505</v>
      </c>
      <c r="BC11" s="30">
        <v>22.78139395758407</v>
      </c>
      <c r="BD11" s="30">
        <v>20.319605625141595</v>
      </c>
      <c r="BE11" s="30">
        <v>4.059762957690265</v>
      </c>
      <c r="BF11" s="30">
        <v>12.39619645224779</v>
      </c>
      <c r="BG11" s="30">
        <v>22.538639409168145</v>
      </c>
      <c r="BH11" s="30">
        <v>19.25725821306195</v>
      </c>
      <c r="BI11" s="30">
        <v>5.142450497840708</v>
      </c>
      <c r="BJ11" s="30">
        <v>4.727306461672566</v>
      </c>
      <c r="BK11" s="30">
        <v>23.72406410246018</v>
      </c>
      <c r="BL11" s="30">
        <v>22.130052237362833</v>
      </c>
      <c r="BM11" s="30">
        <v>21.3051937584</v>
      </c>
      <c r="BN11" s="30">
        <v>22.864325299619356</v>
      </c>
      <c r="BO11" s="30">
        <v>7.4344113334322595</v>
      </c>
      <c r="BP11" s="30">
        <v>6.267530109335485</v>
      </c>
      <c r="BQ11" s="30">
        <v>17.08172005646452</v>
      </c>
      <c r="BR11" s="30">
        <v>23.180122502793544</v>
      </c>
      <c r="BS11" s="30">
        <v>9.579666551632258</v>
      </c>
      <c r="BT11" s="30">
        <v>5.489265963109678</v>
      </c>
      <c r="BU11" s="30">
        <v>3.9739226371677425</v>
      </c>
      <c r="BV11" s="30">
        <v>23.682275340858062</v>
      </c>
      <c r="BW11" s="30">
        <v>20.236307375470968</v>
      </c>
      <c r="BX11" s="30">
        <v>7.120187720741935</v>
      </c>
      <c r="BY11" s="30">
        <v>16.62972697999355</v>
      </c>
      <c r="BZ11" s="30">
        <v>24.797207330612903</v>
      </c>
      <c r="CA11" s="30">
        <v>24.620480208774193</v>
      </c>
      <c r="CB11" s="30">
        <v>20.454581235464516</v>
      </c>
      <c r="CC11" s="30">
        <v>6.56764681687742</v>
      </c>
      <c r="CD11" s="30">
        <v>18.87306714154839</v>
      </c>
      <c r="CE11" s="30">
        <v>23.32580958435484</v>
      </c>
      <c r="CF11" s="30">
        <v>3.278694552180645</v>
      </c>
      <c r="CG11" s="30">
        <v>6.485845799251613</v>
      </c>
      <c r="CH11" s="30">
        <v>4.49029027816129</v>
      </c>
      <c r="CI11" s="30">
        <v>6.2311055308322585</v>
      </c>
      <c r="CJ11" s="30">
        <v>26.00984501212258</v>
      </c>
      <c r="CK11" s="30">
        <v>24.619370341238707</v>
      </c>
      <c r="CL11" s="30">
        <v>22.00445618832258</v>
      </c>
      <c r="CM11" s="30">
        <v>26.454406457006456</v>
      </c>
      <c r="CN11" s="30">
        <v>26.22378792031613</v>
      </c>
      <c r="CO11" s="30">
        <v>25.907438843316132</v>
      </c>
      <c r="CP11" s="30">
        <v>25.218862473941936</v>
      </c>
      <c r="CQ11" s="30">
        <v>24.432895502077418</v>
      </c>
      <c r="CR11" s="30">
        <v>1.2323417048366667</v>
      </c>
      <c r="CS11" s="30">
        <v>18.210827425656667</v>
      </c>
      <c r="CT11" s="30">
        <v>14.347691709000003</v>
      </c>
      <c r="CU11" s="30">
        <v>20.079053926490005</v>
      </c>
      <c r="CV11" s="30">
        <v>13.90521714205</v>
      </c>
      <c r="CW11" s="30">
        <v>26.213501962873334</v>
      </c>
      <c r="CX11" s="30">
        <v>26.71785855154</v>
      </c>
      <c r="CY11" s="30">
        <v>25.29888180516667</v>
      </c>
      <c r="CZ11" s="30">
        <v>21.044005398043332</v>
      </c>
      <c r="DA11" s="30">
        <v>25.615933257416664</v>
      </c>
      <c r="DB11" s="30">
        <v>25.82903323346667</v>
      </c>
      <c r="DC11" s="30">
        <v>24.91651719058667</v>
      </c>
      <c r="DD11" s="30">
        <v>10.18164186706333</v>
      </c>
      <c r="DE11" s="30">
        <v>16.910843110286667</v>
      </c>
      <c r="DF11" s="30">
        <v>25.646923545966665</v>
      </c>
      <c r="DG11" s="30">
        <v>25.224516347073337</v>
      </c>
      <c r="DH11" s="30">
        <v>24.53685343104667</v>
      </c>
      <c r="DI11" s="30">
        <v>17.551261325346665</v>
      </c>
      <c r="DJ11" s="30">
        <v>2.532069977536667</v>
      </c>
      <c r="DK11" s="30">
        <v>7.763369659976668</v>
      </c>
      <c r="DL11" s="30">
        <v>6.331477209936667</v>
      </c>
      <c r="DM11" s="30">
        <v>23.631323859043338</v>
      </c>
      <c r="DN11" s="30">
        <v>17.338883445260002</v>
      </c>
      <c r="DO11" s="30">
        <v>17.027074323133334</v>
      </c>
      <c r="DP11" s="30">
        <v>6.8807365920366665</v>
      </c>
      <c r="DQ11" s="30">
        <v>2.86932804314</v>
      </c>
      <c r="DR11" s="30">
        <v>14.874275569963334</v>
      </c>
      <c r="DS11" s="30">
        <v>26.29403795572667</v>
      </c>
      <c r="DT11" s="30">
        <v>21.107644963686663</v>
      </c>
      <c r="DU11" s="30">
        <v>11.06720942964</v>
      </c>
      <c r="DV11" s="30">
        <v>18.949594711999996</v>
      </c>
      <c r="DW11" s="30">
        <v>24.934064436000003</v>
      </c>
      <c r="DX11" s="30">
        <v>24.681118541</v>
      </c>
      <c r="DY11" s="30">
        <v>20.339544039000003</v>
      </c>
      <c r="DZ11" s="30">
        <v>20.451722413</v>
      </c>
      <c r="EA11" s="30">
        <v>18.401978038000003</v>
      </c>
      <c r="EB11" s="30">
        <v>20.059665431</v>
      </c>
      <c r="EC11" s="30">
        <v>14.627721500000002</v>
      </c>
      <c r="ED11" s="30">
        <v>15.487415062</v>
      </c>
      <c r="EE11" s="30">
        <v>18.405831633000002</v>
      </c>
      <c r="EF11" s="30">
        <v>5.530309645</v>
      </c>
      <c r="EG11" s="30">
        <v>8.073958042</v>
      </c>
      <c r="EH11" s="30">
        <v>11.382018845</v>
      </c>
      <c r="EI11" s="30">
        <v>19.743994282</v>
      </c>
      <c r="EJ11" s="30">
        <v>18.585801479</v>
      </c>
      <c r="EK11" s="30">
        <v>12.17063384</v>
      </c>
      <c r="EL11" s="30">
        <v>12.600539936000002</v>
      </c>
      <c r="EM11" s="30">
        <v>14.275533776000001</v>
      </c>
      <c r="EN11" s="30">
        <v>26.264743905</v>
      </c>
      <c r="EO11" s="30">
        <v>25.158962855</v>
      </c>
      <c r="EP11" s="30">
        <v>18.416138673</v>
      </c>
      <c r="EQ11" s="30">
        <v>15.057950799</v>
      </c>
      <c r="ER11" s="30">
        <v>23.528285875</v>
      </c>
      <c r="ES11" s="30">
        <v>15.950841307999998</v>
      </c>
      <c r="ET11" s="30">
        <v>26.384876821</v>
      </c>
      <c r="EU11" s="30">
        <v>20.856555935999996</v>
      </c>
      <c r="EV11" s="30">
        <v>12.123439459</v>
      </c>
      <c r="EW11" s="30">
        <v>21.010774577000003</v>
      </c>
      <c r="EX11" s="30">
        <v>19.772749835000003</v>
      </c>
      <c r="EY11" s="30">
        <v>7.944282539</v>
      </c>
      <c r="EZ11" s="30">
        <v>17.231456412</v>
      </c>
      <c r="FA11" s="30">
        <v>25.060226219999993</v>
      </c>
      <c r="FB11" s="30">
        <v>23.31388469</v>
      </c>
      <c r="FC11" s="30">
        <v>17.665855096</v>
      </c>
      <c r="FD11" s="30">
        <v>23.820415318000002</v>
      </c>
      <c r="FE11" s="30">
        <v>24.224005408</v>
      </c>
      <c r="FF11" s="30">
        <v>25.214253143999994</v>
      </c>
      <c r="FG11" s="30">
        <v>24.701827491</v>
      </c>
      <c r="FH11" s="30">
        <v>20.460207904</v>
      </c>
      <c r="FI11" s="30">
        <v>18.69570297</v>
      </c>
      <c r="FJ11" s="30">
        <v>24.100995854</v>
      </c>
      <c r="FK11" s="30">
        <v>11.858257043</v>
      </c>
      <c r="FL11" s="30">
        <v>19.1661986</v>
      </c>
      <c r="FM11" s="30">
        <v>11.449211442</v>
      </c>
      <c r="FN11" s="30">
        <v>9.909389661</v>
      </c>
      <c r="FO11" s="30">
        <v>24.120224500000003</v>
      </c>
      <c r="FP11" s="30">
        <v>14.986480766000001</v>
      </c>
      <c r="FQ11" s="30">
        <v>21.914598406000003</v>
      </c>
      <c r="FR11" s="30">
        <v>13.383617661999997</v>
      </c>
      <c r="FS11" s="30">
        <v>12.811156911</v>
      </c>
      <c r="FT11" s="30">
        <v>17.3874309</v>
      </c>
      <c r="FU11" s="30">
        <v>20.663665734</v>
      </c>
      <c r="FV11" s="30">
        <v>4.700429156</v>
      </c>
      <c r="FW11" s="30">
        <v>20.469940964</v>
      </c>
      <c r="FX11" s="30">
        <v>12.666564086999998</v>
      </c>
      <c r="FY11" s="30">
        <v>13.240259627000002</v>
      </c>
      <c r="FZ11" s="30">
        <v>14.627099008000002</v>
      </c>
      <c r="GA11" s="30">
        <v>22.378790497999997</v>
      </c>
      <c r="GB11" s="30">
        <v>7.4034540359999985</v>
      </c>
      <c r="GC11" s="30">
        <v>11.641008033</v>
      </c>
      <c r="GD11" s="30">
        <v>18.920715188000003</v>
      </c>
      <c r="GE11" s="30">
        <v>26.560161004999998</v>
      </c>
      <c r="GF11" s="30">
        <v>15.359428062</v>
      </c>
      <c r="GG11" s="30">
        <v>22.260603979</v>
      </c>
      <c r="GH11" s="30">
        <v>25.584602570999994</v>
      </c>
      <c r="GI11" s="30">
        <v>25.790941827999998</v>
      </c>
      <c r="GJ11" s="30">
        <v>18.073968927000003</v>
      </c>
      <c r="GK11" s="30">
        <v>16.086222164</v>
      </c>
      <c r="GL11" s="30">
        <v>20.609056096</v>
      </c>
      <c r="GM11" s="30">
        <v>21.719918743999997</v>
      </c>
      <c r="GN11" s="30">
        <v>24.415239380000006</v>
      </c>
      <c r="GO11" s="30">
        <v>22.098972040000003</v>
      </c>
      <c r="GP11" s="30">
        <v>19.807974982</v>
      </c>
      <c r="GQ11" s="30">
        <v>24.963696096</v>
      </c>
      <c r="GR11" s="30">
        <v>21.441126472</v>
      </c>
      <c r="GS11" s="30">
        <v>18.688682938999996</v>
      </c>
      <c r="GT11" s="30">
        <v>22.090243132999998</v>
      </c>
      <c r="GU11" s="30">
        <v>13.807183693</v>
      </c>
      <c r="GV11" s="30">
        <v>22.203749693000002</v>
      </c>
      <c r="GW11" s="30">
        <v>17.226688429</v>
      </c>
      <c r="GX11" s="30">
        <v>18.74776064</v>
      </c>
      <c r="GY11" s="30">
        <v>18.220680681</v>
      </c>
      <c r="GZ11" s="30">
        <v>12.046565823999998</v>
      </c>
      <c r="HA11" s="30">
        <v>12.645799813</v>
      </c>
      <c r="HB11" s="30">
        <v>20.641028226</v>
      </c>
      <c r="HC11" s="30">
        <v>20.096616830000002</v>
      </c>
      <c r="HD11" s="30">
        <v>21.442245746</v>
      </c>
      <c r="HE11" s="30">
        <v>19.904124799999998</v>
      </c>
      <c r="HF11" s="30">
        <v>5.353283278999999</v>
      </c>
      <c r="HG11" s="30">
        <v>9.131990138</v>
      </c>
      <c r="HH11" s="30">
        <v>12.347240290000002</v>
      </c>
      <c r="HI11" s="30">
        <v>19.767040582</v>
      </c>
      <c r="HJ11" s="30">
        <v>21.41749644</v>
      </c>
      <c r="HK11" s="30">
        <v>21.798266775</v>
      </c>
      <c r="HL11" s="30">
        <v>8.390153407999998</v>
      </c>
      <c r="HM11" s="30">
        <v>21.035864917999998</v>
      </c>
      <c r="HN11" s="30">
        <v>22.380387980000002</v>
      </c>
      <c r="HO11" s="30">
        <v>22.480069495</v>
      </c>
      <c r="HP11" s="30">
        <v>9.978220091</v>
      </c>
      <c r="HQ11" s="30">
        <v>25.016164226</v>
      </c>
      <c r="HR11" s="30">
        <v>10.986956268</v>
      </c>
      <c r="HS11" s="30">
        <v>14.086552129</v>
      </c>
      <c r="HT11" s="30">
        <v>18.390235491000002</v>
      </c>
      <c r="HU11" s="30">
        <v>5.559168519000001</v>
      </c>
      <c r="HV11" s="30">
        <v>16.186932665</v>
      </c>
      <c r="HW11" s="30">
        <v>21.855509589000004</v>
      </c>
      <c r="HX11" s="30">
        <v>21.738680118</v>
      </c>
      <c r="HY11" s="30">
        <v>22.069896074999996</v>
      </c>
      <c r="HZ11" s="30">
        <v>14.723850903999999</v>
      </c>
      <c r="IA11" s="30">
        <v>7.066532625</v>
      </c>
      <c r="IB11" s="30">
        <v>13.507484184</v>
      </c>
      <c r="IC11" s="30">
        <v>19.848263394</v>
      </c>
      <c r="ID11" s="30">
        <v>11.357124032999996</v>
      </c>
      <c r="IE11" s="30">
        <v>12.842282466999999</v>
      </c>
      <c r="IF11" s="30">
        <v>5.267981291</v>
      </c>
      <c r="IG11" s="30">
        <v>16.458696664999998</v>
      </c>
      <c r="IH11" s="30">
        <v>19.901554652000005</v>
      </c>
      <c r="II11" s="30">
        <v>18.721802797000002</v>
      </c>
      <c r="IJ11" s="30">
        <v>18.865591173000002</v>
      </c>
      <c r="IK11" s="30">
        <v>20.555885424000003</v>
      </c>
      <c r="IL11" s="30">
        <v>25.046109707</v>
      </c>
      <c r="IM11" s="30">
        <v>20.846200978000006</v>
      </c>
      <c r="IN11" s="30">
        <v>22.597263133</v>
      </c>
      <c r="IO11" s="30">
        <v>18.783456366000003</v>
      </c>
      <c r="IP11" s="30">
        <v>23.174841300999994</v>
      </c>
      <c r="IQ11" s="30">
        <v>16.002535321</v>
      </c>
      <c r="IR11" s="30">
        <v>24.430476650000006</v>
      </c>
      <c r="IS11" s="30">
        <v>23.882125442</v>
      </c>
      <c r="IT11" s="30">
        <v>20.40141909</v>
      </c>
      <c r="IU11" s="30">
        <v>16.918966404000003</v>
      </c>
      <c r="IV11" s="30">
        <v>17.846475726999998</v>
      </c>
      <c r="IW11" s="30">
        <v>14.860805279</v>
      </c>
      <c r="IX11" s="30">
        <v>19.942893679</v>
      </c>
      <c r="IY11" s="30">
        <v>16.689717441000003</v>
      </c>
      <c r="IZ11" s="30">
        <v>5.643961099</v>
      </c>
      <c r="JA11" s="30">
        <v>6.023045776999999</v>
      </c>
      <c r="JB11" s="30">
        <v>3.119469964</v>
      </c>
      <c r="JC11" s="30">
        <v>17.85968731</v>
      </c>
      <c r="JD11" s="30">
        <v>22.203862788000002</v>
      </c>
      <c r="JE11" s="30">
        <v>22.762247695</v>
      </c>
      <c r="JF11" s="30">
        <v>22.139057982999997</v>
      </c>
      <c r="JG11" s="30">
        <v>6.380840954000001</v>
      </c>
      <c r="JH11" s="30">
        <v>22.285917467</v>
      </c>
      <c r="JI11" s="30">
        <v>14.636309117</v>
      </c>
      <c r="JJ11" s="30">
        <v>8.273658883000001</v>
      </c>
      <c r="JK11" s="30">
        <v>24.071848838</v>
      </c>
      <c r="JL11" s="30">
        <v>7.432606720000001</v>
      </c>
      <c r="JM11" s="30">
        <v>15.145712155</v>
      </c>
      <c r="JN11" s="30">
        <v>6.339228317000002</v>
      </c>
      <c r="JO11" s="30">
        <v>6.365778674999999</v>
      </c>
      <c r="JP11" s="30">
        <v>6.52296907</v>
      </c>
      <c r="JQ11" s="30">
        <v>10.514561572000002</v>
      </c>
      <c r="JR11" s="30">
        <v>22.62230293</v>
      </c>
      <c r="JS11" s="30">
        <v>13.542995352999998</v>
      </c>
      <c r="JT11" s="30">
        <v>7.643627345</v>
      </c>
      <c r="JU11" s="30">
        <v>18.880967789</v>
      </c>
      <c r="JV11" s="30">
        <v>21.680625593000002</v>
      </c>
      <c r="JW11" s="30">
        <v>9.774525779000001</v>
      </c>
      <c r="JX11" s="30">
        <v>3.9596437840000003</v>
      </c>
      <c r="JY11" s="30">
        <v>2.626822802</v>
      </c>
      <c r="JZ11" s="30">
        <v>15.956479024</v>
      </c>
      <c r="KA11" s="30">
        <v>22.999951648000003</v>
      </c>
      <c r="KB11" s="30">
        <v>12.017675316</v>
      </c>
      <c r="KC11" s="30">
        <v>19.545695562999995</v>
      </c>
      <c r="KD11" s="30">
        <v>9.173783559</v>
      </c>
      <c r="KE11" s="30">
        <v>6.475909209</v>
      </c>
      <c r="KF11" s="30">
        <v>16.791924121999998</v>
      </c>
      <c r="KG11" s="30">
        <v>2.853772366</v>
      </c>
      <c r="KH11" s="30">
        <v>21.190269053999998</v>
      </c>
      <c r="KI11" s="30">
        <v>9.443406947000001</v>
      </c>
      <c r="KJ11" s="30">
        <v>11.533949448</v>
      </c>
      <c r="KK11" s="30">
        <v>7.235165490999999</v>
      </c>
      <c r="KL11" s="30">
        <v>11.187838973000002</v>
      </c>
      <c r="KM11" s="30">
        <v>15.985165318</v>
      </c>
      <c r="KN11" s="30">
        <v>12.468464740000002</v>
      </c>
      <c r="KO11" s="30">
        <v>18.37059395</v>
      </c>
      <c r="KP11" s="30">
        <v>0.783023176</v>
      </c>
      <c r="KQ11" s="30">
        <v>7.563282986</v>
      </c>
      <c r="KR11" s="30">
        <v>4.639295676000001</v>
      </c>
      <c r="KS11" s="30">
        <v>6.056041188999999</v>
      </c>
      <c r="KT11" s="30">
        <v>15.255636301</v>
      </c>
      <c r="KU11" s="30">
        <v>20.307911431</v>
      </c>
      <c r="KV11" s="30">
        <v>19.557635874000002</v>
      </c>
      <c r="KW11" s="30">
        <v>18.47380502</v>
      </c>
      <c r="KX11" s="30">
        <v>2.2026286136333333</v>
      </c>
      <c r="KY11" s="30">
        <v>4.4491727661</v>
      </c>
      <c r="KZ11" s="30">
        <v>8.439522184116667</v>
      </c>
      <c r="LA11" s="30">
        <v>9.060926695266668</v>
      </c>
      <c r="LB11" s="30">
        <v>12.351304554999999</v>
      </c>
      <c r="LC11" s="30">
        <v>14.749743566333334</v>
      </c>
      <c r="LD11" s="30">
        <v>19.2964608279</v>
      </c>
      <c r="LE11" s="30">
        <v>17.887127395233332</v>
      </c>
      <c r="LF11" s="30">
        <v>17.906779616733335</v>
      </c>
      <c r="LG11" s="30">
        <v>0.8974351408999999</v>
      </c>
      <c r="LH11" s="30">
        <v>18.547079446249995</v>
      </c>
      <c r="LI11" s="30">
        <v>17.180005297533334</v>
      </c>
      <c r="LJ11" s="30">
        <v>18.13042483973333</v>
      </c>
      <c r="LK11" s="30">
        <v>15.745542365583331</v>
      </c>
      <c r="LL11" s="30">
        <v>2.504508703933333</v>
      </c>
      <c r="LM11" s="30">
        <v>3.2422290237</v>
      </c>
      <c r="LN11" s="30">
        <v>3.8847882847666666</v>
      </c>
      <c r="LO11" s="30">
        <v>5.956845220683332</v>
      </c>
      <c r="LP11" s="30">
        <v>3.47609391695</v>
      </c>
      <c r="LQ11" s="30">
        <v>1.4749941580166666</v>
      </c>
      <c r="LR11" s="30">
        <v>13.854064223149999</v>
      </c>
      <c r="LS11" s="30">
        <v>7.667833815983332</v>
      </c>
      <c r="LT11" s="30">
        <v>17.248822237716666</v>
      </c>
      <c r="LU11" s="30">
        <v>9.642936921166665</v>
      </c>
      <c r="LV11" s="30">
        <v>10.135912255033334</v>
      </c>
      <c r="LW11" s="30">
        <v>5.62661913695</v>
      </c>
      <c r="LX11" s="30">
        <v>0.8442552411333334</v>
      </c>
      <c r="LY11" s="30">
        <v>16.76893965875</v>
      </c>
      <c r="LZ11" s="30">
        <v>5.28654540255</v>
      </c>
      <c r="MA11" s="30">
        <v>16.939411493616667</v>
      </c>
      <c r="MB11" s="30">
        <v>17.36121713251613</v>
      </c>
      <c r="MC11" s="30">
        <v>6.40600575</v>
      </c>
      <c r="MD11" s="30">
        <v>16.290350994612904</v>
      </c>
      <c r="ME11" s="30">
        <v>6.697443653258064</v>
      </c>
      <c r="MF11" s="30">
        <v>3.8288897873548393</v>
      </c>
      <c r="MG11" s="30">
        <v>15.581313396322582</v>
      </c>
      <c r="MH11" s="30">
        <v>8.660339489612902</v>
      </c>
      <c r="MI11" s="30">
        <v>1.993246386935484</v>
      </c>
      <c r="MJ11" s="30">
        <v>9.65398325067742</v>
      </c>
      <c r="MK11" s="30">
        <v>7.2315682772903225</v>
      </c>
      <c r="ML11" s="30">
        <v>15.212354204806452</v>
      </c>
      <c r="MM11" s="30">
        <v>4.541281792258065</v>
      </c>
      <c r="MN11" s="30">
        <v>9.739728707870968</v>
      </c>
      <c r="MO11" s="30">
        <v>8.543013339258065</v>
      </c>
      <c r="MP11" s="30">
        <v>1.30181358383871</v>
      </c>
      <c r="MQ11" s="30">
        <v>1.1773540303225807</v>
      </c>
      <c r="MR11" s="30">
        <v>10.474353637612904</v>
      </c>
      <c r="MS11" s="30">
        <v>11.493203421290323</v>
      </c>
      <c r="MT11" s="30">
        <v>14.001671511000001</v>
      </c>
      <c r="MU11" s="30">
        <v>3.436016857193549</v>
      </c>
      <c r="MV11" s="30">
        <v>1.3075678601935483</v>
      </c>
      <c r="MW11" s="30">
        <v>3.0834207042580646</v>
      </c>
      <c r="MX11" s="30">
        <v>0.901633359032258</v>
      </c>
      <c r="MY11" s="30">
        <v>4.021462430419355</v>
      </c>
      <c r="MZ11" s="30">
        <v>5.99590303767742</v>
      </c>
      <c r="NA11" s="30">
        <v>5.840213582483871</v>
      </c>
      <c r="NB11" s="30">
        <v>1.9277571818387098</v>
      </c>
      <c r="NC11" s="30">
        <v>12.446578990064518</v>
      </c>
      <c r="ND11" s="30">
        <v>14.910752470419355</v>
      </c>
      <c r="NE11" s="30">
        <v>16.917252397129033</v>
      </c>
      <c r="NF11" s="30">
        <v>7.9979478478064525</v>
      </c>
    </row>
    <row r="12" ht="14.25" customHeight="1"/>
    <row r="13" ht="14.25" customHeight="1">
      <c r="B13" s="31"/>
      <c r="C13" s="31"/>
      <c r="D13" s="31"/>
    </row>
    <row r="14" ht="14.25" customHeight="1">
      <c r="B14" s="6" t="s">
        <v>72</v>
      </c>
      <c r="C14" s="6" t="s">
        <v>73</v>
      </c>
      <c r="D14" s="6" t="s">
        <v>74</v>
      </c>
      <c r="E14" s="6" t="s">
        <v>66</v>
      </c>
      <c r="F14" s="5" t="s">
        <v>75</v>
      </c>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c r="FH14" s="28"/>
      <c r="FI14" s="28"/>
      <c r="FJ14" s="28"/>
      <c r="FK14" s="28"/>
      <c r="FL14" s="28"/>
      <c r="FM14" s="28"/>
      <c r="FN14" s="28"/>
      <c r="FO14" s="28"/>
      <c r="FP14" s="28"/>
      <c r="FQ14" s="28"/>
      <c r="FR14" s="28"/>
      <c r="FS14" s="28"/>
      <c r="FT14" s="28"/>
      <c r="FU14" s="28"/>
      <c r="FV14" s="28"/>
      <c r="FW14" s="28"/>
      <c r="FX14" s="28"/>
      <c r="FY14" s="28"/>
      <c r="FZ14" s="28"/>
      <c r="GA14" s="28"/>
      <c r="GB14" s="28"/>
      <c r="GC14" s="28"/>
      <c r="GD14" s="28"/>
      <c r="GE14" s="28"/>
      <c r="GF14" s="28"/>
      <c r="GG14" s="28"/>
      <c r="GH14" s="28"/>
      <c r="GI14" s="28"/>
      <c r="GJ14" s="28"/>
      <c r="GK14" s="28"/>
      <c r="GL14" s="28"/>
      <c r="GM14" s="28"/>
      <c r="GN14" s="28"/>
      <c r="GO14" s="28"/>
      <c r="GP14" s="28"/>
      <c r="GQ14" s="28"/>
      <c r="GR14" s="28"/>
      <c r="GS14" s="28"/>
      <c r="GT14" s="28"/>
      <c r="GU14" s="28"/>
      <c r="GV14" s="28"/>
      <c r="GW14" s="28"/>
      <c r="GX14" s="28"/>
      <c r="GY14" s="28"/>
      <c r="GZ14" s="28"/>
      <c r="HA14" s="28"/>
      <c r="HB14" s="28"/>
      <c r="HC14" s="28"/>
      <c r="HD14" s="28"/>
      <c r="HE14" s="28"/>
      <c r="HF14" s="28"/>
      <c r="HG14" s="28"/>
      <c r="HH14" s="28"/>
      <c r="HI14" s="28"/>
      <c r="HJ14" s="28"/>
      <c r="HK14" s="28"/>
      <c r="HL14" s="28"/>
      <c r="HM14" s="28"/>
      <c r="HN14" s="28"/>
      <c r="HO14" s="28"/>
      <c r="HP14" s="28"/>
      <c r="HQ14" s="28"/>
      <c r="HR14" s="28"/>
      <c r="HS14" s="28"/>
      <c r="HT14" s="28"/>
      <c r="HU14" s="28"/>
      <c r="HV14" s="28"/>
      <c r="HW14" s="28"/>
      <c r="HX14" s="28"/>
      <c r="HY14" s="28"/>
      <c r="HZ14" s="28"/>
      <c r="IA14" s="28"/>
      <c r="IB14" s="28"/>
      <c r="IC14" s="28"/>
      <c r="ID14" s="28"/>
      <c r="IE14" s="28"/>
      <c r="IF14" s="28"/>
      <c r="IG14" s="28"/>
      <c r="IH14" s="28"/>
      <c r="II14" s="28"/>
      <c r="IJ14" s="28"/>
      <c r="IK14" s="28"/>
      <c r="IL14" s="28"/>
      <c r="IM14" s="28"/>
      <c r="IN14" s="28"/>
      <c r="IO14" s="28"/>
      <c r="IP14" s="28"/>
      <c r="IQ14" s="28"/>
      <c r="IR14" s="28"/>
      <c r="IS14" s="28"/>
      <c r="IT14" s="28"/>
      <c r="IU14" s="28"/>
      <c r="IV14" s="28"/>
      <c r="IW14" s="28"/>
      <c r="IX14" s="28"/>
      <c r="IY14" s="28"/>
      <c r="IZ14" s="28"/>
      <c r="JA14" s="28"/>
      <c r="JB14" s="28"/>
      <c r="JC14" s="28"/>
      <c r="JD14" s="28"/>
      <c r="JE14" s="28"/>
      <c r="JF14" s="28"/>
      <c r="JG14" s="28"/>
      <c r="JH14" s="28"/>
      <c r="JI14" s="28"/>
      <c r="JJ14" s="28"/>
      <c r="JK14" s="28"/>
      <c r="JL14" s="28"/>
      <c r="JM14" s="28"/>
      <c r="JN14" s="28"/>
      <c r="JO14" s="28"/>
      <c r="JP14" s="28"/>
      <c r="JQ14" s="28"/>
      <c r="JR14" s="28"/>
      <c r="JS14" s="28"/>
      <c r="JT14" s="28"/>
      <c r="JU14" s="28"/>
      <c r="JV14" s="28"/>
      <c r="JW14" s="28"/>
      <c r="JX14" s="28"/>
      <c r="JY14" s="28"/>
      <c r="JZ14" s="28"/>
      <c r="KA14" s="28"/>
      <c r="KB14" s="28"/>
      <c r="KC14" s="28"/>
      <c r="KD14" s="28"/>
      <c r="KE14" s="28"/>
      <c r="KF14" s="28"/>
      <c r="KG14" s="28"/>
      <c r="KH14" s="28"/>
      <c r="KI14" s="28"/>
      <c r="KJ14" s="28"/>
      <c r="KK14" s="28"/>
      <c r="KL14" s="28"/>
      <c r="KM14" s="28"/>
      <c r="KN14" s="28"/>
      <c r="KO14" s="28"/>
      <c r="KP14" s="28"/>
      <c r="KQ14" s="28"/>
      <c r="KR14" s="28"/>
      <c r="KS14" s="28"/>
      <c r="KT14" s="28"/>
      <c r="KU14" s="28"/>
      <c r="KV14" s="28"/>
      <c r="KW14" s="28"/>
      <c r="KX14" s="28"/>
      <c r="KY14" s="28"/>
      <c r="KZ14" s="28"/>
      <c r="LA14" s="28"/>
      <c r="LB14" s="28"/>
      <c r="LC14" s="28"/>
      <c r="LD14" s="28"/>
      <c r="LE14" s="28"/>
      <c r="LF14" s="28"/>
      <c r="LG14" s="28"/>
      <c r="LH14" s="28"/>
      <c r="LI14" s="28"/>
      <c r="LJ14" s="28"/>
      <c r="LK14" s="28"/>
      <c r="LL14" s="28"/>
      <c r="LM14" s="28"/>
      <c r="LN14" s="28"/>
      <c r="LO14" s="28"/>
      <c r="LP14" s="28"/>
      <c r="LQ14" s="28"/>
      <c r="LR14" s="28"/>
      <c r="LS14" s="28"/>
      <c r="LT14" s="28"/>
      <c r="LU14" s="28"/>
      <c r="LV14" s="28"/>
      <c r="LW14" s="28"/>
      <c r="LX14" s="28"/>
      <c r="LY14" s="28"/>
      <c r="LZ14" s="28"/>
      <c r="MA14" s="28"/>
      <c r="MB14" s="28"/>
      <c r="MC14" s="28"/>
      <c r="MD14" s="28"/>
      <c r="ME14" s="28"/>
      <c r="MF14" s="28"/>
      <c r="MG14" s="28"/>
      <c r="MH14" s="28"/>
      <c r="MI14" s="28"/>
      <c r="MJ14" s="28"/>
      <c r="MK14" s="28"/>
      <c r="ML14" s="28"/>
      <c r="MM14" s="28"/>
      <c r="MN14" s="28"/>
      <c r="MO14" s="28"/>
      <c r="MP14" s="28"/>
      <c r="MQ14" s="28"/>
      <c r="MR14" s="28"/>
      <c r="MS14" s="28"/>
      <c r="MT14" s="28"/>
      <c r="MU14" s="28"/>
      <c r="MV14" s="28"/>
      <c r="MW14" s="28"/>
      <c r="MX14" s="28"/>
      <c r="MY14" s="28"/>
      <c r="MZ14" s="28"/>
      <c r="NA14" s="28"/>
      <c r="NB14" s="28"/>
      <c r="NC14" s="28"/>
      <c r="ND14" s="28"/>
      <c r="NE14" s="28"/>
      <c r="NF14" s="28"/>
    </row>
    <row r="15" ht="14.25" customHeight="1">
      <c r="B15" s="6" t="s">
        <v>76</v>
      </c>
      <c r="C15" s="6" t="s">
        <v>77</v>
      </c>
      <c r="D15" s="6" t="s">
        <v>77</v>
      </c>
      <c r="E15" s="6" t="s">
        <v>78</v>
      </c>
      <c r="F15" s="29">
        <v>44562.0</v>
      </c>
      <c r="G15" s="29">
        <v>44563.0</v>
      </c>
      <c r="H15" s="29">
        <v>44564.0</v>
      </c>
      <c r="I15" s="29">
        <v>44565.0</v>
      </c>
      <c r="J15" s="29">
        <v>44566.0</v>
      </c>
      <c r="K15" s="29">
        <v>44567.0</v>
      </c>
      <c r="L15" s="29">
        <v>44568.0</v>
      </c>
      <c r="M15" s="29">
        <v>44569.0</v>
      </c>
      <c r="N15" s="29">
        <v>44570.0</v>
      </c>
      <c r="O15" s="29">
        <v>44571.0</v>
      </c>
      <c r="P15" s="29">
        <v>44572.0</v>
      </c>
      <c r="Q15" s="29">
        <v>44573.0</v>
      </c>
      <c r="R15" s="29">
        <v>44574.0</v>
      </c>
      <c r="S15" s="29">
        <v>44575.0</v>
      </c>
      <c r="T15" s="29">
        <v>44576.0</v>
      </c>
      <c r="U15" s="29">
        <v>44577.0</v>
      </c>
      <c r="V15" s="29">
        <v>44578.0</v>
      </c>
      <c r="W15" s="29">
        <v>44579.0</v>
      </c>
      <c r="X15" s="29">
        <v>44580.0</v>
      </c>
      <c r="Y15" s="29">
        <v>44581.0</v>
      </c>
      <c r="Z15" s="29">
        <v>44582.0</v>
      </c>
      <c r="AA15" s="29">
        <v>44583.0</v>
      </c>
      <c r="AB15" s="29">
        <v>44584.0</v>
      </c>
      <c r="AC15" s="29">
        <v>44585.0</v>
      </c>
      <c r="AD15" s="29">
        <v>44586.0</v>
      </c>
      <c r="AE15" s="29">
        <v>44587.0</v>
      </c>
      <c r="AF15" s="29">
        <v>44588.0</v>
      </c>
      <c r="AG15" s="29">
        <v>44589.0</v>
      </c>
      <c r="AH15" s="29">
        <v>44590.0</v>
      </c>
      <c r="AI15" s="29">
        <v>44591.0</v>
      </c>
      <c r="AJ15" s="29">
        <v>44592.0</v>
      </c>
      <c r="AK15" s="29">
        <v>44593.0</v>
      </c>
      <c r="AL15" s="29">
        <v>44594.0</v>
      </c>
      <c r="AM15" s="29">
        <v>44595.0</v>
      </c>
      <c r="AN15" s="29">
        <v>44596.0</v>
      </c>
      <c r="AO15" s="29">
        <v>44597.0</v>
      </c>
      <c r="AP15" s="29">
        <v>44598.0</v>
      </c>
      <c r="AQ15" s="29">
        <v>44599.0</v>
      </c>
      <c r="AR15" s="29">
        <v>44600.0</v>
      </c>
      <c r="AS15" s="29">
        <v>44601.0</v>
      </c>
      <c r="AT15" s="29">
        <v>44602.0</v>
      </c>
      <c r="AU15" s="29">
        <v>44603.0</v>
      </c>
      <c r="AV15" s="29">
        <v>44604.0</v>
      </c>
      <c r="AW15" s="29">
        <v>44605.0</v>
      </c>
      <c r="AX15" s="29">
        <v>44606.0</v>
      </c>
      <c r="AY15" s="29">
        <v>44607.0</v>
      </c>
      <c r="AZ15" s="29">
        <v>44608.0</v>
      </c>
      <c r="BA15" s="29">
        <v>44609.0</v>
      </c>
      <c r="BB15" s="29">
        <v>44610.0</v>
      </c>
      <c r="BC15" s="29">
        <v>44611.0</v>
      </c>
      <c r="BD15" s="29">
        <v>44612.0</v>
      </c>
      <c r="BE15" s="29">
        <v>44613.0</v>
      </c>
      <c r="BF15" s="29">
        <v>44614.0</v>
      </c>
      <c r="BG15" s="29">
        <v>44615.0</v>
      </c>
      <c r="BH15" s="29">
        <v>44616.0</v>
      </c>
      <c r="BI15" s="29">
        <v>44617.0</v>
      </c>
      <c r="BJ15" s="29">
        <v>44618.0</v>
      </c>
      <c r="BK15" s="29">
        <v>44619.0</v>
      </c>
      <c r="BL15" s="29">
        <v>44620.0</v>
      </c>
      <c r="BM15" s="29">
        <v>44621.0</v>
      </c>
      <c r="BN15" s="29">
        <v>44622.0</v>
      </c>
      <c r="BO15" s="29">
        <v>44623.0</v>
      </c>
      <c r="BP15" s="29">
        <v>44624.0</v>
      </c>
      <c r="BQ15" s="29">
        <v>44625.0</v>
      </c>
      <c r="BR15" s="29">
        <v>44626.0</v>
      </c>
      <c r="BS15" s="29">
        <v>44627.0</v>
      </c>
      <c r="BT15" s="29">
        <v>44628.0</v>
      </c>
      <c r="BU15" s="29">
        <v>44629.0</v>
      </c>
      <c r="BV15" s="29">
        <v>44630.0</v>
      </c>
      <c r="BW15" s="29">
        <v>44631.0</v>
      </c>
      <c r="BX15" s="29">
        <v>44632.0</v>
      </c>
      <c r="BY15" s="29">
        <v>44633.0</v>
      </c>
      <c r="BZ15" s="29">
        <v>44634.0</v>
      </c>
      <c r="CA15" s="29">
        <v>44635.0</v>
      </c>
      <c r="CB15" s="29">
        <v>44636.0</v>
      </c>
      <c r="CC15" s="29">
        <v>44637.0</v>
      </c>
      <c r="CD15" s="29">
        <v>44638.0</v>
      </c>
      <c r="CE15" s="29">
        <v>44639.0</v>
      </c>
      <c r="CF15" s="29">
        <v>44640.0</v>
      </c>
      <c r="CG15" s="29">
        <v>44641.0</v>
      </c>
      <c r="CH15" s="29">
        <v>44642.0</v>
      </c>
      <c r="CI15" s="29">
        <v>44643.0</v>
      </c>
      <c r="CJ15" s="29">
        <v>44644.0</v>
      </c>
      <c r="CK15" s="29">
        <v>44645.0</v>
      </c>
      <c r="CL15" s="29">
        <v>44646.0</v>
      </c>
      <c r="CM15" s="29">
        <v>44647.0</v>
      </c>
      <c r="CN15" s="29">
        <v>44648.0</v>
      </c>
      <c r="CO15" s="29">
        <v>44649.0</v>
      </c>
      <c r="CP15" s="29">
        <v>44650.0</v>
      </c>
      <c r="CQ15" s="29">
        <v>44651.0</v>
      </c>
      <c r="CR15" s="29">
        <v>44652.0</v>
      </c>
      <c r="CS15" s="29">
        <v>44653.0</v>
      </c>
      <c r="CT15" s="29">
        <v>44654.0</v>
      </c>
      <c r="CU15" s="29">
        <v>44655.0</v>
      </c>
      <c r="CV15" s="29">
        <v>44656.0</v>
      </c>
      <c r="CW15" s="29">
        <v>44657.0</v>
      </c>
      <c r="CX15" s="29">
        <v>44658.0</v>
      </c>
      <c r="CY15" s="29">
        <v>44659.0</v>
      </c>
      <c r="CZ15" s="29">
        <v>44660.0</v>
      </c>
      <c r="DA15" s="29">
        <v>44661.0</v>
      </c>
      <c r="DB15" s="29">
        <v>44662.0</v>
      </c>
      <c r="DC15" s="29">
        <v>44663.0</v>
      </c>
      <c r="DD15" s="29">
        <v>44664.0</v>
      </c>
      <c r="DE15" s="29">
        <v>44665.0</v>
      </c>
      <c r="DF15" s="29">
        <v>44666.0</v>
      </c>
      <c r="DG15" s="29">
        <v>44667.0</v>
      </c>
      <c r="DH15" s="29">
        <v>44668.0</v>
      </c>
      <c r="DI15" s="29">
        <v>44669.0</v>
      </c>
      <c r="DJ15" s="29">
        <v>44670.0</v>
      </c>
      <c r="DK15" s="29">
        <v>44671.0</v>
      </c>
      <c r="DL15" s="29">
        <v>44672.0</v>
      </c>
      <c r="DM15" s="29">
        <v>44673.0</v>
      </c>
      <c r="DN15" s="29">
        <v>44674.0</v>
      </c>
      <c r="DO15" s="29">
        <v>44675.0</v>
      </c>
      <c r="DP15" s="29">
        <v>44676.0</v>
      </c>
      <c r="DQ15" s="29">
        <v>44677.0</v>
      </c>
      <c r="DR15" s="29">
        <v>44678.0</v>
      </c>
      <c r="DS15" s="29">
        <v>44679.0</v>
      </c>
      <c r="DT15" s="29">
        <v>44680.0</v>
      </c>
      <c r="DU15" s="29">
        <v>44681.0</v>
      </c>
      <c r="DV15" s="29">
        <v>44682.0</v>
      </c>
      <c r="DW15" s="29">
        <v>44683.0</v>
      </c>
      <c r="DX15" s="29">
        <v>44684.0</v>
      </c>
      <c r="DY15" s="29">
        <v>44685.0</v>
      </c>
      <c r="DZ15" s="29">
        <v>44686.0</v>
      </c>
      <c r="EA15" s="29">
        <v>44687.0</v>
      </c>
      <c r="EB15" s="29">
        <v>44688.0</v>
      </c>
      <c r="EC15" s="29">
        <v>44689.0</v>
      </c>
      <c r="ED15" s="29">
        <v>44690.0</v>
      </c>
      <c r="EE15" s="29">
        <v>44691.0</v>
      </c>
      <c r="EF15" s="29">
        <v>44692.0</v>
      </c>
      <c r="EG15" s="29">
        <v>44693.0</v>
      </c>
      <c r="EH15" s="29">
        <v>44694.0</v>
      </c>
      <c r="EI15" s="29">
        <v>44695.0</v>
      </c>
      <c r="EJ15" s="29">
        <v>44696.0</v>
      </c>
      <c r="EK15" s="29">
        <v>44697.0</v>
      </c>
      <c r="EL15" s="29">
        <v>44698.0</v>
      </c>
      <c r="EM15" s="29">
        <v>44699.0</v>
      </c>
      <c r="EN15" s="29">
        <v>44700.0</v>
      </c>
      <c r="EO15" s="29">
        <v>44701.0</v>
      </c>
      <c r="EP15" s="29">
        <v>44702.0</v>
      </c>
      <c r="EQ15" s="29">
        <v>44703.0</v>
      </c>
      <c r="ER15" s="29">
        <v>44704.0</v>
      </c>
      <c r="ES15" s="29">
        <v>44705.0</v>
      </c>
      <c r="ET15" s="29">
        <v>44706.0</v>
      </c>
      <c r="EU15" s="29">
        <v>44707.0</v>
      </c>
      <c r="EV15" s="29">
        <v>44708.0</v>
      </c>
      <c r="EW15" s="29">
        <v>44709.0</v>
      </c>
      <c r="EX15" s="29">
        <v>44710.0</v>
      </c>
      <c r="EY15" s="29">
        <v>44711.0</v>
      </c>
      <c r="EZ15" s="29">
        <v>44712.0</v>
      </c>
      <c r="FA15" s="29">
        <v>44713.0</v>
      </c>
      <c r="FB15" s="29">
        <v>44714.0</v>
      </c>
      <c r="FC15" s="29">
        <v>44715.0</v>
      </c>
      <c r="FD15" s="29">
        <v>44716.0</v>
      </c>
      <c r="FE15" s="29">
        <v>44717.0</v>
      </c>
      <c r="FF15" s="29">
        <v>44718.0</v>
      </c>
      <c r="FG15" s="29">
        <v>44719.0</v>
      </c>
      <c r="FH15" s="29">
        <v>44720.0</v>
      </c>
      <c r="FI15" s="29">
        <v>44721.0</v>
      </c>
      <c r="FJ15" s="29">
        <v>44722.0</v>
      </c>
      <c r="FK15" s="29">
        <v>44723.0</v>
      </c>
      <c r="FL15" s="29">
        <v>44724.0</v>
      </c>
      <c r="FM15" s="29">
        <v>44725.0</v>
      </c>
      <c r="FN15" s="29">
        <v>44726.0</v>
      </c>
      <c r="FO15" s="29">
        <v>44727.0</v>
      </c>
      <c r="FP15" s="29">
        <v>44728.0</v>
      </c>
      <c r="FQ15" s="29">
        <v>44729.0</v>
      </c>
      <c r="FR15" s="29">
        <v>44730.0</v>
      </c>
      <c r="FS15" s="29">
        <v>44731.0</v>
      </c>
      <c r="FT15" s="29">
        <v>44732.0</v>
      </c>
      <c r="FU15" s="29">
        <v>44733.0</v>
      </c>
      <c r="FV15" s="29">
        <v>44734.0</v>
      </c>
      <c r="FW15" s="29">
        <v>44735.0</v>
      </c>
      <c r="FX15" s="29">
        <v>44736.0</v>
      </c>
      <c r="FY15" s="29">
        <v>44737.0</v>
      </c>
      <c r="FZ15" s="29">
        <v>44738.0</v>
      </c>
      <c r="GA15" s="29">
        <v>44739.0</v>
      </c>
      <c r="GB15" s="29">
        <v>44740.0</v>
      </c>
      <c r="GC15" s="29">
        <v>44741.0</v>
      </c>
      <c r="GD15" s="29">
        <v>44742.0</v>
      </c>
      <c r="GE15" s="29">
        <v>44743.0</v>
      </c>
      <c r="GF15" s="29">
        <v>44744.0</v>
      </c>
      <c r="GG15" s="29">
        <v>44745.0</v>
      </c>
      <c r="GH15" s="29">
        <v>44746.0</v>
      </c>
      <c r="GI15" s="29">
        <v>44747.0</v>
      </c>
      <c r="GJ15" s="29">
        <v>44748.0</v>
      </c>
      <c r="GK15" s="29">
        <v>44749.0</v>
      </c>
      <c r="GL15" s="29">
        <v>44750.0</v>
      </c>
      <c r="GM15" s="29">
        <v>44751.0</v>
      </c>
      <c r="GN15" s="29">
        <v>44752.0</v>
      </c>
      <c r="GO15" s="29">
        <v>44753.0</v>
      </c>
      <c r="GP15" s="29">
        <v>44754.0</v>
      </c>
      <c r="GQ15" s="29">
        <v>44755.0</v>
      </c>
      <c r="GR15" s="29">
        <v>44756.0</v>
      </c>
      <c r="GS15" s="29">
        <v>44757.0</v>
      </c>
      <c r="GT15" s="29">
        <v>44758.0</v>
      </c>
      <c r="GU15" s="29">
        <v>44759.0</v>
      </c>
      <c r="GV15" s="29">
        <v>44760.0</v>
      </c>
      <c r="GW15" s="29">
        <v>44761.0</v>
      </c>
      <c r="GX15" s="29">
        <v>44762.0</v>
      </c>
      <c r="GY15" s="29">
        <v>44763.0</v>
      </c>
      <c r="GZ15" s="29">
        <v>44764.0</v>
      </c>
      <c r="HA15" s="29">
        <v>44765.0</v>
      </c>
      <c r="HB15" s="29">
        <v>44766.0</v>
      </c>
      <c r="HC15" s="29">
        <v>44767.0</v>
      </c>
      <c r="HD15" s="29">
        <v>44768.0</v>
      </c>
      <c r="HE15" s="29">
        <v>44769.0</v>
      </c>
      <c r="HF15" s="29">
        <v>44770.0</v>
      </c>
      <c r="HG15" s="29">
        <v>44771.0</v>
      </c>
      <c r="HH15" s="29">
        <v>44772.0</v>
      </c>
      <c r="HI15" s="29">
        <v>44773.0</v>
      </c>
      <c r="HJ15" s="29">
        <v>44774.0</v>
      </c>
      <c r="HK15" s="29">
        <v>44775.0</v>
      </c>
      <c r="HL15" s="29">
        <v>44776.0</v>
      </c>
      <c r="HM15" s="29">
        <v>44777.0</v>
      </c>
      <c r="HN15" s="29">
        <v>44778.0</v>
      </c>
      <c r="HO15" s="29">
        <v>44779.0</v>
      </c>
      <c r="HP15" s="29">
        <v>44780.0</v>
      </c>
      <c r="HQ15" s="29">
        <v>44781.0</v>
      </c>
      <c r="HR15" s="29">
        <v>44782.0</v>
      </c>
      <c r="HS15" s="29">
        <v>44783.0</v>
      </c>
      <c r="HT15" s="29">
        <v>44784.0</v>
      </c>
      <c r="HU15" s="29">
        <v>44785.0</v>
      </c>
      <c r="HV15" s="29">
        <v>44786.0</v>
      </c>
      <c r="HW15" s="29">
        <v>44787.0</v>
      </c>
      <c r="HX15" s="29">
        <v>44788.0</v>
      </c>
      <c r="HY15" s="29">
        <v>44789.0</v>
      </c>
      <c r="HZ15" s="29">
        <v>44790.0</v>
      </c>
      <c r="IA15" s="29">
        <v>44791.0</v>
      </c>
      <c r="IB15" s="29">
        <v>44792.0</v>
      </c>
      <c r="IC15" s="29">
        <v>44793.0</v>
      </c>
      <c r="ID15" s="29">
        <v>44794.0</v>
      </c>
      <c r="IE15" s="29">
        <v>44795.0</v>
      </c>
      <c r="IF15" s="29">
        <v>44796.0</v>
      </c>
      <c r="IG15" s="29">
        <v>44797.0</v>
      </c>
      <c r="IH15" s="29">
        <v>44798.0</v>
      </c>
      <c r="II15" s="29">
        <v>44799.0</v>
      </c>
      <c r="IJ15" s="29">
        <v>44800.0</v>
      </c>
      <c r="IK15" s="29">
        <v>44801.0</v>
      </c>
      <c r="IL15" s="29">
        <v>44802.0</v>
      </c>
      <c r="IM15" s="29">
        <v>44803.0</v>
      </c>
      <c r="IN15" s="29">
        <v>44804.0</v>
      </c>
      <c r="IO15" s="29">
        <v>44805.0</v>
      </c>
      <c r="IP15" s="29">
        <v>44806.0</v>
      </c>
      <c r="IQ15" s="29">
        <v>44807.0</v>
      </c>
      <c r="IR15" s="29">
        <v>44808.0</v>
      </c>
      <c r="IS15" s="29">
        <v>44809.0</v>
      </c>
      <c r="IT15" s="29">
        <v>44810.0</v>
      </c>
      <c r="IU15" s="29">
        <v>44811.0</v>
      </c>
      <c r="IV15" s="29">
        <v>44812.0</v>
      </c>
      <c r="IW15" s="29">
        <v>44813.0</v>
      </c>
      <c r="IX15" s="29">
        <v>44814.0</v>
      </c>
      <c r="IY15" s="29">
        <v>44815.0</v>
      </c>
      <c r="IZ15" s="29">
        <v>44816.0</v>
      </c>
      <c r="JA15" s="29">
        <v>44817.0</v>
      </c>
      <c r="JB15" s="29">
        <v>44818.0</v>
      </c>
      <c r="JC15" s="29">
        <v>44819.0</v>
      </c>
      <c r="JD15" s="29">
        <v>44820.0</v>
      </c>
      <c r="JE15" s="29">
        <v>44821.0</v>
      </c>
      <c r="JF15" s="29">
        <v>44822.0</v>
      </c>
      <c r="JG15" s="29">
        <v>44823.0</v>
      </c>
      <c r="JH15" s="29">
        <v>44824.0</v>
      </c>
      <c r="JI15" s="29">
        <v>44825.0</v>
      </c>
      <c r="JJ15" s="29">
        <v>44826.0</v>
      </c>
      <c r="JK15" s="29">
        <v>44827.0</v>
      </c>
      <c r="JL15" s="29">
        <v>44828.0</v>
      </c>
      <c r="JM15" s="29">
        <v>44829.0</v>
      </c>
      <c r="JN15" s="29">
        <v>44830.0</v>
      </c>
      <c r="JO15" s="29">
        <v>44831.0</v>
      </c>
      <c r="JP15" s="29">
        <v>44832.0</v>
      </c>
      <c r="JQ15" s="29">
        <v>44833.0</v>
      </c>
      <c r="JR15" s="29">
        <v>44834.0</v>
      </c>
      <c r="JS15" s="29">
        <v>44835.0</v>
      </c>
      <c r="JT15" s="29">
        <v>44836.0</v>
      </c>
      <c r="JU15" s="29">
        <v>44837.0</v>
      </c>
      <c r="JV15" s="29">
        <v>44838.0</v>
      </c>
      <c r="JW15" s="29">
        <v>44839.0</v>
      </c>
      <c r="JX15" s="29">
        <v>44840.0</v>
      </c>
      <c r="JY15" s="29">
        <v>44841.0</v>
      </c>
      <c r="JZ15" s="29">
        <v>44842.0</v>
      </c>
      <c r="KA15" s="29">
        <v>44843.0</v>
      </c>
      <c r="KB15" s="29">
        <v>44844.0</v>
      </c>
      <c r="KC15" s="29">
        <v>44845.0</v>
      </c>
      <c r="KD15" s="29">
        <v>44846.0</v>
      </c>
      <c r="KE15" s="29">
        <v>44847.0</v>
      </c>
      <c r="KF15" s="29">
        <v>44848.0</v>
      </c>
      <c r="KG15" s="29">
        <v>44849.0</v>
      </c>
      <c r="KH15" s="29">
        <v>44850.0</v>
      </c>
      <c r="KI15" s="29">
        <v>44851.0</v>
      </c>
      <c r="KJ15" s="29">
        <v>44852.0</v>
      </c>
      <c r="KK15" s="29">
        <v>44853.0</v>
      </c>
      <c r="KL15" s="29">
        <v>44854.0</v>
      </c>
      <c r="KM15" s="29">
        <v>44855.0</v>
      </c>
      <c r="KN15" s="29">
        <v>44856.0</v>
      </c>
      <c r="KO15" s="29">
        <v>44857.0</v>
      </c>
      <c r="KP15" s="29">
        <v>44858.0</v>
      </c>
      <c r="KQ15" s="29">
        <v>44859.0</v>
      </c>
      <c r="KR15" s="29">
        <v>44860.0</v>
      </c>
      <c r="KS15" s="29">
        <v>44861.0</v>
      </c>
      <c r="KT15" s="29">
        <v>44862.0</v>
      </c>
      <c r="KU15" s="29">
        <v>44863.0</v>
      </c>
      <c r="KV15" s="29">
        <v>44864.0</v>
      </c>
      <c r="KW15" s="29">
        <v>44865.0</v>
      </c>
      <c r="KX15" s="29">
        <v>44866.0</v>
      </c>
      <c r="KY15" s="29">
        <v>44867.0</v>
      </c>
      <c r="KZ15" s="29">
        <v>44868.0</v>
      </c>
      <c r="LA15" s="29">
        <v>44869.0</v>
      </c>
      <c r="LB15" s="29">
        <v>44870.0</v>
      </c>
      <c r="LC15" s="29">
        <v>44871.0</v>
      </c>
      <c r="LD15" s="29">
        <v>44872.0</v>
      </c>
      <c r="LE15" s="29">
        <v>44873.0</v>
      </c>
      <c r="LF15" s="29">
        <v>44874.0</v>
      </c>
      <c r="LG15" s="29">
        <v>44875.0</v>
      </c>
      <c r="LH15" s="29">
        <v>44876.0</v>
      </c>
      <c r="LI15" s="29">
        <v>44877.0</v>
      </c>
      <c r="LJ15" s="29">
        <v>44878.0</v>
      </c>
      <c r="LK15" s="29">
        <v>44879.0</v>
      </c>
      <c r="LL15" s="29">
        <v>44880.0</v>
      </c>
      <c r="LM15" s="29">
        <v>44881.0</v>
      </c>
      <c r="LN15" s="29">
        <v>44882.0</v>
      </c>
      <c r="LO15" s="29">
        <v>44883.0</v>
      </c>
      <c r="LP15" s="29">
        <v>44884.0</v>
      </c>
      <c r="LQ15" s="29">
        <v>44885.0</v>
      </c>
      <c r="LR15" s="29">
        <v>44886.0</v>
      </c>
      <c r="LS15" s="29">
        <v>44887.0</v>
      </c>
      <c r="LT15" s="29">
        <v>44888.0</v>
      </c>
      <c r="LU15" s="29">
        <v>44889.0</v>
      </c>
      <c r="LV15" s="29">
        <v>44890.0</v>
      </c>
      <c r="LW15" s="29">
        <v>44891.0</v>
      </c>
      <c r="LX15" s="29">
        <v>44892.0</v>
      </c>
      <c r="LY15" s="29">
        <v>44893.0</v>
      </c>
      <c r="LZ15" s="29">
        <v>44894.0</v>
      </c>
      <c r="MA15" s="29">
        <v>44895.0</v>
      </c>
      <c r="MB15" s="29">
        <v>44896.0</v>
      </c>
      <c r="MC15" s="29">
        <v>44897.0</v>
      </c>
      <c r="MD15" s="29">
        <v>44898.0</v>
      </c>
      <c r="ME15" s="29">
        <v>44899.0</v>
      </c>
      <c r="MF15" s="29">
        <v>44900.0</v>
      </c>
      <c r="MG15" s="29">
        <v>44901.0</v>
      </c>
      <c r="MH15" s="29">
        <v>44902.0</v>
      </c>
      <c r="MI15" s="29">
        <v>44903.0</v>
      </c>
      <c r="MJ15" s="29">
        <v>44904.0</v>
      </c>
      <c r="MK15" s="29">
        <v>44905.0</v>
      </c>
      <c r="ML15" s="29">
        <v>44906.0</v>
      </c>
      <c r="MM15" s="29">
        <v>44907.0</v>
      </c>
      <c r="MN15" s="29">
        <v>44908.0</v>
      </c>
      <c r="MO15" s="29">
        <v>44909.0</v>
      </c>
      <c r="MP15" s="29">
        <v>44910.0</v>
      </c>
      <c r="MQ15" s="29">
        <v>44911.0</v>
      </c>
      <c r="MR15" s="29">
        <v>44912.0</v>
      </c>
      <c r="MS15" s="29">
        <v>44913.0</v>
      </c>
      <c r="MT15" s="29">
        <v>44914.0</v>
      </c>
      <c r="MU15" s="29">
        <v>44915.0</v>
      </c>
      <c r="MV15" s="29">
        <v>44916.0</v>
      </c>
      <c r="MW15" s="29">
        <v>44917.0</v>
      </c>
      <c r="MX15" s="29">
        <v>44918.0</v>
      </c>
      <c r="MY15" s="29">
        <v>44919.0</v>
      </c>
      <c r="MZ15" s="29">
        <v>44920.0</v>
      </c>
      <c r="NA15" s="29">
        <v>44921.0</v>
      </c>
      <c r="NB15" s="29">
        <v>44922.0</v>
      </c>
      <c r="NC15" s="29">
        <v>44923.0</v>
      </c>
      <c r="ND15" s="29">
        <v>44924.0</v>
      </c>
      <c r="NE15" s="29">
        <v>44925.0</v>
      </c>
      <c r="NF15" s="29">
        <v>44926.0</v>
      </c>
    </row>
    <row r="16" ht="14.25" customHeight="1">
      <c r="B16" s="3">
        <v>2026.0</v>
      </c>
      <c r="C16" s="26">
        <v>1.0</v>
      </c>
      <c r="D16" s="26">
        <f>PVAgeRate26</f>
        <v>1.015</v>
      </c>
      <c r="E16" s="17">
        <f t="shared" ref="E16:E27" si="2">SUM(F16:NF16)</f>
        <v>839.1853439</v>
      </c>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f>IF(IO$11*$D16&gt;(BatMax*$C16)+DayMin,BatMax*$C16,IF(IO$11*$D16&lt;DayMin,0,(IO$11*$D16)-DayMin))</f>
        <v>11.2</v>
      </c>
      <c r="IP16" s="30">
        <f>IF(IP$11*$D16&gt;(BatMax*$C16)+DayMin,BatMax*$C16,IF(IP$11*$D16&lt;DayMin,0,(IP$11*$D16)-DayMin))</f>
        <v>11.2</v>
      </c>
      <c r="IQ16" s="30">
        <f>IF(IQ$11*$D16&gt;(BatMax*$C16)+DayMin,BatMax*$C16,IF(IQ$11*$D16&lt;DayMin,0,(IQ$11*$D16)-DayMin))</f>
        <v>11.2</v>
      </c>
      <c r="IR16" s="30">
        <f>IF(IR$11*$D16&gt;(BatMax*$C16)+DayMin,BatMax*$C16,IF(IR$11*$D16&lt;DayMin,0,(IR$11*$D16)-DayMin))</f>
        <v>11.2</v>
      </c>
      <c r="IS16" s="30">
        <f>IF(IS$11*$D16&gt;(BatMax*$C16)+DayMin,BatMax*$C16,IF(IS$11*$D16&lt;DayMin,0,(IS$11*$D16)-DayMin))</f>
        <v>11.2</v>
      </c>
      <c r="IT16" s="30">
        <f>IF(IT$11*$D16&gt;(BatMax*$C16)+DayMin,BatMax*$C16,IF(IT$11*$D16&lt;DayMin,0,(IT$11*$D16)-DayMin))</f>
        <v>11.2</v>
      </c>
      <c r="IU16" s="30">
        <f>IF(IU$11*$D16&gt;(BatMax*$C16)+DayMin,BatMax*$C16,IF(IU$11*$D16&lt;DayMin,0,(IU$11*$D16)-DayMin))</f>
        <v>11.2</v>
      </c>
      <c r="IV16" s="30">
        <f>IF(IV$11*$D16&gt;(BatMax*$C16)+DayMin,BatMax*$C16,IF(IV$11*$D16&lt;DayMin,0,(IV$11*$D16)-DayMin))</f>
        <v>11.2</v>
      </c>
      <c r="IW16" s="30">
        <f>IF(IW$11*$D16&gt;(BatMax*$C16)+DayMin,BatMax*$C16,IF(IW$11*$D16&lt;DayMin,0,(IW$11*$D16)-DayMin))</f>
        <v>11.2</v>
      </c>
      <c r="IX16" s="30">
        <f>IF(IX$11*$D16&gt;(BatMax*$C16)+DayMin,BatMax*$C16,IF(IX$11*$D16&lt;DayMin,0,(IX$11*$D16)-DayMin))</f>
        <v>11.2</v>
      </c>
      <c r="IY16" s="30">
        <f>IF(IY$11*$D16&gt;(BatMax*$C16)+DayMin,BatMax*$C16,IF(IY$11*$D16&lt;DayMin,0,(IY$11*$D16)-DayMin))</f>
        <v>11.2</v>
      </c>
      <c r="IZ16" s="30">
        <f>IF(IZ$11*$D16&gt;(BatMax*$C16)+DayMin,BatMax*$C16,IF(IZ$11*$D16&lt;DayMin,0,(IZ$11*$D16)-DayMin))</f>
        <v>2.728620515</v>
      </c>
      <c r="JA16" s="30">
        <f>IF(JA$11*$D16&gt;(BatMax*$C16)+DayMin,BatMax*$C16,IF(JA$11*$D16&lt;DayMin,0,(JA$11*$D16)-DayMin))</f>
        <v>3.113391464</v>
      </c>
      <c r="JB16" s="30">
        <f>IF(JB$11*$D16&gt;(BatMax*$C16)+DayMin,BatMax*$C16,IF(JB$11*$D16&lt;DayMin,0,(JB$11*$D16)-DayMin))</f>
        <v>0.1662620135</v>
      </c>
      <c r="JC16" s="30">
        <f>IF(JC$11*$D16&gt;(BatMax*$C16)+DayMin,BatMax*$C16,IF(JC$11*$D16&lt;DayMin,0,(JC$11*$D16)-DayMin))</f>
        <v>11.2</v>
      </c>
      <c r="JD16" s="30">
        <f>IF(JD$11*$D16&gt;(BatMax*$C16)+DayMin,BatMax*$C16,IF(JD$11*$D16&lt;DayMin,0,(JD$11*$D16)-DayMin))</f>
        <v>11.2</v>
      </c>
      <c r="JE16" s="30">
        <f>IF(JE$11*$D16&gt;(BatMax*$C16)+DayMin,BatMax*$C16,IF(JE$11*$D16&lt;DayMin,0,(JE$11*$D16)-DayMin))</f>
        <v>11.2</v>
      </c>
      <c r="JF16" s="30">
        <f>IF(JF$11*$D16&gt;(BatMax*$C16)+DayMin,BatMax*$C16,IF(JF$11*$D16&lt;DayMin,0,(JF$11*$D16)-DayMin))</f>
        <v>11.2</v>
      </c>
      <c r="JG16" s="30">
        <f>IF(JG$11*$D16&gt;(BatMax*$C16)+DayMin,BatMax*$C16,IF(JG$11*$D16&lt;DayMin,0,(JG$11*$D16)-DayMin))</f>
        <v>3.476553568</v>
      </c>
      <c r="JH16" s="30">
        <f>IF(JH$11*$D16&gt;(BatMax*$C16)+DayMin,BatMax*$C16,IF(JH$11*$D16&lt;DayMin,0,(JH$11*$D16)-DayMin))</f>
        <v>11.2</v>
      </c>
      <c r="JI16" s="30">
        <f>IF(JI$11*$D16&gt;(BatMax*$C16)+DayMin,BatMax*$C16,IF(JI$11*$D16&lt;DayMin,0,(JI$11*$D16)-DayMin))</f>
        <v>11.2</v>
      </c>
      <c r="JJ16" s="30">
        <f>IF(JJ$11*$D16&gt;(BatMax*$C16)+DayMin,BatMax*$C16,IF(JJ$11*$D16&lt;DayMin,0,(JJ$11*$D16)-DayMin))</f>
        <v>5.397763766</v>
      </c>
      <c r="JK16" s="30">
        <f>IF(JK$11*$D16&gt;(BatMax*$C16)+DayMin,BatMax*$C16,IF(JK$11*$D16&lt;DayMin,0,(JK$11*$D16)-DayMin))</f>
        <v>11.2</v>
      </c>
      <c r="JL16" s="30">
        <f>IF(JL$11*$D16&gt;(BatMax*$C16)+DayMin,BatMax*$C16,IF(JL$11*$D16&lt;DayMin,0,(JL$11*$D16)-DayMin))</f>
        <v>4.544095821</v>
      </c>
      <c r="JM16" s="30">
        <f>IF(JM$11*$D16&gt;(BatMax*$C16)+DayMin,BatMax*$C16,IF(JM$11*$D16&lt;DayMin,0,(JM$11*$D16)-DayMin))</f>
        <v>11.2</v>
      </c>
      <c r="JN16" s="30">
        <f>IF(JN$11*$D16&gt;(BatMax*$C16)+DayMin,BatMax*$C16,IF(JN$11*$D16&lt;DayMin,0,(JN$11*$D16)-DayMin))</f>
        <v>3.434316742</v>
      </c>
      <c r="JO16" s="30">
        <f>IF(JO$11*$D16&gt;(BatMax*$C16)+DayMin,BatMax*$C16,IF(JO$11*$D16&lt;DayMin,0,(JO$11*$D16)-DayMin))</f>
        <v>3.461265355</v>
      </c>
      <c r="JP16" s="30">
        <f>IF(JP$11*$D16&gt;(BatMax*$C16)+DayMin,BatMax*$C16,IF(JP$11*$D16&lt;DayMin,0,(JP$11*$D16)-DayMin))</f>
        <v>3.620813606</v>
      </c>
      <c r="JQ16" s="30">
        <f>IF(JQ$11*$D16&gt;(BatMax*$C16)+DayMin,BatMax*$C16,IF(JQ$11*$D16&lt;DayMin,0,(JQ$11*$D16)-DayMin))</f>
        <v>7.672279996</v>
      </c>
      <c r="JR16" s="30">
        <f>IF(JR$11*$D16&gt;(BatMax*$C16)+DayMin,BatMax*$C16,IF(JR$11*$D16&lt;DayMin,0,(JR$11*$D16)-DayMin))</f>
        <v>11.2</v>
      </c>
      <c r="JS16" s="30">
        <f>IF(JS$11*$D16&gt;(BatMax*$C16)+DayMin,BatMax*$C16,IF(JS$11*$D16&lt;DayMin,0,(JS$11*$D16)-DayMin))</f>
        <v>10.74614028</v>
      </c>
      <c r="JT16" s="30">
        <f>IF(JT$11*$D16&gt;(BatMax*$C16)+DayMin,BatMax*$C16,IF(JT$11*$D16&lt;DayMin,0,(JT$11*$D16)-DayMin))</f>
        <v>4.758281755</v>
      </c>
      <c r="JU16" s="30">
        <f>IF(JU$11*$D16&gt;(BatMax*$C16)+DayMin,BatMax*$C16,IF(JU$11*$D16&lt;DayMin,0,(JU$11*$D16)-DayMin))</f>
        <v>11.2</v>
      </c>
      <c r="JV16" s="30">
        <f>IF(JV$11*$D16&gt;(BatMax*$C16)+DayMin,BatMax*$C16,IF(JV$11*$D16&lt;DayMin,0,(JV$11*$D16)-DayMin))</f>
        <v>11.2</v>
      </c>
      <c r="JW16" s="30">
        <f>IF(JW$11*$D16&gt;(BatMax*$C16)+DayMin,BatMax*$C16,IF(JW$11*$D16&lt;DayMin,0,(JW$11*$D16)-DayMin))</f>
        <v>6.921143666</v>
      </c>
      <c r="JX16" s="30">
        <f>IF(JX$11*$D16&gt;(BatMax*$C16)+DayMin,BatMax*$C16,IF(JX$11*$D16&lt;DayMin,0,(JX$11*$D16)-DayMin))</f>
        <v>1.019038441</v>
      </c>
      <c r="JY16" s="30">
        <f>IF(JY$11*$D16&gt;(BatMax*$C16)+DayMin,BatMax*$C16,IF(JY$11*$D16&lt;DayMin,0,(JY$11*$D16)-DayMin))</f>
        <v>0</v>
      </c>
      <c r="JZ16" s="30">
        <f>IF(JZ$11*$D16&gt;(BatMax*$C16)+DayMin,BatMax*$C16,IF(JZ$11*$D16&lt;DayMin,0,(JZ$11*$D16)-DayMin))</f>
        <v>11.2</v>
      </c>
      <c r="KA16" s="30">
        <f>IF(KA$11*$D16&gt;(BatMax*$C16)+DayMin,BatMax*$C16,IF(KA$11*$D16&lt;DayMin,0,(KA$11*$D16)-DayMin))</f>
        <v>11.2</v>
      </c>
      <c r="KB16" s="30">
        <f>IF(KB$11*$D16&gt;(BatMax*$C16)+DayMin,BatMax*$C16,IF(KB$11*$D16&lt;DayMin,0,(KB$11*$D16)-DayMin))</f>
        <v>9.197940446</v>
      </c>
      <c r="KC16" s="30">
        <f>IF(KC$11*$D16&gt;(BatMax*$C16)+DayMin,BatMax*$C16,IF(KC$11*$D16&lt;DayMin,0,(KC$11*$D16)-DayMin))</f>
        <v>11.2</v>
      </c>
      <c r="KD16" s="30">
        <f>IF(KD$11*$D16&gt;(BatMax*$C16)+DayMin,BatMax*$C16,IF(KD$11*$D16&lt;DayMin,0,(KD$11*$D16)-DayMin))</f>
        <v>6.311390312</v>
      </c>
      <c r="KE16" s="30">
        <f>IF(KE$11*$D16&gt;(BatMax*$C16)+DayMin,BatMax*$C16,IF(KE$11*$D16&lt;DayMin,0,(KE$11*$D16)-DayMin))</f>
        <v>3.573047847</v>
      </c>
      <c r="KF16" s="30">
        <f>IF(KF$11*$D16&gt;(BatMax*$C16)+DayMin,BatMax*$C16,IF(KF$11*$D16&lt;DayMin,0,(KF$11*$D16)-DayMin))</f>
        <v>11.2</v>
      </c>
      <c r="KG16" s="30">
        <f>IF(KG$11*$D16&gt;(BatMax*$C16)+DayMin,BatMax*$C16,IF(KG$11*$D16&lt;DayMin,0,(KG$11*$D16)-DayMin))</f>
        <v>0</v>
      </c>
      <c r="KH16" s="30">
        <f>IF(KH$11*$D16&gt;(BatMax*$C16)+DayMin,BatMax*$C16,IF(KH$11*$D16&lt;DayMin,0,(KH$11*$D16)-DayMin))</f>
        <v>11.2</v>
      </c>
      <c r="KI16" s="30">
        <f>IF(KI$11*$D16&gt;(BatMax*$C16)+DayMin,BatMax*$C16,IF(KI$11*$D16&lt;DayMin,0,(KI$11*$D16)-DayMin))</f>
        <v>6.585058051</v>
      </c>
      <c r="KJ16" s="30">
        <f>IF(KJ$11*$D16&gt;(BatMax*$C16)+DayMin,BatMax*$C16,IF(KJ$11*$D16&lt;DayMin,0,(KJ$11*$D16)-DayMin))</f>
        <v>8.70695869</v>
      </c>
      <c r="KK16" s="30">
        <f>IF(KK$11*$D16&gt;(BatMax*$C16)+DayMin,BatMax*$C16,IF(KK$11*$D16&lt;DayMin,0,(KK$11*$D16)-DayMin))</f>
        <v>4.343692973</v>
      </c>
      <c r="KL16" s="30">
        <f>IF(KL$11*$D16&gt;(BatMax*$C16)+DayMin,BatMax*$C16,IF(KL$11*$D16&lt;DayMin,0,(KL$11*$D16)-DayMin))</f>
        <v>8.355656558</v>
      </c>
      <c r="KM16" s="30">
        <f>IF(KM$11*$D16&gt;(BatMax*$C16)+DayMin,BatMax*$C16,IF(KM$11*$D16&lt;DayMin,0,(KM$11*$D16)-DayMin))</f>
        <v>11.2</v>
      </c>
      <c r="KN16" s="30">
        <f>IF(KN$11*$D16&gt;(BatMax*$C16)+DayMin,BatMax*$C16,IF(KN$11*$D16&lt;DayMin,0,(KN$11*$D16)-DayMin))</f>
        <v>9.655491711</v>
      </c>
      <c r="KO16" s="30">
        <f>IF(KO$11*$D16&gt;(BatMax*$C16)+DayMin,BatMax*$C16,IF(KO$11*$D16&lt;DayMin,0,(KO$11*$D16)-DayMin))</f>
        <v>11.2</v>
      </c>
      <c r="KP16" s="30">
        <f>IF(KP$11*$D16&gt;(BatMax*$C16)+DayMin,BatMax*$C16,IF(KP$11*$D16&lt;DayMin,0,(KP$11*$D16)-DayMin))</f>
        <v>0</v>
      </c>
      <c r="KQ16" s="30">
        <f>IF(KQ$11*$D16&gt;(BatMax*$C16)+DayMin,BatMax*$C16,IF(KQ$11*$D16&lt;DayMin,0,(KQ$11*$D16)-DayMin))</f>
        <v>4.676732231</v>
      </c>
      <c r="KR16" s="30">
        <f>IF(KR$11*$D16&gt;(BatMax*$C16)+DayMin,BatMax*$C16,IF(KR$11*$D16&lt;DayMin,0,(KR$11*$D16)-DayMin))</f>
        <v>1.708885111</v>
      </c>
      <c r="KS16" s="30">
        <f>IF(KS$11*$D16&gt;(BatMax*$C16)+DayMin,BatMax*$C16,IF(KS$11*$D16&lt;DayMin,0,(KS$11*$D16)-DayMin))</f>
        <v>3.146881807</v>
      </c>
      <c r="KT16" s="30">
        <f>IF(KT$11*$D16&gt;(BatMax*$C16)+DayMin,BatMax*$C16,IF(KT$11*$D16&lt;DayMin,0,(KT$11*$D16)-DayMin))</f>
        <v>11.2</v>
      </c>
      <c r="KU16" s="30">
        <f>IF(KU$11*$D16&gt;(BatMax*$C16)+DayMin,BatMax*$C16,IF(KU$11*$D16&lt;DayMin,0,(KU$11*$D16)-DayMin))</f>
        <v>11.2</v>
      </c>
      <c r="KV16" s="30">
        <f>IF(KV$11*$D16&gt;(BatMax*$C16)+DayMin,BatMax*$C16,IF(KV$11*$D16&lt;DayMin,0,(KV$11*$D16)-DayMin))</f>
        <v>11.2</v>
      </c>
      <c r="KW16" s="30">
        <f>IF(KW$11*$D16&gt;(BatMax*$C16)+DayMin,BatMax*$C16,IF(KW$11*$D16&lt;DayMin,0,(KW$11*$D16)-DayMin))</f>
        <v>11.2</v>
      </c>
      <c r="KX16" s="30">
        <f>IF(KX$11*$D16&gt;(BatMax*$C16)+DayMin,BatMax*$C16,IF(KX$11*$D16&lt;DayMin,0,(KX$11*$D16)-DayMin))</f>
        <v>0</v>
      </c>
      <c r="KY16" s="30">
        <f>IF(KY$11*$D16&gt;(BatMax*$C16)+DayMin,BatMax*$C16,IF(KY$11*$D16&lt;DayMin,0,(KY$11*$D16)-DayMin))</f>
        <v>1.515910358</v>
      </c>
      <c r="KZ16" s="30">
        <f>IF(KZ$11*$D16&gt;(BatMax*$C16)+DayMin,BatMax*$C16,IF(KZ$11*$D16&lt;DayMin,0,(KZ$11*$D16)-DayMin))</f>
        <v>5.566115017</v>
      </c>
      <c r="LA16" s="30">
        <f>IF(LA$11*$D16&gt;(BatMax*$C16)+DayMin,BatMax*$C16,IF(LA$11*$D16&lt;DayMin,0,(LA$11*$D16)-DayMin))</f>
        <v>6.196840596</v>
      </c>
      <c r="LB16" s="30">
        <f>IF(LB$11*$D16&gt;(BatMax*$C16)+DayMin,BatMax*$C16,IF(LB$11*$D16&lt;DayMin,0,(LB$11*$D16)-DayMin))</f>
        <v>9.536574123</v>
      </c>
      <c r="LC16" s="30">
        <f>IF(LC$11*$D16&gt;(BatMax*$C16)+DayMin,BatMax*$C16,IF(LC$11*$D16&lt;DayMin,0,(LC$11*$D16)-DayMin))</f>
        <v>11.2</v>
      </c>
      <c r="LD16" s="30">
        <f>IF(LD$11*$D16&gt;(BatMax*$C16)+DayMin,BatMax*$C16,IF(LD$11*$D16&lt;DayMin,0,(LD$11*$D16)-DayMin))</f>
        <v>11.2</v>
      </c>
      <c r="LE16" s="30">
        <f>IF(LE$11*$D16&gt;(BatMax*$C16)+DayMin,BatMax*$C16,IF(LE$11*$D16&lt;DayMin,0,(LE$11*$D16)-DayMin))</f>
        <v>11.2</v>
      </c>
      <c r="LF16" s="30">
        <f>IF(LF$11*$D16&gt;(BatMax*$C16)+DayMin,BatMax*$C16,IF(LF$11*$D16&lt;DayMin,0,(LF$11*$D16)-DayMin))</f>
        <v>11.2</v>
      </c>
      <c r="LG16" s="30">
        <f>IF(LG$11*$D16&gt;(BatMax*$C16)+DayMin,BatMax*$C16,IF(LG$11*$D16&lt;DayMin,0,(LG$11*$D16)-DayMin))</f>
        <v>0</v>
      </c>
      <c r="LH16" s="30">
        <f>IF(LH$11*$D16&gt;(BatMax*$C16)+DayMin,BatMax*$C16,IF(LH$11*$D16&lt;DayMin,0,(LH$11*$D16)-DayMin))</f>
        <v>11.2</v>
      </c>
      <c r="LI16" s="30">
        <f>IF(LI$11*$D16&gt;(BatMax*$C16)+DayMin,BatMax*$C16,IF(LI$11*$D16&lt;DayMin,0,(LI$11*$D16)-DayMin))</f>
        <v>11.2</v>
      </c>
      <c r="LJ16" s="30">
        <f>IF(LJ$11*$D16&gt;(BatMax*$C16)+DayMin,BatMax*$C16,IF(LJ$11*$D16&lt;DayMin,0,(LJ$11*$D16)-DayMin))</f>
        <v>11.2</v>
      </c>
      <c r="LK16" s="30">
        <f>IF(LK$11*$D16&gt;(BatMax*$C16)+DayMin,BatMax*$C16,IF(LK$11*$D16&lt;DayMin,0,(LK$11*$D16)-DayMin))</f>
        <v>11.2</v>
      </c>
      <c r="LL16" s="30">
        <f>IF(LL$11*$D16&gt;(BatMax*$C16)+DayMin,BatMax*$C16,IF(LL$11*$D16&lt;DayMin,0,(LL$11*$D16)-DayMin))</f>
        <v>0</v>
      </c>
      <c r="LM16" s="30">
        <f>IF(LM$11*$D16&gt;(BatMax*$C16)+DayMin,BatMax*$C16,IF(LM$11*$D16&lt;DayMin,0,(LM$11*$D16)-DayMin))</f>
        <v>0.2908624591</v>
      </c>
      <c r="LN16" s="30">
        <f>IF(LN$11*$D16&gt;(BatMax*$C16)+DayMin,BatMax*$C16,IF(LN$11*$D16&lt;DayMin,0,(LN$11*$D16)-DayMin))</f>
        <v>0.943060109</v>
      </c>
      <c r="LO16" s="30">
        <f>IF(LO$11*$D16&gt;(BatMax*$C16)+DayMin,BatMax*$C16,IF(LO$11*$D16&lt;DayMin,0,(LO$11*$D16)-DayMin))</f>
        <v>3.046197899</v>
      </c>
      <c r="LP16" s="30">
        <f>IF(LP$11*$D16&gt;(BatMax*$C16)+DayMin,BatMax*$C16,IF(LP$11*$D16&lt;DayMin,0,(LP$11*$D16)-DayMin))</f>
        <v>0.5282353257</v>
      </c>
      <c r="LQ16" s="30">
        <f>IF(LQ$11*$D16&gt;(BatMax*$C16)+DayMin,BatMax*$C16,IF(LQ$11*$D16&lt;DayMin,0,(LQ$11*$D16)-DayMin))</f>
        <v>0</v>
      </c>
      <c r="LR16" s="30">
        <f>IF(LR$11*$D16&gt;(BatMax*$C16)+DayMin,BatMax*$C16,IF(LR$11*$D16&lt;DayMin,0,(LR$11*$D16)-DayMin))</f>
        <v>11.06187519</v>
      </c>
      <c r="LS16" s="30">
        <f>IF(LS$11*$D16&gt;(BatMax*$C16)+DayMin,BatMax*$C16,IF(LS$11*$D16&lt;DayMin,0,(LS$11*$D16)-DayMin))</f>
        <v>4.782851323</v>
      </c>
      <c r="LT16" s="30">
        <f>IF(LT$11*$D16&gt;(BatMax*$C16)+DayMin,BatMax*$C16,IF(LT$11*$D16&lt;DayMin,0,(LT$11*$D16)-DayMin))</f>
        <v>11.2</v>
      </c>
      <c r="LU16" s="30">
        <f>IF(LU$11*$D16&gt;(BatMax*$C16)+DayMin,BatMax*$C16,IF(LU$11*$D16&lt;DayMin,0,(LU$11*$D16)-DayMin))</f>
        <v>6.787580975</v>
      </c>
      <c r="LV16" s="30">
        <f>IF(LV$11*$D16&gt;(BatMax*$C16)+DayMin,BatMax*$C16,IF(LV$11*$D16&lt;DayMin,0,(LV$11*$D16)-DayMin))</f>
        <v>7.287950939</v>
      </c>
      <c r="LW16" s="30">
        <f>IF(LW$11*$D16&gt;(BatMax*$C16)+DayMin,BatMax*$C16,IF(LW$11*$D16&lt;DayMin,0,(LW$11*$D16)-DayMin))</f>
        <v>2.711018424</v>
      </c>
      <c r="LX16" s="30">
        <f>IF(LX$11*$D16&gt;(BatMax*$C16)+DayMin,BatMax*$C16,IF(LX$11*$D16&lt;DayMin,0,(LX$11*$D16)-DayMin))</f>
        <v>0</v>
      </c>
      <c r="LY16" s="30">
        <f>IF(LY$11*$D16&gt;(BatMax*$C16)+DayMin,BatMax*$C16,IF(LY$11*$D16&lt;DayMin,0,(LY$11*$D16)-DayMin))</f>
        <v>11.2</v>
      </c>
      <c r="LZ16" s="30">
        <f>IF(LZ$11*$D16&gt;(BatMax*$C16)+DayMin,BatMax*$C16,IF(LZ$11*$D16&lt;DayMin,0,(LZ$11*$D16)-DayMin))</f>
        <v>2.365843584</v>
      </c>
      <c r="MA16" s="30">
        <f>IF(MA$11*$D16&gt;(BatMax*$C16)+DayMin,BatMax*$C16,IF(MA$11*$D16&lt;DayMin,0,(MA$11*$D16)-DayMin))</f>
        <v>11.2</v>
      </c>
      <c r="MB16" s="30">
        <f>IF(MB$11*$D16&gt;(BatMax*$C16)+DayMin,BatMax*$C16,IF(MB$11*$D16&lt;DayMin,0,(MB$11*$D16)-DayMin))</f>
        <v>11.2</v>
      </c>
      <c r="MC16" s="30">
        <f>IF(MC$11*$D16&gt;(BatMax*$C16)+DayMin,BatMax*$C16,IF(MC$11*$D16&lt;DayMin,0,(MC$11*$D16)-DayMin))</f>
        <v>3.502095836</v>
      </c>
      <c r="MD16" s="30">
        <f>IF(MD$11*$D16&gt;(BatMax*$C16)+DayMin,BatMax*$C16,IF(MD$11*$D16&lt;DayMin,0,(MD$11*$D16)-DayMin))</f>
        <v>11.2</v>
      </c>
      <c r="ME16" s="30">
        <f>IF(ME$11*$D16&gt;(BatMax*$C16)+DayMin,BatMax*$C16,IF(ME$11*$D16&lt;DayMin,0,(ME$11*$D16)-DayMin))</f>
        <v>3.797905308</v>
      </c>
      <c r="MF16" s="30">
        <f>IF(MF$11*$D16&gt;(BatMax*$C16)+DayMin,BatMax*$C16,IF(MF$11*$D16&lt;DayMin,0,(MF$11*$D16)-DayMin))</f>
        <v>0.8863231342</v>
      </c>
      <c r="MG16" s="30">
        <f>IF(MG$11*$D16&gt;(BatMax*$C16)+DayMin,BatMax*$C16,IF(MG$11*$D16&lt;DayMin,0,(MG$11*$D16)-DayMin))</f>
        <v>11.2</v>
      </c>
      <c r="MH16" s="30">
        <f>IF(MH$11*$D16&gt;(BatMax*$C16)+DayMin,BatMax*$C16,IF(MH$11*$D16&lt;DayMin,0,(MH$11*$D16)-DayMin))</f>
        <v>5.790244582</v>
      </c>
      <c r="MI16" s="30">
        <f>IF(MI$11*$D16&gt;(BatMax*$C16)+DayMin,BatMax*$C16,IF(MI$11*$D16&lt;DayMin,0,(MI$11*$D16)-DayMin))</f>
        <v>0</v>
      </c>
      <c r="MJ16" s="30">
        <f>IF(MJ$11*$D16&gt;(BatMax*$C16)+DayMin,BatMax*$C16,IF(MJ$11*$D16&lt;DayMin,0,(MJ$11*$D16)-DayMin))</f>
        <v>6.798792999</v>
      </c>
      <c r="MK16" s="30">
        <f>IF(MK$11*$D16&gt;(BatMax*$C16)+DayMin,BatMax*$C16,IF(MK$11*$D16&lt;DayMin,0,(MK$11*$D16)-DayMin))</f>
        <v>4.340041801</v>
      </c>
      <c r="ML16" s="30">
        <f>IF(ML$11*$D16&gt;(BatMax*$C16)+DayMin,BatMax*$C16,IF(ML$11*$D16&lt;DayMin,0,(ML$11*$D16)-DayMin))</f>
        <v>11.2</v>
      </c>
      <c r="MM16" s="30">
        <f>IF(MM$11*$D16&gt;(BatMax*$C16)+DayMin,BatMax*$C16,IF(MM$11*$D16&lt;DayMin,0,(MM$11*$D16)-DayMin))</f>
        <v>1.609401019</v>
      </c>
      <c r="MN16" s="30">
        <f>IF(MN$11*$D16&gt;(BatMax*$C16)+DayMin,BatMax*$C16,IF(MN$11*$D16&lt;DayMin,0,(MN$11*$D16)-DayMin))</f>
        <v>6.885824638</v>
      </c>
      <c r="MO16" s="30">
        <f>IF(MO$11*$D16&gt;(BatMax*$C16)+DayMin,BatMax*$C16,IF(MO$11*$D16&lt;DayMin,0,(MO$11*$D16)-DayMin))</f>
        <v>5.671158539</v>
      </c>
      <c r="MP16" s="30">
        <f>IF(MP$11*$D16&gt;(BatMax*$C16)+DayMin,BatMax*$C16,IF(MP$11*$D16&lt;DayMin,0,(MP$11*$D16)-DayMin))</f>
        <v>0</v>
      </c>
      <c r="MQ16" s="30">
        <f>IF(MQ$11*$D16&gt;(BatMax*$C16)+DayMin,BatMax*$C16,IF(MQ$11*$D16&lt;DayMin,0,(MQ$11*$D16)-DayMin))</f>
        <v>0</v>
      </c>
      <c r="MR16" s="30">
        <f>IF(MR$11*$D16&gt;(BatMax*$C16)+DayMin,BatMax*$C16,IF(MR$11*$D16&lt;DayMin,0,(MR$11*$D16)-DayMin))</f>
        <v>7.631468942</v>
      </c>
      <c r="MS16" s="30">
        <f>IF(MS$11*$D16&gt;(BatMax*$C16)+DayMin,BatMax*$C16,IF(MS$11*$D16&lt;DayMin,0,(MS$11*$D16)-DayMin))</f>
        <v>8.665601473</v>
      </c>
      <c r="MT16" s="30">
        <f>IF(MT$11*$D16&gt;(BatMax*$C16)+DayMin,BatMax*$C16,IF(MT$11*$D16&lt;DayMin,0,(MT$11*$D16)-DayMin))</f>
        <v>11.2</v>
      </c>
      <c r="MU16" s="30">
        <f>IF(MU$11*$D16&gt;(BatMax*$C16)+DayMin,BatMax*$C16,IF(MU$11*$D16&lt;DayMin,0,(MU$11*$D16)-DayMin))</f>
        <v>0.4875571101</v>
      </c>
      <c r="MV16" s="30">
        <f>IF(MV$11*$D16&gt;(BatMax*$C16)+DayMin,BatMax*$C16,IF(MV$11*$D16&lt;DayMin,0,(MV$11*$D16)-DayMin))</f>
        <v>0</v>
      </c>
      <c r="MW16" s="30">
        <f>IF(MW$11*$D16&gt;(BatMax*$C16)+DayMin,BatMax*$C16,IF(MW$11*$D16&lt;DayMin,0,(MW$11*$D16)-DayMin))</f>
        <v>0.1296720148</v>
      </c>
      <c r="MX16" s="30">
        <f>IF(MX$11*$D16&gt;(BatMax*$C16)+DayMin,BatMax*$C16,IF(MX$11*$D16&lt;DayMin,0,(MX$11*$D16)-DayMin))</f>
        <v>0</v>
      </c>
      <c r="MY16" s="30">
        <f>IF(MY$11*$D16&gt;(BatMax*$C16)+DayMin,BatMax*$C16,IF(MY$11*$D16&lt;DayMin,0,(MY$11*$D16)-DayMin))</f>
        <v>1.081784367</v>
      </c>
      <c r="MZ16" s="30">
        <f>IF(MZ$11*$D16&gt;(BatMax*$C16)+DayMin,BatMax*$C16,IF(MZ$11*$D16&lt;DayMin,0,(MZ$11*$D16)-DayMin))</f>
        <v>3.085841583</v>
      </c>
      <c r="NA16" s="30">
        <f>IF(NA$11*$D16&gt;(BatMax*$C16)+DayMin,BatMax*$C16,IF(NA$11*$D16&lt;DayMin,0,(NA$11*$D16)-DayMin))</f>
        <v>2.927816786</v>
      </c>
      <c r="NB16" s="30">
        <f>IF(NB$11*$D16&gt;(BatMax*$C16)+DayMin,BatMax*$C16,IF(NB$11*$D16&lt;DayMin,0,(NB$11*$D16)-DayMin))</f>
        <v>0</v>
      </c>
      <c r="NC16" s="30">
        <f>IF(NC$11*$D16&gt;(BatMax*$C16)+DayMin,BatMax*$C16,IF(NC$11*$D16&lt;DayMin,0,(NC$11*$D16)-DayMin))</f>
        <v>9.633277675</v>
      </c>
      <c r="ND16" s="30">
        <f>IF(ND$11*$D16&gt;(BatMax*$C16)+DayMin,BatMax*$C16,IF(ND$11*$D16&lt;DayMin,0,(ND$11*$D16)-DayMin))</f>
        <v>11.2</v>
      </c>
      <c r="NE16" s="30">
        <f>IF(NE$11*$D16&gt;(BatMax*$C16)+DayMin,BatMax*$C16,IF(NE$11*$D16&lt;DayMin,0,(NE$11*$D16)-DayMin))</f>
        <v>11.2</v>
      </c>
      <c r="NF16" s="30">
        <f>IF(NF$11*$D16&gt;(BatMax*$C16)+DayMin,BatMax*$C16,IF(NF$11*$D16&lt;DayMin,0,(NF$11*$D16)-DayMin))</f>
        <v>5.117917066</v>
      </c>
    </row>
    <row r="17" ht="14.25" customHeight="1">
      <c r="B17" s="3">
        <v>2027.0</v>
      </c>
      <c r="C17" s="26">
        <v>0.983</v>
      </c>
      <c r="D17" s="26">
        <v>1.0</v>
      </c>
      <c r="E17" s="17">
        <f t="shared" si="2"/>
        <v>3002.357278</v>
      </c>
      <c r="F17" s="30">
        <f>IF(F$11*$D17&gt;(BatMax*$C17)+DayMin,BatMax*$C17,IF(F$11*$D17&lt;DayMin,0,(F$11*$D17)-DayMin))</f>
        <v>6.038861911</v>
      </c>
      <c r="G17" s="30">
        <f>IF(G$11*$D17&gt;(BatMax*$C17)+DayMin,BatMax*$C17,IF(G$11*$D17&lt;DayMin,0,(G$11*$D17)-DayMin))</f>
        <v>11.0096</v>
      </c>
      <c r="H17" s="30">
        <f>IF(H$11*$D17&gt;(BatMax*$C17)+DayMin,BatMax*$C17,IF(H$11*$D17&lt;DayMin,0,(H$11*$D17)-DayMin))</f>
        <v>9.533169361</v>
      </c>
      <c r="I17" s="30">
        <f>IF(I$11*$D17&gt;(BatMax*$C17)+DayMin,BatMax*$C17,IF(I$11*$D17&lt;DayMin,0,(I$11*$D17)-DayMin))</f>
        <v>7.869448027</v>
      </c>
      <c r="J17" s="30">
        <f>IF(J$11*$D17&gt;(BatMax*$C17)+DayMin,BatMax*$C17,IF(J$11*$D17&lt;DayMin,0,(J$11*$D17)-DayMin))</f>
        <v>10.96747616</v>
      </c>
      <c r="K17" s="30">
        <f>IF(K$11*$D17&gt;(BatMax*$C17)+DayMin,BatMax*$C17,IF(K$11*$D17&lt;DayMin,0,(K$11*$D17)-DayMin))</f>
        <v>7.99259961</v>
      </c>
      <c r="L17" s="30">
        <f>IF(L$11*$D17&gt;(BatMax*$C17)+DayMin,BatMax*$C17,IF(L$11*$D17&lt;DayMin,0,(L$11*$D17)-DayMin))</f>
        <v>0</v>
      </c>
      <c r="M17" s="30">
        <f>IF(M$11*$D17&gt;(BatMax*$C17)+DayMin,BatMax*$C17,IF(M$11*$D17&lt;DayMin,0,(M$11*$D17)-DayMin))</f>
        <v>11.00541145</v>
      </c>
      <c r="N17" s="30">
        <f>IF(N$11*$D17&gt;(BatMax*$C17)+DayMin,BatMax*$C17,IF(N$11*$D17&lt;DayMin,0,(N$11*$D17)-DayMin))</f>
        <v>11.0096</v>
      </c>
      <c r="O17" s="30">
        <f>IF(O$11*$D17&gt;(BatMax*$C17)+DayMin,BatMax*$C17,IF(O$11*$D17&lt;DayMin,0,(O$11*$D17)-DayMin))</f>
        <v>7.0383206</v>
      </c>
      <c r="P17" s="30">
        <f>IF(P$11*$D17&gt;(BatMax*$C17)+DayMin,BatMax*$C17,IF(P$11*$D17&lt;DayMin,0,(P$11*$D17)-DayMin))</f>
        <v>4.679752108</v>
      </c>
      <c r="Q17" s="30">
        <f>IF(Q$11*$D17&gt;(BatMax*$C17)+DayMin,BatMax*$C17,IF(Q$11*$D17&lt;DayMin,0,(Q$11*$D17)-DayMin))</f>
        <v>4.731848335</v>
      </c>
      <c r="R17" s="30">
        <f>IF(R$11*$D17&gt;(BatMax*$C17)+DayMin,BatMax*$C17,IF(R$11*$D17&lt;DayMin,0,(R$11*$D17)-DayMin))</f>
        <v>6.293078585</v>
      </c>
      <c r="S17" s="30">
        <f>IF(S$11*$D17&gt;(BatMax*$C17)+DayMin,BatMax*$C17,IF(S$11*$D17&lt;DayMin,0,(S$11*$D17)-DayMin))</f>
        <v>0.6340553896</v>
      </c>
      <c r="T17" s="30">
        <f>IF(T$11*$D17&gt;(BatMax*$C17)+DayMin,BatMax*$C17,IF(T$11*$D17&lt;DayMin,0,(T$11*$D17)-DayMin))</f>
        <v>0.08022619169</v>
      </c>
      <c r="U17" s="30">
        <f>IF(U$11*$D17&gt;(BatMax*$C17)+DayMin,BatMax*$C17,IF(U$11*$D17&lt;DayMin,0,(U$11*$D17)-DayMin))</f>
        <v>11.0096</v>
      </c>
      <c r="V17" s="30">
        <f>IF(V$11*$D17&gt;(BatMax*$C17)+DayMin,BatMax*$C17,IF(V$11*$D17&lt;DayMin,0,(V$11*$D17)-DayMin))</f>
        <v>11.0096</v>
      </c>
      <c r="W17" s="30">
        <f>IF(W$11*$D17&gt;(BatMax*$C17)+DayMin,BatMax*$C17,IF(W$11*$D17&lt;DayMin,0,(W$11*$D17)-DayMin))</f>
        <v>10.83886171</v>
      </c>
      <c r="X17" s="30">
        <f>IF(X$11*$D17&gt;(BatMax*$C17)+DayMin,BatMax*$C17,IF(X$11*$D17&lt;DayMin,0,(X$11*$D17)-DayMin))</f>
        <v>0</v>
      </c>
      <c r="Y17" s="30">
        <f>IF(Y$11*$D17&gt;(BatMax*$C17)+DayMin,BatMax*$C17,IF(Y$11*$D17&lt;DayMin,0,(Y$11*$D17)-DayMin))</f>
        <v>1.05968429</v>
      </c>
      <c r="Z17" s="30">
        <f>IF(Z$11*$D17&gt;(BatMax*$C17)+DayMin,BatMax*$C17,IF(Z$11*$D17&lt;DayMin,0,(Z$11*$D17)-DayMin))</f>
        <v>8.313895563</v>
      </c>
      <c r="AA17" s="30">
        <f>IF(AA$11*$D17&gt;(BatMax*$C17)+DayMin,BatMax*$C17,IF(AA$11*$D17&lt;DayMin,0,(AA$11*$D17)-DayMin))</f>
        <v>0</v>
      </c>
      <c r="AB17" s="30">
        <f>IF(AB$11*$D17&gt;(BatMax*$C17)+DayMin,BatMax*$C17,IF(AB$11*$D17&lt;DayMin,0,(AB$11*$D17)-DayMin))</f>
        <v>0</v>
      </c>
      <c r="AC17" s="30">
        <f>IF(AC$11*$D17&gt;(BatMax*$C17)+DayMin,BatMax*$C17,IF(AC$11*$D17&lt;DayMin,0,(AC$11*$D17)-DayMin))</f>
        <v>0</v>
      </c>
      <c r="AD17" s="30">
        <f>IF(AD$11*$D17&gt;(BatMax*$C17)+DayMin,BatMax*$C17,IF(AD$11*$D17&lt;DayMin,0,(AD$11*$D17)-DayMin))</f>
        <v>0</v>
      </c>
      <c r="AE17" s="30">
        <f>IF(AE$11*$D17&gt;(BatMax*$C17)+DayMin,BatMax*$C17,IF(AE$11*$D17&lt;DayMin,0,(AE$11*$D17)-DayMin))</f>
        <v>7.639669117</v>
      </c>
      <c r="AF17" s="30">
        <f>IF(AF$11*$D17&gt;(BatMax*$C17)+DayMin,BatMax*$C17,IF(AF$11*$D17&lt;DayMin,0,(AF$11*$D17)-DayMin))</f>
        <v>9.100753414</v>
      </c>
      <c r="AG17" s="30">
        <f>IF(AG$11*$D17&gt;(BatMax*$C17)+DayMin,BatMax*$C17,IF(AG$11*$D17&lt;DayMin,0,(AG$11*$D17)-DayMin))</f>
        <v>11.0096</v>
      </c>
      <c r="AH17" s="30">
        <f>IF(AH$11*$D17&gt;(BatMax*$C17)+DayMin,BatMax*$C17,IF(AH$11*$D17&lt;DayMin,0,(AH$11*$D17)-DayMin))</f>
        <v>11.0096</v>
      </c>
      <c r="AI17" s="30">
        <f>IF(AI$11*$D17&gt;(BatMax*$C17)+DayMin,BatMax*$C17,IF(AI$11*$D17&lt;DayMin,0,(AI$11*$D17)-DayMin))</f>
        <v>11.0096</v>
      </c>
      <c r="AJ17" s="30">
        <f>IF(AJ$11*$D17&gt;(BatMax*$C17)+DayMin,BatMax*$C17,IF(AJ$11*$D17&lt;DayMin,0,(AJ$11*$D17)-DayMin))</f>
        <v>11.0096</v>
      </c>
      <c r="AK17" s="30">
        <f>IF(AK$11*$D17&gt;(BatMax*$C17)+DayMin,BatMax*$C17,IF(AK$11*$D17&lt;DayMin,0,(AK$11*$D17)-DayMin))</f>
        <v>11.0096</v>
      </c>
      <c r="AL17" s="30">
        <f>IF(AL$11*$D17&gt;(BatMax*$C17)+DayMin,BatMax*$C17,IF(AL$11*$D17&lt;DayMin,0,(AL$11*$D17)-DayMin))</f>
        <v>11.0096</v>
      </c>
      <c r="AM17" s="30">
        <f>IF(AM$11*$D17&gt;(BatMax*$C17)+DayMin,BatMax*$C17,IF(AM$11*$D17&lt;DayMin,0,(AM$11*$D17)-DayMin))</f>
        <v>11.0096</v>
      </c>
      <c r="AN17" s="30">
        <f>IF(AN$11*$D17&gt;(BatMax*$C17)+DayMin,BatMax*$C17,IF(AN$11*$D17&lt;DayMin,0,(AN$11*$D17)-DayMin))</f>
        <v>11.0096</v>
      </c>
      <c r="AO17" s="30">
        <f>IF(AO$11*$D17&gt;(BatMax*$C17)+DayMin,BatMax*$C17,IF(AO$11*$D17&lt;DayMin,0,(AO$11*$D17)-DayMin))</f>
        <v>11.0096</v>
      </c>
      <c r="AP17" s="30">
        <f>IF(AP$11*$D17&gt;(BatMax*$C17)+DayMin,BatMax*$C17,IF(AP$11*$D17&lt;DayMin,0,(AP$11*$D17)-DayMin))</f>
        <v>11.0096</v>
      </c>
      <c r="AQ17" s="30">
        <f>IF(AQ$11*$D17&gt;(BatMax*$C17)+DayMin,BatMax*$C17,IF(AQ$11*$D17&lt;DayMin,0,(AQ$11*$D17)-DayMin))</f>
        <v>8.140875547</v>
      </c>
      <c r="AR17" s="30">
        <f>IF(AR$11*$D17&gt;(BatMax*$C17)+DayMin,BatMax*$C17,IF(AR$11*$D17&lt;DayMin,0,(AR$11*$D17)-DayMin))</f>
        <v>11.0096</v>
      </c>
      <c r="AS17" s="30">
        <f>IF(AS$11*$D17&gt;(BatMax*$C17)+DayMin,BatMax*$C17,IF(AS$11*$D17&lt;DayMin,0,(AS$11*$D17)-DayMin))</f>
        <v>0</v>
      </c>
      <c r="AT17" s="30">
        <f>IF(AT$11*$D17&gt;(BatMax*$C17)+DayMin,BatMax*$C17,IF(AT$11*$D17&lt;DayMin,0,(AT$11*$D17)-DayMin))</f>
        <v>5.228326424</v>
      </c>
      <c r="AU17" s="30">
        <f>IF(AU$11*$D17&gt;(BatMax*$C17)+DayMin,BatMax*$C17,IF(AU$11*$D17&lt;DayMin,0,(AU$11*$D17)-DayMin))</f>
        <v>0.9792217738</v>
      </c>
      <c r="AV17" s="30">
        <f>IF(AV$11*$D17&gt;(BatMax*$C17)+DayMin,BatMax*$C17,IF(AV$11*$D17&lt;DayMin,0,(AV$11*$D17)-DayMin))</f>
        <v>0.3141300119</v>
      </c>
      <c r="AW17" s="30">
        <f>IF(AW$11*$D17&gt;(BatMax*$C17)+DayMin,BatMax*$C17,IF(AW$11*$D17&lt;DayMin,0,(AW$11*$D17)-DayMin))</f>
        <v>1.523865947</v>
      </c>
      <c r="AX17" s="30">
        <f>IF(AX$11*$D17&gt;(BatMax*$C17)+DayMin,BatMax*$C17,IF(AX$11*$D17&lt;DayMin,0,(AX$11*$D17)-DayMin))</f>
        <v>11.0096</v>
      </c>
      <c r="AY17" s="30">
        <f>IF(AY$11*$D17&gt;(BatMax*$C17)+DayMin,BatMax*$C17,IF(AY$11*$D17&lt;DayMin,0,(AY$11*$D17)-DayMin))</f>
        <v>11.0096</v>
      </c>
      <c r="AZ17" s="30">
        <f>IF(AZ$11*$D17&gt;(BatMax*$C17)+DayMin,BatMax*$C17,IF(AZ$11*$D17&lt;DayMin,0,(AZ$11*$D17)-DayMin))</f>
        <v>11.0096</v>
      </c>
      <c r="BA17" s="30">
        <f>IF(BA$11*$D17&gt;(BatMax*$C17)+DayMin,BatMax*$C17,IF(BA$11*$D17&lt;DayMin,0,(BA$11*$D17)-DayMin))</f>
        <v>8.553145058</v>
      </c>
      <c r="BB17" s="30">
        <f>IF(BB$11*$D17&gt;(BatMax*$C17)+DayMin,BatMax*$C17,IF(BB$11*$D17&lt;DayMin,0,(BB$11*$D17)-DayMin))</f>
        <v>3.773022498</v>
      </c>
      <c r="BC17" s="30">
        <f>IF(BC$11*$D17&gt;(BatMax*$C17)+DayMin,BatMax*$C17,IF(BC$11*$D17&lt;DayMin,0,(BC$11*$D17)-DayMin))</f>
        <v>11.0096</v>
      </c>
      <c r="BD17" s="30">
        <f>IF(BD$11*$D17&gt;(BatMax*$C17)+DayMin,BatMax*$C17,IF(BD$11*$D17&lt;DayMin,0,(BD$11*$D17)-DayMin))</f>
        <v>11.0096</v>
      </c>
      <c r="BE17" s="30">
        <f>IF(BE$11*$D17&gt;(BatMax*$C17)+DayMin,BatMax*$C17,IF(BE$11*$D17&lt;DayMin,0,(BE$11*$D17)-DayMin))</f>
        <v>1.059762958</v>
      </c>
      <c r="BF17" s="30">
        <f>IF(BF$11*$D17&gt;(BatMax*$C17)+DayMin,BatMax*$C17,IF(BF$11*$D17&lt;DayMin,0,(BF$11*$D17)-DayMin))</f>
        <v>9.396196452</v>
      </c>
      <c r="BG17" s="30">
        <f>IF(BG$11*$D17&gt;(BatMax*$C17)+DayMin,BatMax*$C17,IF(BG$11*$D17&lt;DayMin,0,(BG$11*$D17)-DayMin))</f>
        <v>11.0096</v>
      </c>
      <c r="BH17" s="30">
        <f>IF(BH$11*$D17&gt;(BatMax*$C17)+DayMin,BatMax*$C17,IF(BH$11*$D17&lt;DayMin,0,(BH$11*$D17)-DayMin))</f>
        <v>11.0096</v>
      </c>
      <c r="BI17" s="30">
        <f>IF(BI$11*$D17&gt;(BatMax*$C17)+DayMin,BatMax*$C17,IF(BI$11*$D17&lt;DayMin,0,(BI$11*$D17)-DayMin))</f>
        <v>2.142450498</v>
      </c>
      <c r="BJ17" s="30">
        <f>IF(BJ$11*$D17&gt;(BatMax*$C17)+DayMin,BatMax*$C17,IF(BJ$11*$D17&lt;DayMin,0,(BJ$11*$D17)-DayMin))</f>
        <v>1.727306462</v>
      </c>
      <c r="BK17" s="30">
        <f>IF(BK$11*$D17&gt;(BatMax*$C17)+DayMin,BatMax*$C17,IF(BK$11*$D17&lt;DayMin,0,(BK$11*$D17)-DayMin))</f>
        <v>11.0096</v>
      </c>
      <c r="BL17" s="30">
        <f>IF(BL$11*$D17&gt;(BatMax*$C17)+DayMin,BatMax*$C17,IF(BL$11*$D17&lt;DayMin,0,(BL$11*$D17)-DayMin))</f>
        <v>11.0096</v>
      </c>
      <c r="BM17" s="30">
        <f>IF(BM$11*$D17&gt;(BatMax*$C17)+DayMin,BatMax*$C17,IF(BM$11*$D17&lt;DayMin,0,(BM$11*$D17)-DayMin))</f>
        <v>11.0096</v>
      </c>
      <c r="BN17" s="30">
        <f>IF(BN$11*$D17&gt;(BatMax*$C17)+DayMin,BatMax*$C17,IF(BN$11*$D17&lt;DayMin,0,(BN$11*$D17)-DayMin))</f>
        <v>11.0096</v>
      </c>
      <c r="BO17" s="30">
        <f>IF(BO$11*$D17&gt;(BatMax*$C17)+DayMin,BatMax*$C17,IF(BO$11*$D17&lt;DayMin,0,(BO$11*$D17)-DayMin))</f>
        <v>4.434411333</v>
      </c>
      <c r="BP17" s="30">
        <f>IF(BP$11*$D17&gt;(BatMax*$C17)+DayMin,BatMax*$C17,IF(BP$11*$D17&lt;DayMin,0,(BP$11*$D17)-DayMin))</f>
        <v>3.267530109</v>
      </c>
      <c r="BQ17" s="30">
        <f>IF(BQ$11*$D17&gt;(BatMax*$C17)+DayMin,BatMax*$C17,IF(BQ$11*$D17&lt;DayMin,0,(BQ$11*$D17)-DayMin))</f>
        <v>11.0096</v>
      </c>
      <c r="BR17" s="30">
        <f>IF(BR$11*$D17&gt;(BatMax*$C17)+DayMin,BatMax*$C17,IF(BR$11*$D17&lt;DayMin,0,(BR$11*$D17)-DayMin))</f>
        <v>11.0096</v>
      </c>
      <c r="BS17" s="30">
        <f>IF(BS$11*$D17&gt;(BatMax*$C17)+DayMin,BatMax*$C17,IF(BS$11*$D17&lt;DayMin,0,(BS$11*$D17)-DayMin))</f>
        <v>6.579666552</v>
      </c>
      <c r="BT17" s="30">
        <f>IF(BT$11*$D17&gt;(BatMax*$C17)+DayMin,BatMax*$C17,IF(BT$11*$D17&lt;DayMin,0,(BT$11*$D17)-DayMin))</f>
        <v>2.489265963</v>
      </c>
      <c r="BU17" s="30">
        <f>IF(BU$11*$D17&gt;(BatMax*$C17)+DayMin,BatMax*$C17,IF(BU$11*$D17&lt;DayMin,0,(BU$11*$D17)-DayMin))</f>
        <v>0.9739226372</v>
      </c>
      <c r="BV17" s="30">
        <f>IF(BV$11*$D17&gt;(BatMax*$C17)+DayMin,BatMax*$C17,IF(BV$11*$D17&lt;DayMin,0,(BV$11*$D17)-DayMin))</f>
        <v>11.0096</v>
      </c>
      <c r="BW17" s="30">
        <f>IF(BW$11*$D17&gt;(BatMax*$C17)+DayMin,BatMax*$C17,IF(BW$11*$D17&lt;DayMin,0,(BW$11*$D17)-DayMin))</f>
        <v>11.0096</v>
      </c>
      <c r="BX17" s="30">
        <f>IF(BX$11*$D17&gt;(BatMax*$C17)+DayMin,BatMax*$C17,IF(BX$11*$D17&lt;DayMin,0,(BX$11*$D17)-DayMin))</f>
        <v>4.120187721</v>
      </c>
      <c r="BY17" s="30">
        <f>IF(BY$11*$D17&gt;(BatMax*$C17)+DayMin,BatMax*$C17,IF(BY$11*$D17&lt;DayMin,0,(BY$11*$D17)-DayMin))</f>
        <v>11.0096</v>
      </c>
      <c r="BZ17" s="30">
        <f>IF(BZ$11*$D17&gt;(BatMax*$C17)+DayMin,BatMax*$C17,IF(BZ$11*$D17&lt;DayMin,0,(BZ$11*$D17)-DayMin))</f>
        <v>11.0096</v>
      </c>
      <c r="CA17" s="30">
        <f>IF(CA$11*$D17&gt;(BatMax*$C17)+DayMin,BatMax*$C17,IF(CA$11*$D17&lt;DayMin,0,(CA$11*$D17)-DayMin))</f>
        <v>11.0096</v>
      </c>
      <c r="CB17" s="30">
        <f>IF(CB$11*$D17&gt;(BatMax*$C17)+DayMin,BatMax*$C17,IF(CB$11*$D17&lt;DayMin,0,(CB$11*$D17)-DayMin))</f>
        <v>11.0096</v>
      </c>
      <c r="CC17" s="30">
        <f>IF(CC$11*$D17&gt;(BatMax*$C17)+DayMin,BatMax*$C17,IF(CC$11*$D17&lt;DayMin,0,(CC$11*$D17)-DayMin))</f>
        <v>3.567646817</v>
      </c>
      <c r="CD17" s="30">
        <f>IF(CD$11*$D17&gt;(BatMax*$C17)+DayMin,BatMax*$C17,IF(CD$11*$D17&lt;DayMin,0,(CD$11*$D17)-DayMin))</f>
        <v>11.0096</v>
      </c>
      <c r="CE17" s="30">
        <f>IF(CE$11*$D17&gt;(BatMax*$C17)+DayMin,BatMax*$C17,IF(CE$11*$D17&lt;DayMin,0,(CE$11*$D17)-DayMin))</f>
        <v>11.0096</v>
      </c>
      <c r="CF17" s="30">
        <f>IF(CF$11*$D17&gt;(BatMax*$C17)+DayMin,BatMax*$C17,IF(CF$11*$D17&lt;DayMin,0,(CF$11*$D17)-DayMin))</f>
        <v>0.2786945522</v>
      </c>
      <c r="CG17" s="30">
        <f>IF(CG$11*$D17&gt;(BatMax*$C17)+DayMin,BatMax*$C17,IF(CG$11*$D17&lt;DayMin,0,(CG$11*$D17)-DayMin))</f>
        <v>3.485845799</v>
      </c>
      <c r="CH17" s="30">
        <f>IF(CH$11*$D17&gt;(BatMax*$C17)+DayMin,BatMax*$C17,IF(CH$11*$D17&lt;DayMin,0,(CH$11*$D17)-DayMin))</f>
        <v>1.490290278</v>
      </c>
      <c r="CI17" s="30">
        <f>IF(CI$11*$D17&gt;(BatMax*$C17)+DayMin,BatMax*$C17,IF(CI$11*$D17&lt;DayMin,0,(CI$11*$D17)-DayMin))</f>
        <v>3.231105531</v>
      </c>
      <c r="CJ17" s="30">
        <f>IF(CJ$11*$D17&gt;(BatMax*$C17)+DayMin,BatMax*$C17,IF(CJ$11*$D17&lt;DayMin,0,(CJ$11*$D17)-DayMin))</f>
        <v>11.0096</v>
      </c>
      <c r="CK17" s="30">
        <f>IF(CK$11*$D17&gt;(BatMax*$C17)+DayMin,BatMax*$C17,IF(CK$11*$D17&lt;DayMin,0,(CK$11*$D17)-DayMin))</f>
        <v>11.0096</v>
      </c>
      <c r="CL17" s="30">
        <f>IF(CL$11*$D17&gt;(BatMax*$C17)+DayMin,BatMax*$C17,IF(CL$11*$D17&lt;DayMin,0,(CL$11*$D17)-DayMin))</f>
        <v>11.0096</v>
      </c>
      <c r="CM17" s="30">
        <f>IF(CM$11*$D17&gt;(BatMax*$C17)+DayMin,BatMax*$C17,IF(CM$11*$D17&lt;DayMin,0,(CM$11*$D17)-DayMin))</f>
        <v>11.0096</v>
      </c>
      <c r="CN17" s="30">
        <f>IF(CN$11*$D17&gt;(BatMax*$C17)+DayMin,BatMax*$C17,IF(CN$11*$D17&lt;DayMin,0,(CN$11*$D17)-DayMin))</f>
        <v>11.0096</v>
      </c>
      <c r="CO17" s="30">
        <f>IF(CO$11*$D17&gt;(BatMax*$C17)+DayMin,BatMax*$C17,IF(CO$11*$D17&lt;DayMin,0,(CO$11*$D17)-DayMin))</f>
        <v>11.0096</v>
      </c>
      <c r="CP17" s="30">
        <f>IF(CP$11*$D17&gt;(BatMax*$C17)+DayMin,BatMax*$C17,IF(CP$11*$D17&lt;DayMin,0,(CP$11*$D17)-DayMin))</f>
        <v>11.0096</v>
      </c>
      <c r="CQ17" s="30">
        <f>IF(CQ$11*$D17&gt;(BatMax*$C17)+DayMin,BatMax*$C17,IF(CQ$11*$D17&lt;DayMin,0,(CQ$11*$D17)-DayMin))</f>
        <v>11.0096</v>
      </c>
      <c r="CR17" s="30">
        <f>IF(CR$11*$D17&gt;(BatMax*$C17)+DayMin,BatMax*$C17,IF(CR$11*$D17&lt;DayMin,0,(CR$11*$D17)-DayMin))</f>
        <v>0</v>
      </c>
      <c r="CS17" s="30">
        <f>IF(CS$11*$D17&gt;(BatMax*$C17)+DayMin,BatMax*$C17,IF(CS$11*$D17&lt;DayMin,0,(CS$11*$D17)-DayMin))</f>
        <v>11.0096</v>
      </c>
      <c r="CT17" s="30">
        <f>IF(CT$11*$D17&gt;(BatMax*$C17)+DayMin,BatMax*$C17,IF(CT$11*$D17&lt;DayMin,0,(CT$11*$D17)-DayMin))</f>
        <v>11.0096</v>
      </c>
      <c r="CU17" s="30">
        <f>IF(CU$11*$D17&gt;(BatMax*$C17)+DayMin,BatMax*$C17,IF(CU$11*$D17&lt;DayMin,0,(CU$11*$D17)-DayMin))</f>
        <v>11.0096</v>
      </c>
      <c r="CV17" s="30">
        <f>IF(CV$11*$D17&gt;(BatMax*$C17)+DayMin,BatMax*$C17,IF(CV$11*$D17&lt;DayMin,0,(CV$11*$D17)-DayMin))</f>
        <v>10.90521714</v>
      </c>
      <c r="CW17" s="30">
        <f>IF(CW$11*$D17&gt;(BatMax*$C17)+DayMin,BatMax*$C17,IF(CW$11*$D17&lt;DayMin,0,(CW$11*$D17)-DayMin))</f>
        <v>11.0096</v>
      </c>
      <c r="CX17" s="30">
        <f>IF(CX$11*$D17&gt;(BatMax*$C17)+DayMin,BatMax*$C17,IF(CX$11*$D17&lt;DayMin,0,(CX$11*$D17)-DayMin))</f>
        <v>11.0096</v>
      </c>
      <c r="CY17" s="30">
        <f>IF(CY$11*$D17&gt;(BatMax*$C17)+DayMin,BatMax*$C17,IF(CY$11*$D17&lt;DayMin,0,(CY$11*$D17)-DayMin))</f>
        <v>11.0096</v>
      </c>
      <c r="CZ17" s="30">
        <f>IF(CZ$11*$D17&gt;(BatMax*$C17)+DayMin,BatMax*$C17,IF(CZ$11*$D17&lt;DayMin,0,(CZ$11*$D17)-DayMin))</f>
        <v>11.0096</v>
      </c>
      <c r="DA17" s="30">
        <f>IF(DA$11*$D17&gt;(BatMax*$C17)+DayMin,BatMax*$C17,IF(DA$11*$D17&lt;DayMin,0,(DA$11*$D17)-DayMin))</f>
        <v>11.0096</v>
      </c>
      <c r="DB17" s="30">
        <f>IF(DB$11*$D17&gt;(BatMax*$C17)+DayMin,BatMax*$C17,IF(DB$11*$D17&lt;DayMin,0,(DB$11*$D17)-DayMin))</f>
        <v>11.0096</v>
      </c>
      <c r="DC17" s="30">
        <f>IF(DC$11*$D17&gt;(BatMax*$C17)+DayMin,BatMax*$C17,IF(DC$11*$D17&lt;DayMin,0,(DC$11*$D17)-DayMin))</f>
        <v>11.0096</v>
      </c>
      <c r="DD17" s="30">
        <f>IF(DD$11*$D17&gt;(BatMax*$C17)+DayMin,BatMax*$C17,IF(DD$11*$D17&lt;DayMin,0,(DD$11*$D17)-DayMin))</f>
        <v>7.181641867</v>
      </c>
      <c r="DE17" s="30">
        <f>IF(DE$11*$D17&gt;(BatMax*$C17)+DayMin,BatMax*$C17,IF(DE$11*$D17&lt;DayMin,0,(DE$11*$D17)-DayMin))</f>
        <v>11.0096</v>
      </c>
      <c r="DF17" s="30">
        <f>IF(DF$11*$D17&gt;(BatMax*$C17)+DayMin,BatMax*$C17,IF(DF$11*$D17&lt;DayMin,0,(DF$11*$D17)-DayMin))</f>
        <v>11.0096</v>
      </c>
      <c r="DG17" s="30">
        <f>IF(DG$11*$D17&gt;(BatMax*$C17)+DayMin,BatMax*$C17,IF(DG$11*$D17&lt;DayMin,0,(DG$11*$D17)-DayMin))</f>
        <v>11.0096</v>
      </c>
      <c r="DH17" s="30">
        <f>IF(DH$11*$D17&gt;(BatMax*$C17)+DayMin,BatMax*$C17,IF(DH$11*$D17&lt;DayMin,0,(DH$11*$D17)-DayMin))</f>
        <v>11.0096</v>
      </c>
      <c r="DI17" s="30">
        <f>IF(DI$11*$D17&gt;(BatMax*$C17)+DayMin,BatMax*$C17,IF(DI$11*$D17&lt;DayMin,0,(DI$11*$D17)-DayMin))</f>
        <v>11.0096</v>
      </c>
      <c r="DJ17" s="30">
        <f>IF(DJ$11*$D17&gt;(BatMax*$C17)+DayMin,BatMax*$C17,IF(DJ$11*$D17&lt;DayMin,0,(DJ$11*$D17)-DayMin))</f>
        <v>0</v>
      </c>
      <c r="DK17" s="30">
        <f>IF(DK$11*$D17&gt;(BatMax*$C17)+DayMin,BatMax*$C17,IF(DK$11*$D17&lt;DayMin,0,(DK$11*$D17)-DayMin))</f>
        <v>4.76336966</v>
      </c>
      <c r="DL17" s="30">
        <f>IF(DL$11*$D17&gt;(BatMax*$C17)+DayMin,BatMax*$C17,IF(DL$11*$D17&lt;DayMin,0,(DL$11*$D17)-DayMin))</f>
        <v>3.33147721</v>
      </c>
      <c r="DM17" s="30">
        <f>IF(DM$11*$D17&gt;(BatMax*$C17)+DayMin,BatMax*$C17,IF(DM$11*$D17&lt;DayMin,0,(DM$11*$D17)-DayMin))</f>
        <v>11.0096</v>
      </c>
      <c r="DN17" s="30">
        <f>IF(DN$11*$D17&gt;(BatMax*$C17)+DayMin,BatMax*$C17,IF(DN$11*$D17&lt;DayMin,0,(DN$11*$D17)-DayMin))</f>
        <v>11.0096</v>
      </c>
      <c r="DO17" s="30">
        <f>IF(DO$11*$D17&gt;(BatMax*$C17)+DayMin,BatMax*$C17,IF(DO$11*$D17&lt;DayMin,0,(DO$11*$D17)-DayMin))</f>
        <v>11.0096</v>
      </c>
      <c r="DP17" s="30">
        <f>IF(DP$11*$D17&gt;(BatMax*$C17)+DayMin,BatMax*$C17,IF(DP$11*$D17&lt;DayMin,0,(DP$11*$D17)-DayMin))</f>
        <v>3.880736592</v>
      </c>
      <c r="DQ17" s="30">
        <f>IF(DQ$11*$D17&gt;(BatMax*$C17)+DayMin,BatMax*$C17,IF(DQ$11*$D17&lt;DayMin,0,(DQ$11*$D17)-DayMin))</f>
        <v>0</v>
      </c>
      <c r="DR17" s="30">
        <f>IF(DR$11*$D17&gt;(BatMax*$C17)+DayMin,BatMax*$C17,IF(DR$11*$D17&lt;DayMin,0,(DR$11*$D17)-DayMin))</f>
        <v>11.0096</v>
      </c>
      <c r="DS17" s="30">
        <f>IF(DS$11*$D17&gt;(BatMax*$C17)+DayMin,BatMax*$C17,IF(DS$11*$D17&lt;DayMin,0,(DS$11*$D17)-DayMin))</f>
        <v>11.0096</v>
      </c>
      <c r="DT17" s="30">
        <f>IF(DT$11*$D17&gt;(BatMax*$C17)+DayMin,BatMax*$C17,IF(DT$11*$D17&lt;DayMin,0,(DT$11*$D17)-DayMin))</f>
        <v>11.0096</v>
      </c>
      <c r="DU17" s="30">
        <f>IF(DU$11*$D17&gt;(BatMax*$C17)+DayMin,BatMax*$C17,IF(DU$11*$D17&lt;DayMin,0,(DU$11*$D17)-DayMin))</f>
        <v>8.06720943</v>
      </c>
      <c r="DV17" s="30">
        <f>IF(DV$11*$D17&gt;(BatMax*$C17)+DayMin,BatMax*$C17,IF(DV$11*$D17&lt;DayMin,0,(DV$11*$D17)-DayMin))</f>
        <v>11.0096</v>
      </c>
      <c r="DW17" s="30">
        <f>IF(DW$11*$D17&gt;(BatMax*$C17)+DayMin,BatMax*$C17,IF(DW$11*$D17&lt;DayMin,0,(DW$11*$D17)-DayMin))</f>
        <v>11.0096</v>
      </c>
      <c r="DX17" s="30">
        <f>IF(DX$11*$D17&gt;(BatMax*$C17)+DayMin,BatMax*$C17,IF(DX$11*$D17&lt;DayMin,0,(DX$11*$D17)-DayMin))</f>
        <v>11.0096</v>
      </c>
      <c r="DY17" s="30">
        <f>IF(DY$11*$D17&gt;(BatMax*$C17)+DayMin,BatMax*$C17,IF(DY$11*$D17&lt;DayMin,0,(DY$11*$D17)-DayMin))</f>
        <v>11.0096</v>
      </c>
      <c r="DZ17" s="30">
        <f>IF(DZ$11*$D17&gt;(BatMax*$C17)+DayMin,BatMax*$C17,IF(DZ$11*$D17&lt;DayMin,0,(DZ$11*$D17)-DayMin))</f>
        <v>11.0096</v>
      </c>
      <c r="EA17" s="30">
        <f>IF(EA$11*$D17&gt;(BatMax*$C17)+DayMin,BatMax*$C17,IF(EA$11*$D17&lt;DayMin,0,(EA$11*$D17)-DayMin))</f>
        <v>11.0096</v>
      </c>
      <c r="EB17" s="30">
        <f>IF(EB$11*$D17&gt;(BatMax*$C17)+DayMin,BatMax*$C17,IF(EB$11*$D17&lt;DayMin,0,(EB$11*$D17)-DayMin))</f>
        <v>11.0096</v>
      </c>
      <c r="EC17" s="30">
        <f>IF(EC$11*$D17&gt;(BatMax*$C17)+DayMin,BatMax*$C17,IF(EC$11*$D17&lt;DayMin,0,(EC$11*$D17)-DayMin))</f>
        <v>11.0096</v>
      </c>
      <c r="ED17" s="30">
        <f>IF(ED$11*$D17&gt;(BatMax*$C17)+DayMin,BatMax*$C17,IF(ED$11*$D17&lt;DayMin,0,(ED$11*$D17)-DayMin))</f>
        <v>11.0096</v>
      </c>
      <c r="EE17" s="30">
        <f>IF(EE$11*$D17&gt;(BatMax*$C17)+DayMin,BatMax*$C17,IF(EE$11*$D17&lt;DayMin,0,(EE$11*$D17)-DayMin))</f>
        <v>11.0096</v>
      </c>
      <c r="EF17" s="30">
        <f>IF(EF$11*$D17&gt;(BatMax*$C17)+DayMin,BatMax*$C17,IF(EF$11*$D17&lt;DayMin,0,(EF$11*$D17)-DayMin))</f>
        <v>2.530309645</v>
      </c>
      <c r="EG17" s="30">
        <f>IF(EG$11*$D17&gt;(BatMax*$C17)+DayMin,BatMax*$C17,IF(EG$11*$D17&lt;DayMin,0,(EG$11*$D17)-DayMin))</f>
        <v>5.073958042</v>
      </c>
      <c r="EH17" s="30">
        <f>IF(EH$11*$D17&gt;(BatMax*$C17)+DayMin,BatMax*$C17,IF(EH$11*$D17&lt;DayMin,0,(EH$11*$D17)-DayMin))</f>
        <v>8.382018845</v>
      </c>
      <c r="EI17" s="30">
        <f>IF(EI$11*$D17&gt;(BatMax*$C17)+DayMin,BatMax*$C17,IF(EI$11*$D17&lt;DayMin,0,(EI$11*$D17)-DayMin))</f>
        <v>11.0096</v>
      </c>
      <c r="EJ17" s="30">
        <f>IF(EJ$11*$D17&gt;(BatMax*$C17)+DayMin,BatMax*$C17,IF(EJ$11*$D17&lt;DayMin,0,(EJ$11*$D17)-DayMin))</f>
        <v>11.0096</v>
      </c>
      <c r="EK17" s="30">
        <f>IF(EK$11*$D17&gt;(BatMax*$C17)+DayMin,BatMax*$C17,IF(EK$11*$D17&lt;DayMin,0,(EK$11*$D17)-DayMin))</f>
        <v>9.17063384</v>
      </c>
      <c r="EL17" s="30">
        <f>IF(EL$11*$D17&gt;(BatMax*$C17)+DayMin,BatMax*$C17,IF(EL$11*$D17&lt;DayMin,0,(EL$11*$D17)-DayMin))</f>
        <v>9.600539936</v>
      </c>
      <c r="EM17" s="30">
        <f>IF(EM$11*$D17&gt;(BatMax*$C17)+DayMin,BatMax*$C17,IF(EM$11*$D17&lt;DayMin,0,(EM$11*$D17)-DayMin))</f>
        <v>11.0096</v>
      </c>
      <c r="EN17" s="30">
        <f>IF(EN$11*$D17&gt;(BatMax*$C17)+DayMin,BatMax*$C17,IF(EN$11*$D17&lt;DayMin,0,(EN$11*$D17)-DayMin))</f>
        <v>11.0096</v>
      </c>
      <c r="EO17" s="30">
        <f>IF(EO$11*$D17&gt;(BatMax*$C17)+DayMin,BatMax*$C17,IF(EO$11*$D17&lt;DayMin,0,(EO$11*$D17)-DayMin))</f>
        <v>11.0096</v>
      </c>
      <c r="EP17" s="30">
        <f>IF(EP$11*$D17&gt;(BatMax*$C17)+DayMin,BatMax*$C17,IF(EP$11*$D17&lt;DayMin,0,(EP$11*$D17)-DayMin))</f>
        <v>11.0096</v>
      </c>
      <c r="EQ17" s="30">
        <f>IF(EQ$11*$D17&gt;(BatMax*$C17)+DayMin,BatMax*$C17,IF(EQ$11*$D17&lt;DayMin,0,(EQ$11*$D17)-DayMin))</f>
        <v>11.0096</v>
      </c>
      <c r="ER17" s="30">
        <f>IF(ER$11*$D17&gt;(BatMax*$C17)+DayMin,BatMax*$C17,IF(ER$11*$D17&lt;DayMin,0,(ER$11*$D17)-DayMin))</f>
        <v>11.0096</v>
      </c>
      <c r="ES17" s="30">
        <f>IF(ES$11*$D17&gt;(BatMax*$C17)+DayMin,BatMax*$C17,IF(ES$11*$D17&lt;DayMin,0,(ES$11*$D17)-DayMin))</f>
        <v>11.0096</v>
      </c>
      <c r="ET17" s="30">
        <f>IF(ET$11*$D17&gt;(BatMax*$C17)+DayMin,BatMax*$C17,IF(ET$11*$D17&lt;DayMin,0,(ET$11*$D17)-DayMin))</f>
        <v>11.0096</v>
      </c>
      <c r="EU17" s="30">
        <f>IF(EU$11*$D17&gt;(BatMax*$C17)+DayMin,BatMax*$C17,IF(EU$11*$D17&lt;DayMin,0,(EU$11*$D17)-DayMin))</f>
        <v>11.0096</v>
      </c>
      <c r="EV17" s="30">
        <f>IF(EV$11*$D17&gt;(BatMax*$C17)+DayMin,BatMax*$C17,IF(EV$11*$D17&lt;DayMin,0,(EV$11*$D17)-DayMin))</f>
        <v>9.123439459</v>
      </c>
      <c r="EW17" s="30">
        <f>IF(EW$11*$D17&gt;(BatMax*$C17)+DayMin,BatMax*$C17,IF(EW$11*$D17&lt;DayMin,0,(EW$11*$D17)-DayMin))</f>
        <v>11.0096</v>
      </c>
      <c r="EX17" s="30">
        <f>IF(EX$11*$D17&gt;(BatMax*$C17)+DayMin,BatMax*$C17,IF(EX$11*$D17&lt;DayMin,0,(EX$11*$D17)-DayMin))</f>
        <v>11.0096</v>
      </c>
      <c r="EY17" s="30">
        <f>IF(EY$11*$D17&gt;(BatMax*$C17)+DayMin,BatMax*$C17,IF(EY$11*$D17&lt;DayMin,0,(EY$11*$D17)-DayMin))</f>
        <v>4.944282539</v>
      </c>
      <c r="EZ17" s="30">
        <f>IF(EZ$11*$D17&gt;(BatMax*$C17)+DayMin,BatMax*$C17,IF(EZ$11*$D17&lt;DayMin,0,(EZ$11*$D17)-DayMin))</f>
        <v>11.0096</v>
      </c>
      <c r="FA17" s="30">
        <f>IF(FA$11*$D17&gt;(BatMax*$C17)+DayMin,BatMax*$C17,IF(FA$11*$D17&lt;DayMin,0,(FA$11*$D17)-DayMin))</f>
        <v>11.0096</v>
      </c>
      <c r="FB17" s="30">
        <f>IF(FB$11*$D17&gt;(BatMax*$C17)+DayMin,BatMax*$C17,IF(FB$11*$D17&lt;DayMin,0,(FB$11*$D17)-DayMin))</f>
        <v>11.0096</v>
      </c>
      <c r="FC17" s="30">
        <f>IF(FC$11*$D17&gt;(BatMax*$C17)+DayMin,BatMax*$C17,IF(FC$11*$D17&lt;DayMin,0,(FC$11*$D17)-DayMin))</f>
        <v>11.0096</v>
      </c>
      <c r="FD17" s="30">
        <f>IF(FD$11*$D17&gt;(BatMax*$C17)+DayMin,BatMax*$C17,IF(FD$11*$D17&lt;DayMin,0,(FD$11*$D17)-DayMin))</f>
        <v>11.0096</v>
      </c>
      <c r="FE17" s="30">
        <f>IF(FE$11*$D17&gt;(BatMax*$C17)+DayMin,BatMax*$C17,IF(FE$11*$D17&lt;DayMin,0,(FE$11*$D17)-DayMin))</f>
        <v>11.0096</v>
      </c>
      <c r="FF17" s="30">
        <f>IF(FF$11*$D17&gt;(BatMax*$C17)+DayMin,BatMax*$C17,IF(FF$11*$D17&lt;DayMin,0,(FF$11*$D17)-DayMin))</f>
        <v>11.0096</v>
      </c>
      <c r="FG17" s="30">
        <f>IF(FG$11*$D17&gt;(BatMax*$C17)+DayMin,BatMax*$C17,IF(FG$11*$D17&lt;DayMin,0,(FG$11*$D17)-DayMin))</f>
        <v>11.0096</v>
      </c>
      <c r="FH17" s="30">
        <f>IF(FH$11*$D17&gt;(BatMax*$C17)+DayMin,BatMax*$C17,IF(FH$11*$D17&lt;DayMin,0,(FH$11*$D17)-DayMin))</f>
        <v>11.0096</v>
      </c>
      <c r="FI17" s="30">
        <f>IF(FI$11*$D17&gt;(BatMax*$C17)+DayMin,BatMax*$C17,IF(FI$11*$D17&lt;DayMin,0,(FI$11*$D17)-DayMin))</f>
        <v>11.0096</v>
      </c>
      <c r="FJ17" s="30">
        <f>IF(FJ$11*$D17&gt;(BatMax*$C17)+DayMin,BatMax*$C17,IF(FJ$11*$D17&lt;DayMin,0,(FJ$11*$D17)-DayMin))</f>
        <v>11.0096</v>
      </c>
      <c r="FK17" s="30">
        <f>IF(FK$11*$D17&gt;(BatMax*$C17)+DayMin,BatMax*$C17,IF(FK$11*$D17&lt;DayMin,0,(FK$11*$D17)-DayMin))</f>
        <v>8.858257043</v>
      </c>
      <c r="FL17" s="30">
        <f>IF(FL$11*$D17&gt;(BatMax*$C17)+DayMin,BatMax*$C17,IF(FL$11*$D17&lt;DayMin,0,(FL$11*$D17)-DayMin))</f>
        <v>11.0096</v>
      </c>
      <c r="FM17" s="30">
        <f>IF(FM$11*$D17&gt;(BatMax*$C17)+DayMin,BatMax*$C17,IF(FM$11*$D17&lt;DayMin,0,(FM$11*$D17)-DayMin))</f>
        <v>8.449211442</v>
      </c>
      <c r="FN17" s="30">
        <f>IF(FN$11*$D17&gt;(BatMax*$C17)+DayMin,BatMax*$C17,IF(FN$11*$D17&lt;DayMin,0,(FN$11*$D17)-DayMin))</f>
        <v>6.909389661</v>
      </c>
      <c r="FO17" s="30">
        <f>IF(FO$11*$D17&gt;(BatMax*$C17)+DayMin,BatMax*$C17,IF(FO$11*$D17&lt;DayMin,0,(FO$11*$D17)-DayMin))</f>
        <v>11.0096</v>
      </c>
      <c r="FP17" s="30">
        <f>IF(FP$11*$D17&gt;(BatMax*$C17)+DayMin,BatMax*$C17,IF(FP$11*$D17&lt;DayMin,0,(FP$11*$D17)-DayMin))</f>
        <v>11.0096</v>
      </c>
      <c r="FQ17" s="30">
        <f>IF(FQ$11*$D17&gt;(BatMax*$C17)+DayMin,BatMax*$C17,IF(FQ$11*$D17&lt;DayMin,0,(FQ$11*$D17)-DayMin))</f>
        <v>11.0096</v>
      </c>
      <c r="FR17" s="30">
        <f>IF(FR$11*$D17&gt;(BatMax*$C17)+DayMin,BatMax*$C17,IF(FR$11*$D17&lt;DayMin,0,(FR$11*$D17)-DayMin))</f>
        <v>10.38361766</v>
      </c>
      <c r="FS17" s="30">
        <f>IF(FS$11*$D17&gt;(BatMax*$C17)+DayMin,BatMax*$C17,IF(FS$11*$D17&lt;DayMin,0,(FS$11*$D17)-DayMin))</f>
        <v>9.811156911</v>
      </c>
      <c r="FT17" s="30">
        <f>IF(FT$11*$D17&gt;(BatMax*$C17)+DayMin,BatMax*$C17,IF(FT$11*$D17&lt;DayMin,0,(FT$11*$D17)-DayMin))</f>
        <v>11.0096</v>
      </c>
      <c r="FU17" s="30">
        <f>IF(FU$11*$D17&gt;(BatMax*$C17)+DayMin,BatMax*$C17,IF(FU$11*$D17&lt;DayMin,0,(FU$11*$D17)-DayMin))</f>
        <v>11.0096</v>
      </c>
      <c r="FV17" s="30">
        <f>IF(FV$11*$D17&gt;(BatMax*$C17)+DayMin,BatMax*$C17,IF(FV$11*$D17&lt;DayMin,0,(FV$11*$D17)-DayMin))</f>
        <v>1.700429156</v>
      </c>
      <c r="FW17" s="30">
        <f>IF(FW$11*$D17&gt;(BatMax*$C17)+DayMin,BatMax*$C17,IF(FW$11*$D17&lt;DayMin,0,(FW$11*$D17)-DayMin))</f>
        <v>11.0096</v>
      </c>
      <c r="FX17" s="30">
        <f>IF(FX$11*$D17&gt;(BatMax*$C17)+DayMin,BatMax*$C17,IF(FX$11*$D17&lt;DayMin,0,(FX$11*$D17)-DayMin))</f>
        <v>9.666564087</v>
      </c>
      <c r="FY17" s="30">
        <f>IF(FY$11*$D17&gt;(BatMax*$C17)+DayMin,BatMax*$C17,IF(FY$11*$D17&lt;DayMin,0,(FY$11*$D17)-DayMin))</f>
        <v>10.24025963</v>
      </c>
      <c r="FZ17" s="30">
        <f>IF(FZ$11*$D17&gt;(BatMax*$C17)+DayMin,BatMax*$C17,IF(FZ$11*$D17&lt;DayMin,0,(FZ$11*$D17)-DayMin))</f>
        <v>11.0096</v>
      </c>
      <c r="GA17" s="30">
        <f>IF(GA$11*$D17&gt;(BatMax*$C17)+DayMin,BatMax*$C17,IF(GA$11*$D17&lt;DayMin,0,(GA$11*$D17)-DayMin))</f>
        <v>11.0096</v>
      </c>
      <c r="GB17" s="30">
        <f>IF(GB$11*$D17&gt;(BatMax*$C17)+DayMin,BatMax*$C17,IF(GB$11*$D17&lt;DayMin,0,(GB$11*$D17)-DayMin))</f>
        <v>4.403454036</v>
      </c>
      <c r="GC17" s="30">
        <f>IF(GC$11*$D17&gt;(BatMax*$C17)+DayMin,BatMax*$C17,IF(GC$11*$D17&lt;DayMin,0,(GC$11*$D17)-DayMin))</f>
        <v>8.641008033</v>
      </c>
      <c r="GD17" s="30">
        <f>IF(GD$11*$D17&gt;(BatMax*$C17)+DayMin,BatMax*$C17,IF(GD$11*$D17&lt;DayMin,0,(GD$11*$D17)-DayMin))</f>
        <v>11.0096</v>
      </c>
      <c r="GE17" s="30">
        <f>IF(GE$11*$D17&gt;(BatMax*$C17)+DayMin,BatMax*$C17,IF(GE$11*$D17&lt;DayMin,0,(GE$11*$D17)-DayMin))</f>
        <v>11.0096</v>
      </c>
      <c r="GF17" s="30">
        <f>IF(GF$11*$D17&gt;(BatMax*$C17)+DayMin,BatMax*$C17,IF(GF$11*$D17&lt;DayMin,0,(GF$11*$D17)-DayMin))</f>
        <v>11.0096</v>
      </c>
      <c r="GG17" s="30">
        <f>IF(GG$11*$D17&gt;(BatMax*$C17)+DayMin,BatMax*$C17,IF(GG$11*$D17&lt;DayMin,0,(GG$11*$D17)-DayMin))</f>
        <v>11.0096</v>
      </c>
      <c r="GH17" s="30">
        <f>IF(GH$11*$D17&gt;(BatMax*$C17)+DayMin,BatMax*$C17,IF(GH$11*$D17&lt;DayMin,0,(GH$11*$D17)-DayMin))</f>
        <v>11.0096</v>
      </c>
      <c r="GI17" s="30">
        <f>IF(GI$11*$D17&gt;(BatMax*$C17)+DayMin,BatMax*$C17,IF(GI$11*$D17&lt;DayMin,0,(GI$11*$D17)-DayMin))</f>
        <v>11.0096</v>
      </c>
      <c r="GJ17" s="30">
        <f>IF(GJ$11*$D17&gt;(BatMax*$C17)+DayMin,BatMax*$C17,IF(GJ$11*$D17&lt;DayMin,0,(GJ$11*$D17)-DayMin))</f>
        <v>11.0096</v>
      </c>
      <c r="GK17" s="30">
        <f>IF(GK$11*$D17&gt;(BatMax*$C17)+DayMin,BatMax*$C17,IF(GK$11*$D17&lt;DayMin,0,(GK$11*$D17)-DayMin))</f>
        <v>11.0096</v>
      </c>
      <c r="GL17" s="30">
        <f>IF(GL$11*$D17&gt;(BatMax*$C17)+DayMin,BatMax*$C17,IF(GL$11*$D17&lt;DayMin,0,(GL$11*$D17)-DayMin))</f>
        <v>11.0096</v>
      </c>
      <c r="GM17" s="30">
        <f>IF(GM$11*$D17&gt;(BatMax*$C17)+DayMin,BatMax*$C17,IF(GM$11*$D17&lt;DayMin,0,(GM$11*$D17)-DayMin))</f>
        <v>11.0096</v>
      </c>
      <c r="GN17" s="30">
        <f>IF(GN$11*$D17&gt;(BatMax*$C17)+DayMin,BatMax*$C17,IF(GN$11*$D17&lt;DayMin,0,(GN$11*$D17)-DayMin))</f>
        <v>11.0096</v>
      </c>
      <c r="GO17" s="30">
        <f>IF(GO$11*$D17&gt;(BatMax*$C17)+DayMin,BatMax*$C17,IF(GO$11*$D17&lt;DayMin,0,(GO$11*$D17)-DayMin))</f>
        <v>11.0096</v>
      </c>
      <c r="GP17" s="30">
        <f>IF(GP$11*$D17&gt;(BatMax*$C17)+DayMin,BatMax*$C17,IF(GP$11*$D17&lt;DayMin,0,(GP$11*$D17)-DayMin))</f>
        <v>11.0096</v>
      </c>
      <c r="GQ17" s="30">
        <f>IF(GQ$11*$D17&gt;(BatMax*$C17)+DayMin,BatMax*$C17,IF(GQ$11*$D17&lt;DayMin,0,(GQ$11*$D17)-DayMin))</f>
        <v>11.0096</v>
      </c>
      <c r="GR17" s="30">
        <f>IF(GR$11*$D17&gt;(BatMax*$C17)+DayMin,BatMax*$C17,IF(GR$11*$D17&lt;DayMin,0,(GR$11*$D17)-DayMin))</f>
        <v>11.0096</v>
      </c>
      <c r="GS17" s="30">
        <f>IF(GS$11*$D17&gt;(BatMax*$C17)+DayMin,BatMax*$C17,IF(GS$11*$D17&lt;DayMin,0,(GS$11*$D17)-DayMin))</f>
        <v>11.0096</v>
      </c>
      <c r="GT17" s="30">
        <f>IF(GT$11*$D17&gt;(BatMax*$C17)+DayMin,BatMax*$C17,IF(GT$11*$D17&lt;DayMin,0,(GT$11*$D17)-DayMin))</f>
        <v>11.0096</v>
      </c>
      <c r="GU17" s="30">
        <f>IF(GU$11*$D17&gt;(BatMax*$C17)+DayMin,BatMax*$C17,IF(GU$11*$D17&lt;DayMin,0,(GU$11*$D17)-DayMin))</f>
        <v>10.80718369</v>
      </c>
      <c r="GV17" s="30">
        <f>IF(GV$11*$D17&gt;(BatMax*$C17)+DayMin,BatMax*$C17,IF(GV$11*$D17&lt;DayMin,0,(GV$11*$D17)-DayMin))</f>
        <v>11.0096</v>
      </c>
      <c r="GW17" s="30">
        <f>IF(GW$11*$D17&gt;(BatMax*$C17)+DayMin,BatMax*$C17,IF(GW$11*$D17&lt;DayMin,0,(GW$11*$D17)-DayMin))</f>
        <v>11.0096</v>
      </c>
      <c r="GX17" s="30">
        <f>IF(GX$11*$D17&gt;(BatMax*$C17)+DayMin,BatMax*$C17,IF(GX$11*$D17&lt;DayMin,0,(GX$11*$D17)-DayMin))</f>
        <v>11.0096</v>
      </c>
      <c r="GY17" s="30">
        <f>IF(GY$11*$D17&gt;(BatMax*$C17)+DayMin,BatMax*$C17,IF(GY$11*$D17&lt;DayMin,0,(GY$11*$D17)-DayMin))</f>
        <v>11.0096</v>
      </c>
      <c r="GZ17" s="30">
        <f>IF(GZ$11*$D17&gt;(BatMax*$C17)+DayMin,BatMax*$C17,IF(GZ$11*$D17&lt;DayMin,0,(GZ$11*$D17)-DayMin))</f>
        <v>9.046565824</v>
      </c>
      <c r="HA17" s="30">
        <f>IF(HA$11*$D17&gt;(BatMax*$C17)+DayMin,BatMax*$C17,IF(HA$11*$D17&lt;DayMin,0,(HA$11*$D17)-DayMin))</f>
        <v>9.645799813</v>
      </c>
      <c r="HB17" s="30">
        <f>IF(HB$11*$D17&gt;(BatMax*$C17)+DayMin,BatMax*$C17,IF(HB$11*$D17&lt;DayMin,0,(HB$11*$D17)-DayMin))</f>
        <v>11.0096</v>
      </c>
      <c r="HC17" s="30">
        <f>IF(HC$11*$D17&gt;(BatMax*$C17)+DayMin,BatMax*$C17,IF(HC$11*$D17&lt;DayMin,0,(HC$11*$D17)-DayMin))</f>
        <v>11.0096</v>
      </c>
      <c r="HD17" s="30">
        <f>IF(HD$11*$D17&gt;(BatMax*$C17)+DayMin,BatMax*$C17,IF(HD$11*$D17&lt;DayMin,0,(HD$11*$D17)-DayMin))</f>
        <v>11.0096</v>
      </c>
      <c r="HE17" s="30">
        <f>IF(HE$11*$D17&gt;(BatMax*$C17)+DayMin,BatMax*$C17,IF(HE$11*$D17&lt;DayMin,0,(HE$11*$D17)-DayMin))</f>
        <v>11.0096</v>
      </c>
      <c r="HF17" s="30">
        <f>IF(HF$11*$D17&gt;(BatMax*$C17)+DayMin,BatMax*$C17,IF(HF$11*$D17&lt;DayMin,0,(HF$11*$D17)-DayMin))</f>
        <v>2.353283279</v>
      </c>
      <c r="HG17" s="30">
        <f>IF(HG$11*$D17&gt;(BatMax*$C17)+DayMin,BatMax*$C17,IF(HG$11*$D17&lt;DayMin,0,(HG$11*$D17)-DayMin))</f>
        <v>6.131990138</v>
      </c>
      <c r="HH17" s="30">
        <f>IF(HH$11*$D17&gt;(BatMax*$C17)+DayMin,BatMax*$C17,IF(HH$11*$D17&lt;DayMin,0,(HH$11*$D17)-DayMin))</f>
        <v>9.34724029</v>
      </c>
      <c r="HI17" s="30">
        <f>IF(HI$11*$D17&gt;(BatMax*$C17)+DayMin,BatMax*$C17,IF(HI$11*$D17&lt;DayMin,0,(HI$11*$D17)-DayMin))</f>
        <v>11.0096</v>
      </c>
      <c r="HJ17" s="30">
        <f>IF(HJ$11*$D17&gt;(BatMax*$C17)+DayMin,BatMax*$C17,IF(HJ$11*$D17&lt;DayMin,0,(HJ$11*$D17)-DayMin))</f>
        <v>11.0096</v>
      </c>
      <c r="HK17" s="30">
        <f>IF(HK$11*$D17&gt;(BatMax*$C17)+DayMin,BatMax*$C17,IF(HK$11*$D17&lt;DayMin,0,(HK$11*$D17)-DayMin))</f>
        <v>11.0096</v>
      </c>
      <c r="HL17" s="30">
        <f>IF(HL$11*$D17&gt;(BatMax*$C17)+DayMin,BatMax*$C17,IF(HL$11*$D17&lt;DayMin,0,(HL$11*$D17)-DayMin))</f>
        <v>5.390153408</v>
      </c>
      <c r="HM17" s="30">
        <f>IF(HM$11*$D17&gt;(BatMax*$C17)+DayMin,BatMax*$C17,IF(HM$11*$D17&lt;DayMin,0,(HM$11*$D17)-DayMin))</f>
        <v>11.0096</v>
      </c>
      <c r="HN17" s="30">
        <f>IF(HN$11*$D17&gt;(BatMax*$C17)+DayMin,BatMax*$C17,IF(HN$11*$D17&lt;DayMin,0,(HN$11*$D17)-DayMin))</f>
        <v>11.0096</v>
      </c>
      <c r="HO17" s="30">
        <f>IF(HO$11*$D17&gt;(BatMax*$C17)+DayMin,BatMax*$C17,IF(HO$11*$D17&lt;DayMin,0,(HO$11*$D17)-DayMin))</f>
        <v>11.0096</v>
      </c>
      <c r="HP17" s="30">
        <f>IF(HP$11*$D17&gt;(BatMax*$C17)+DayMin,BatMax*$C17,IF(HP$11*$D17&lt;DayMin,0,(HP$11*$D17)-DayMin))</f>
        <v>6.978220091</v>
      </c>
      <c r="HQ17" s="30">
        <f>IF(HQ$11*$D17&gt;(BatMax*$C17)+DayMin,BatMax*$C17,IF(HQ$11*$D17&lt;DayMin,0,(HQ$11*$D17)-DayMin))</f>
        <v>11.0096</v>
      </c>
      <c r="HR17" s="30">
        <f>IF(HR$11*$D17&gt;(BatMax*$C17)+DayMin,BatMax*$C17,IF(HR$11*$D17&lt;DayMin,0,(HR$11*$D17)-DayMin))</f>
        <v>7.986956268</v>
      </c>
      <c r="HS17" s="30">
        <f>IF(HS$11*$D17&gt;(BatMax*$C17)+DayMin,BatMax*$C17,IF(HS$11*$D17&lt;DayMin,0,(HS$11*$D17)-DayMin))</f>
        <v>11.0096</v>
      </c>
      <c r="HT17" s="30">
        <f>IF(HT$11*$D17&gt;(BatMax*$C17)+DayMin,BatMax*$C17,IF(HT$11*$D17&lt;DayMin,0,(HT$11*$D17)-DayMin))</f>
        <v>11.0096</v>
      </c>
      <c r="HU17" s="30">
        <f>IF(HU$11*$D17&gt;(BatMax*$C17)+DayMin,BatMax*$C17,IF(HU$11*$D17&lt;DayMin,0,(HU$11*$D17)-DayMin))</f>
        <v>2.559168519</v>
      </c>
      <c r="HV17" s="30">
        <f>IF(HV$11*$D17&gt;(BatMax*$C17)+DayMin,BatMax*$C17,IF(HV$11*$D17&lt;DayMin,0,(HV$11*$D17)-DayMin))</f>
        <v>11.0096</v>
      </c>
      <c r="HW17" s="30">
        <f>IF(HW$11*$D17&gt;(BatMax*$C17)+DayMin,BatMax*$C17,IF(HW$11*$D17&lt;DayMin,0,(HW$11*$D17)-DayMin))</f>
        <v>11.0096</v>
      </c>
      <c r="HX17" s="30">
        <f>IF(HX$11*$D17&gt;(BatMax*$C17)+DayMin,BatMax*$C17,IF(HX$11*$D17&lt;DayMin,0,(HX$11*$D17)-DayMin))</f>
        <v>11.0096</v>
      </c>
      <c r="HY17" s="30">
        <f>IF(HY$11*$D17&gt;(BatMax*$C17)+DayMin,BatMax*$C17,IF(HY$11*$D17&lt;DayMin,0,(HY$11*$D17)-DayMin))</f>
        <v>11.0096</v>
      </c>
      <c r="HZ17" s="30">
        <f>IF(HZ$11*$D17&gt;(BatMax*$C17)+DayMin,BatMax*$C17,IF(HZ$11*$D17&lt;DayMin,0,(HZ$11*$D17)-DayMin))</f>
        <v>11.0096</v>
      </c>
      <c r="IA17" s="30">
        <f>IF(IA$11*$D17&gt;(BatMax*$C17)+DayMin,BatMax*$C17,IF(IA$11*$D17&lt;DayMin,0,(IA$11*$D17)-DayMin))</f>
        <v>4.066532625</v>
      </c>
      <c r="IB17" s="30">
        <f>IF(IB$11*$D17&gt;(BatMax*$C17)+DayMin,BatMax*$C17,IF(IB$11*$D17&lt;DayMin,0,(IB$11*$D17)-DayMin))</f>
        <v>10.50748418</v>
      </c>
      <c r="IC17" s="30">
        <f>IF(IC$11*$D17&gt;(BatMax*$C17)+DayMin,BatMax*$C17,IF(IC$11*$D17&lt;DayMin,0,(IC$11*$D17)-DayMin))</f>
        <v>11.0096</v>
      </c>
      <c r="ID17" s="30">
        <f>IF(ID$11*$D17&gt;(BatMax*$C17)+DayMin,BatMax*$C17,IF(ID$11*$D17&lt;DayMin,0,(ID$11*$D17)-DayMin))</f>
        <v>8.357124033</v>
      </c>
      <c r="IE17" s="30">
        <f>IF(IE$11*$D17&gt;(BatMax*$C17)+DayMin,BatMax*$C17,IF(IE$11*$D17&lt;DayMin,0,(IE$11*$D17)-DayMin))</f>
        <v>9.842282467</v>
      </c>
      <c r="IF17" s="30">
        <f>IF(IF$11*$D17&gt;(BatMax*$C17)+DayMin,BatMax*$C17,IF(IF$11*$D17&lt;DayMin,0,(IF$11*$D17)-DayMin))</f>
        <v>2.267981291</v>
      </c>
      <c r="IG17" s="30">
        <f>IF(IG$11*$D17&gt;(BatMax*$C17)+DayMin,BatMax*$C17,IF(IG$11*$D17&lt;DayMin,0,(IG$11*$D17)-DayMin))</f>
        <v>11.0096</v>
      </c>
      <c r="IH17" s="30">
        <f>IF(IH$11*$D17&gt;(BatMax*$C17)+DayMin,BatMax*$C17,IF(IH$11*$D17&lt;DayMin,0,(IH$11*$D17)-DayMin))</f>
        <v>11.0096</v>
      </c>
      <c r="II17" s="30">
        <f>IF(II$11*$D17&gt;(BatMax*$C17)+DayMin,BatMax*$C17,IF(II$11*$D17&lt;DayMin,0,(II$11*$D17)-DayMin))</f>
        <v>11.0096</v>
      </c>
      <c r="IJ17" s="30">
        <f>IF(IJ$11*$D17&gt;(BatMax*$C17)+DayMin,BatMax*$C17,IF(IJ$11*$D17&lt;DayMin,0,(IJ$11*$D17)-DayMin))</f>
        <v>11.0096</v>
      </c>
      <c r="IK17" s="30">
        <f>IF(IK$11*$D17&gt;(BatMax*$C17)+DayMin,BatMax*$C17,IF(IK$11*$D17&lt;DayMin,0,(IK$11*$D17)-DayMin))</f>
        <v>11.0096</v>
      </c>
      <c r="IL17" s="30">
        <f>IF(IL$11*$D17&gt;(BatMax*$C17)+DayMin,BatMax*$C17,IF(IL$11*$D17&lt;DayMin,0,(IL$11*$D17)-DayMin))</f>
        <v>11.0096</v>
      </c>
      <c r="IM17" s="30">
        <f>IF(IM$11*$D17&gt;(BatMax*$C17)+DayMin,BatMax*$C17,IF(IM$11*$D17&lt;DayMin,0,(IM$11*$D17)-DayMin))</f>
        <v>11.0096</v>
      </c>
      <c r="IN17" s="30">
        <f>IF(IN$11*$D17&gt;(BatMax*$C17)+DayMin,BatMax*$C17,IF(IN$11*$D17&lt;DayMin,0,(IN$11*$D17)-DayMin))</f>
        <v>11.0096</v>
      </c>
      <c r="IO17" s="30">
        <f>IF(IO$11*$D17&gt;(BatMax*$C17)+DayMin,BatMax*$C17,IF(IO$11*$D17&lt;DayMin,0,(IO$11*$D17)-DayMin))</f>
        <v>11.0096</v>
      </c>
      <c r="IP17" s="30">
        <f>IF(IP$11*$D17&gt;(BatMax*$C17)+DayMin,BatMax*$C17,IF(IP$11*$D17&lt;DayMin,0,(IP$11*$D17)-DayMin))</f>
        <v>11.0096</v>
      </c>
      <c r="IQ17" s="30">
        <f>IF(IQ$11*$D17&gt;(BatMax*$C17)+DayMin,BatMax*$C17,IF(IQ$11*$D17&lt;DayMin,0,(IQ$11*$D17)-DayMin))</f>
        <v>11.0096</v>
      </c>
      <c r="IR17" s="30">
        <f>IF(IR$11*$D17&gt;(BatMax*$C17)+DayMin,BatMax*$C17,IF(IR$11*$D17&lt;DayMin,0,(IR$11*$D17)-DayMin))</f>
        <v>11.0096</v>
      </c>
      <c r="IS17" s="30">
        <f>IF(IS$11*$D17&gt;(BatMax*$C17)+DayMin,BatMax*$C17,IF(IS$11*$D17&lt;DayMin,0,(IS$11*$D17)-DayMin))</f>
        <v>11.0096</v>
      </c>
      <c r="IT17" s="30">
        <f>IF(IT$11*$D17&gt;(BatMax*$C17)+DayMin,BatMax*$C17,IF(IT$11*$D17&lt;DayMin,0,(IT$11*$D17)-DayMin))</f>
        <v>11.0096</v>
      </c>
      <c r="IU17" s="30">
        <f>IF(IU$11*$D17&gt;(BatMax*$C17)+DayMin,BatMax*$C17,IF(IU$11*$D17&lt;DayMin,0,(IU$11*$D17)-DayMin))</f>
        <v>11.0096</v>
      </c>
      <c r="IV17" s="30">
        <f>IF(IV$11*$D17&gt;(BatMax*$C17)+DayMin,BatMax*$C17,IF(IV$11*$D17&lt;DayMin,0,(IV$11*$D17)-DayMin))</f>
        <v>11.0096</v>
      </c>
      <c r="IW17" s="30">
        <f>IF(IW$11*$D17&gt;(BatMax*$C17)+DayMin,BatMax*$C17,IF(IW$11*$D17&lt;DayMin,0,(IW$11*$D17)-DayMin))</f>
        <v>11.0096</v>
      </c>
      <c r="IX17" s="30">
        <f>IF(IX$11*$D17&gt;(BatMax*$C17)+DayMin,BatMax*$C17,IF(IX$11*$D17&lt;DayMin,0,(IX$11*$D17)-DayMin))</f>
        <v>11.0096</v>
      </c>
      <c r="IY17" s="30">
        <f>IF(IY$11*$D17&gt;(BatMax*$C17)+DayMin,BatMax*$C17,IF(IY$11*$D17&lt;DayMin,0,(IY$11*$D17)-DayMin))</f>
        <v>11.0096</v>
      </c>
      <c r="IZ17" s="30">
        <f>IF(IZ$11*$D17&gt;(BatMax*$C17)+DayMin,BatMax*$C17,IF(IZ$11*$D17&lt;DayMin,0,(IZ$11*$D17)-DayMin))</f>
        <v>2.643961099</v>
      </c>
      <c r="JA17" s="30">
        <f>IF(JA$11*$D17&gt;(BatMax*$C17)+DayMin,BatMax*$C17,IF(JA$11*$D17&lt;DayMin,0,(JA$11*$D17)-DayMin))</f>
        <v>3.023045777</v>
      </c>
      <c r="JB17" s="30">
        <f>IF(JB$11*$D17&gt;(BatMax*$C17)+DayMin,BatMax*$C17,IF(JB$11*$D17&lt;DayMin,0,(JB$11*$D17)-DayMin))</f>
        <v>0.119469964</v>
      </c>
      <c r="JC17" s="30">
        <f>IF(JC$11*$D17&gt;(BatMax*$C17)+DayMin,BatMax*$C17,IF(JC$11*$D17&lt;DayMin,0,(JC$11*$D17)-DayMin))</f>
        <v>11.0096</v>
      </c>
      <c r="JD17" s="30">
        <f>IF(JD$11*$D17&gt;(BatMax*$C17)+DayMin,BatMax*$C17,IF(JD$11*$D17&lt;DayMin,0,(JD$11*$D17)-DayMin))</f>
        <v>11.0096</v>
      </c>
      <c r="JE17" s="30">
        <f>IF(JE$11*$D17&gt;(BatMax*$C17)+DayMin,BatMax*$C17,IF(JE$11*$D17&lt;DayMin,0,(JE$11*$D17)-DayMin))</f>
        <v>11.0096</v>
      </c>
      <c r="JF17" s="30">
        <f>IF(JF$11*$D17&gt;(BatMax*$C17)+DayMin,BatMax*$C17,IF(JF$11*$D17&lt;DayMin,0,(JF$11*$D17)-DayMin))</f>
        <v>11.0096</v>
      </c>
      <c r="JG17" s="30">
        <f>IF(JG$11*$D17&gt;(BatMax*$C17)+DayMin,BatMax*$C17,IF(JG$11*$D17&lt;DayMin,0,(JG$11*$D17)-DayMin))</f>
        <v>3.380840954</v>
      </c>
      <c r="JH17" s="30">
        <f>IF(JH$11*$D17&gt;(BatMax*$C17)+DayMin,BatMax*$C17,IF(JH$11*$D17&lt;DayMin,0,(JH$11*$D17)-DayMin))</f>
        <v>11.0096</v>
      </c>
      <c r="JI17" s="30">
        <f>IF(JI$11*$D17&gt;(BatMax*$C17)+DayMin,BatMax*$C17,IF(JI$11*$D17&lt;DayMin,0,(JI$11*$D17)-DayMin))</f>
        <v>11.0096</v>
      </c>
      <c r="JJ17" s="30">
        <f>IF(JJ$11*$D17&gt;(BatMax*$C17)+DayMin,BatMax*$C17,IF(JJ$11*$D17&lt;DayMin,0,(JJ$11*$D17)-DayMin))</f>
        <v>5.273658883</v>
      </c>
      <c r="JK17" s="30">
        <f>IF(JK$11*$D17&gt;(BatMax*$C17)+DayMin,BatMax*$C17,IF(JK$11*$D17&lt;DayMin,0,(JK$11*$D17)-DayMin))</f>
        <v>11.0096</v>
      </c>
      <c r="JL17" s="30">
        <f>IF(JL$11*$D17&gt;(BatMax*$C17)+DayMin,BatMax*$C17,IF(JL$11*$D17&lt;DayMin,0,(JL$11*$D17)-DayMin))</f>
        <v>4.43260672</v>
      </c>
      <c r="JM17" s="30">
        <f>IF(JM$11*$D17&gt;(BatMax*$C17)+DayMin,BatMax*$C17,IF(JM$11*$D17&lt;DayMin,0,(JM$11*$D17)-DayMin))</f>
        <v>11.0096</v>
      </c>
      <c r="JN17" s="30">
        <f>IF(JN$11*$D17&gt;(BatMax*$C17)+DayMin,BatMax*$C17,IF(JN$11*$D17&lt;DayMin,0,(JN$11*$D17)-DayMin))</f>
        <v>3.339228317</v>
      </c>
      <c r="JO17" s="30">
        <f>IF(JO$11*$D17&gt;(BatMax*$C17)+DayMin,BatMax*$C17,IF(JO$11*$D17&lt;DayMin,0,(JO$11*$D17)-DayMin))</f>
        <v>3.365778675</v>
      </c>
      <c r="JP17" s="30">
        <f>IF(JP$11*$D17&gt;(BatMax*$C17)+DayMin,BatMax*$C17,IF(JP$11*$D17&lt;DayMin,0,(JP$11*$D17)-DayMin))</f>
        <v>3.52296907</v>
      </c>
      <c r="JQ17" s="30">
        <f>IF(JQ$11*$D17&gt;(BatMax*$C17)+DayMin,BatMax*$C17,IF(JQ$11*$D17&lt;DayMin,0,(JQ$11*$D17)-DayMin))</f>
        <v>7.514561572</v>
      </c>
      <c r="JR17" s="30">
        <f>IF(JR$11*$D17&gt;(BatMax*$C17)+DayMin,BatMax*$C17,IF(JR$11*$D17&lt;DayMin,0,(JR$11*$D17)-DayMin))</f>
        <v>11.0096</v>
      </c>
      <c r="JS17" s="30">
        <f>IF(JS$11*$D17&gt;(BatMax*$C17)+DayMin,BatMax*$C17,IF(JS$11*$D17&lt;DayMin,0,(JS$11*$D17)-DayMin))</f>
        <v>10.54299535</v>
      </c>
      <c r="JT17" s="30">
        <f>IF(JT$11*$D17&gt;(BatMax*$C17)+DayMin,BatMax*$C17,IF(JT$11*$D17&lt;DayMin,0,(JT$11*$D17)-DayMin))</f>
        <v>4.643627345</v>
      </c>
      <c r="JU17" s="30">
        <f>IF(JU$11*$D17&gt;(BatMax*$C17)+DayMin,BatMax*$C17,IF(JU$11*$D17&lt;DayMin,0,(JU$11*$D17)-DayMin))</f>
        <v>11.0096</v>
      </c>
      <c r="JV17" s="30">
        <f>IF(JV$11*$D17&gt;(BatMax*$C17)+DayMin,BatMax*$C17,IF(JV$11*$D17&lt;DayMin,0,(JV$11*$D17)-DayMin))</f>
        <v>11.0096</v>
      </c>
      <c r="JW17" s="30">
        <f>IF(JW$11*$D17&gt;(BatMax*$C17)+DayMin,BatMax*$C17,IF(JW$11*$D17&lt;DayMin,0,(JW$11*$D17)-DayMin))</f>
        <v>6.774525779</v>
      </c>
      <c r="JX17" s="30">
        <f>IF(JX$11*$D17&gt;(BatMax*$C17)+DayMin,BatMax*$C17,IF(JX$11*$D17&lt;DayMin,0,(JX$11*$D17)-DayMin))</f>
        <v>0.959643784</v>
      </c>
      <c r="JY17" s="30">
        <f>IF(JY$11*$D17&gt;(BatMax*$C17)+DayMin,BatMax*$C17,IF(JY$11*$D17&lt;DayMin,0,(JY$11*$D17)-DayMin))</f>
        <v>0</v>
      </c>
      <c r="JZ17" s="30">
        <f>IF(JZ$11*$D17&gt;(BatMax*$C17)+DayMin,BatMax*$C17,IF(JZ$11*$D17&lt;DayMin,0,(JZ$11*$D17)-DayMin))</f>
        <v>11.0096</v>
      </c>
      <c r="KA17" s="30">
        <f>IF(KA$11*$D17&gt;(BatMax*$C17)+DayMin,BatMax*$C17,IF(KA$11*$D17&lt;DayMin,0,(KA$11*$D17)-DayMin))</f>
        <v>11.0096</v>
      </c>
      <c r="KB17" s="30">
        <f>IF(KB$11*$D17&gt;(BatMax*$C17)+DayMin,BatMax*$C17,IF(KB$11*$D17&lt;DayMin,0,(KB$11*$D17)-DayMin))</f>
        <v>9.017675316</v>
      </c>
      <c r="KC17" s="30">
        <f>IF(KC$11*$D17&gt;(BatMax*$C17)+DayMin,BatMax*$C17,IF(KC$11*$D17&lt;DayMin,0,(KC$11*$D17)-DayMin))</f>
        <v>11.0096</v>
      </c>
      <c r="KD17" s="30">
        <f>IF(KD$11*$D17&gt;(BatMax*$C17)+DayMin,BatMax*$C17,IF(KD$11*$D17&lt;DayMin,0,(KD$11*$D17)-DayMin))</f>
        <v>6.173783559</v>
      </c>
      <c r="KE17" s="30">
        <f>IF(KE$11*$D17&gt;(BatMax*$C17)+DayMin,BatMax*$C17,IF(KE$11*$D17&lt;DayMin,0,(KE$11*$D17)-DayMin))</f>
        <v>3.475909209</v>
      </c>
      <c r="KF17" s="30">
        <f>IF(KF$11*$D17&gt;(BatMax*$C17)+DayMin,BatMax*$C17,IF(KF$11*$D17&lt;DayMin,0,(KF$11*$D17)-DayMin))</f>
        <v>11.0096</v>
      </c>
      <c r="KG17" s="30">
        <f>IF(KG$11*$D17&gt;(BatMax*$C17)+DayMin,BatMax*$C17,IF(KG$11*$D17&lt;DayMin,0,(KG$11*$D17)-DayMin))</f>
        <v>0</v>
      </c>
      <c r="KH17" s="30">
        <f>IF(KH$11*$D17&gt;(BatMax*$C17)+DayMin,BatMax*$C17,IF(KH$11*$D17&lt;DayMin,0,(KH$11*$D17)-DayMin))</f>
        <v>11.0096</v>
      </c>
      <c r="KI17" s="30">
        <f>IF(KI$11*$D17&gt;(BatMax*$C17)+DayMin,BatMax*$C17,IF(KI$11*$D17&lt;DayMin,0,(KI$11*$D17)-DayMin))</f>
        <v>6.443406947</v>
      </c>
      <c r="KJ17" s="30">
        <f>IF(KJ$11*$D17&gt;(BatMax*$C17)+DayMin,BatMax*$C17,IF(KJ$11*$D17&lt;DayMin,0,(KJ$11*$D17)-DayMin))</f>
        <v>8.533949448</v>
      </c>
      <c r="KK17" s="30">
        <f>IF(KK$11*$D17&gt;(BatMax*$C17)+DayMin,BatMax*$C17,IF(KK$11*$D17&lt;DayMin,0,(KK$11*$D17)-DayMin))</f>
        <v>4.235165491</v>
      </c>
      <c r="KL17" s="30">
        <f>IF(KL$11*$D17&gt;(BatMax*$C17)+DayMin,BatMax*$C17,IF(KL$11*$D17&lt;DayMin,0,(KL$11*$D17)-DayMin))</f>
        <v>8.187838973</v>
      </c>
      <c r="KM17" s="30">
        <f>IF(KM$11*$D17&gt;(BatMax*$C17)+DayMin,BatMax*$C17,IF(KM$11*$D17&lt;DayMin,0,(KM$11*$D17)-DayMin))</f>
        <v>11.0096</v>
      </c>
      <c r="KN17" s="30">
        <f>IF(KN$11*$D17&gt;(BatMax*$C17)+DayMin,BatMax*$C17,IF(KN$11*$D17&lt;DayMin,0,(KN$11*$D17)-DayMin))</f>
        <v>9.46846474</v>
      </c>
      <c r="KO17" s="30">
        <f>IF(KO$11*$D17&gt;(BatMax*$C17)+DayMin,BatMax*$C17,IF(KO$11*$D17&lt;DayMin,0,(KO$11*$D17)-DayMin))</f>
        <v>11.0096</v>
      </c>
      <c r="KP17" s="30">
        <f>IF(KP$11*$D17&gt;(BatMax*$C17)+DayMin,BatMax*$C17,IF(KP$11*$D17&lt;DayMin,0,(KP$11*$D17)-DayMin))</f>
        <v>0</v>
      </c>
      <c r="KQ17" s="30">
        <f>IF(KQ$11*$D17&gt;(BatMax*$C17)+DayMin,BatMax*$C17,IF(KQ$11*$D17&lt;DayMin,0,(KQ$11*$D17)-DayMin))</f>
        <v>4.563282986</v>
      </c>
      <c r="KR17" s="30">
        <f>IF(KR$11*$D17&gt;(BatMax*$C17)+DayMin,BatMax*$C17,IF(KR$11*$D17&lt;DayMin,0,(KR$11*$D17)-DayMin))</f>
        <v>1.639295676</v>
      </c>
      <c r="KS17" s="30">
        <f>IF(KS$11*$D17&gt;(BatMax*$C17)+DayMin,BatMax*$C17,IF(KS$11*$D17&lt;DayMin,0,(KS$11*$D17)-DayMin))</f>
        <v>3.056041189</v>
      </c>
      <c r="KT17" s="30">
        <f>IF(KT$11*$D17&gt;(BatMax*$C17)+DayMin,BatMax*$C17,IF(KT$11*$D17&lt;DayMin,0,(KT$11*$D17)-DayMin))</f>
        <v>11.0096</v>
      </c>
      <c r="KU17" s="30">
        <f>IF(KU$11*$D17&gt;(BatMax*$C17)+DayMin,BatMax*$C17,IF(KU$11*$D17&lt;DayMin,0,(KU$11*$D17)-DayMin))</f>
        <v>11.0096</v>
      </c>
      <c r="KV17" s="30">
        <f>IF(KV$11*$D17&gt;(BatMax*$C17)+DayMin,BatMax*$C17,IF(KV$11*$D17&lt;DayMin,0,(KV$11*$D17)-DayMin))</f>
        <v>11.0096</v>
      </c>
      <c r="KW17" s="30">
        <f>IF(KW$11*$D17&gt;(BatMax*$C17)+DayMin,BatMax*$C17,IF(KW$11*$D17&lt;DayMin,0,(KW$11*$D17)-DayMin))</f>
        <v>11.0096</v>
      </c>
      <c r="KX17" s="30">
        <f>IF(KX$11*$D17&gt;(BatMax*$C17)+DayMin,BatMax*$C17,IF(KX$11*$D17&lt;DayMin,0,(KX$11*$D17)-DayMin))</f>
        <v>0</v>
      </c>
      <c r="KY17" s="30">
        <f>IF(KY$11*$D17&gt;(BatMax*$C17)+DayMin,BatMax*$C17,IF(KY$11*$D17&lt;DayMin,0,(KY$11*$D17)-DayMin))</f>
        <v>1.449172766</v>
      </c>
      <c r="KZ17" s="30">
        <f>IF(KZ$11*$D17&gt;(BatMax*$C17)+DayMin,BatMax*$C17,IF(KZ$11*$D17&lt;DayMin,0,(KZ$11*$D17)-DayMin))</f>
        <v>5.439522184</v>
      </c>
      <c r="LA17" s="30">
        <f>IF(LA$11*$D17&gt;(BatMax*$C17)+DayMin,BatMax*$C17,IF(LA$11*$D17&lt;DayMin,0,(LA$11*$D17)-DayMin))</f>
        <v>6.060926695</v>
      </c>
      <c r="LB17" s="30">
        <f>IF(LB$11*$D17&gt;(BatMax*$C17)+DayMin,BatMax*$C17,IF(LB$11*$D17&lt;DayMin,0,(LB$11*$D17)-DayMin))</f>
        <v>9.351304555</v>
      </c>
      <c r="LC17" s="30">
        <f>IF(LC$11*$D17&gt;(BatMax*$C17)+DayMin,BatMax*$C17,IF(LC$11*$D17&lt;DayMin,0,(LC$11*$D17)-DayMin))</f>
        <v>11.0096</v>
      </c>
      <c r="LD17" s="30">
        <f>IF(LD$11*$D17&gt;(BatMax*$C17)+DayMin,BatMax*$C17,IF(LD$11*$D17&lt;DayMin,0,(LD$11*$D17)-DayMin))</f>
        <v>11.0096</v>
      </c>
      <c r="LE17" s="30">
        <f>IF(LE$11*$D17&gt;(BatMax*$C17)+DayMin,BatMax*$C17,IF(LE$11*$D17&lt;DayMin,0,(LE$11*$D17)-DayMin))</f>
        <v>11.0096</v>
      </c>
      <c r="LF17" s="30">
        <f>IF(LF$11*$D17&gt;(BatMax*$C17)+DayMin,BatMax*$C17,IF(LF$11*$D17&lt;DayMin,0,(LF$11*$D17)-DayMin))</f>
        <v>11.0096</v>
      </c>
      <c r="LG17" s="30">
        <f>IF(LG$11*$D17&gt;(BatMax*$C17)+DayMin,BatMax*$C17,IF(LG$11*$D17&lt;DayMin,0,(LG$11*$D17)-DayMin))</f>
        <v>0</v>
      </c>
      <c r="LH17" s="30">
        <f>IF(LH$11*$D17&gt;(BatMax*$C17)+DayMin,BatMax*$C17,IF(LH$11*$D17&lt;DayMin,0,(LH$11*$D17)-DayMin))</f>
        <v>11.0096</v>
      </c>
      <c r="LI17" s="30">
        <f>IF(LI$11*$D17&gt;(BatMax*$C17)+DayMin,BatMax*$C17,IF(LI$11*$D17&lt;DayMin,0,(LI$11*$D17)-DayMin))</f>
        <v>11.0096</v>
      </c>
      <c r="LJ17" s="30">
        <f>IF(LJ$11*$D17&gt;(BatMax*$C17)+DayMin,BatMax*$C17,IF(LJ$11*$D17&lt;DayMin,0,(LJ$11*$D17)-DayMin))</f>
        <v>11.0096</v>
      </c>
      <c r="LK17" s="30">
        <f>IF(LK$11*$D17&gt;(BatMax*$C17)+DayMin,BatMax*$C17,IF(LK$11*$D17&lt;DayMin,0,(LK$11*$D17)-DayMin))</f>
        <v>11.0096</v>
      </c>
      <c r="LL17" s="30">
        <f>IF(LL$11*$D17&gt;(BatMax*$C17)+DayMin,BatMax*$C17,IF(LL$11*$D17&lt;DayMin,0,(LL$11*$D17)-DayMin))</f>
        <v>0</v>
      </c>
      <c r="LM17" s="30">
        <f>IF(LM$11*$D17&gt;(BatMax*$C17)+DayMin,BatMax*$C17,IF(LM$11*$D17&lt;DayMin,0,(LM$11*$D17)-DayMin))</f>
        <v>0.2422290237</v>
      </c>
      <c r="LN17" s="30">
        <f>IF(LN$11*$D17&gt;(BatMax*$C17)+DayMin,BatMax*$C17,IF(LN$11*$D17&lt;DayMin,0,(LN$11*$D17)-DayMin))</f>
        <v>0.8847882848</v>
      </c>
      <c r="LO17" s="30">
        <f>IF(LO$11*$D17&gt;(BatMax*$C17)+DayMin,BatMax*$C17,IF(LO$11*$D17&lt;DayMin,0,(LO$11*$D17)-DayMin))</f>
        <v>2.956845221</v>
      </c>
      <c r="LP17" s="30">
        <f>IF(LP$11*$D17&gt;(BatMax*$C17)+DayMin,BatMax*$C17,IF(LP$11*$D17&lt;DayMin,0,(LP$11*$D17)-DayMin))</f>
        <v>0.476093917</v>
      </c>
      <c r="LQ17" s="30">
        <f>IF(LQ$11*$D17&gt;(BatMax*$C17)+DayMin,BatMax*$C17,IF(LQ$11*$D17&lt;DayMin,0,(LQ$11*$D17)-DayMin))</f>
        <v>0</v>
      </c>
      <c r="LR17" s="30">
        <f>IF(LR$11*$D17&gt;(BatMax*$C17)+DayMin,BatMax*$C17,IF(LR$11*$D17&lt;DayMin,0,(LR$11*$D17)-DayMin))</f>
        <v>10.85406422</v>
      </c>
      <c r="LS17" s="30">
        <f>IF(LS$11*$D17&gt;(BatMax*$C17)+DayMin,BatMax*$C17,IF(LS$11*$D17&lt;DayMin,0,(LS$11*$D17)-DayMin))</f>
        <v>4.667833816</v>
      </c>
      <c r="LT17" s="30">
        <f>IF(LT$11*$D17&gt;(BatMax*$C17)+DayMin,BatMax*$C17,IF(LT$11*$D17&lt;DayMin,0,(LT$11*$D17)-DayMin))</f>
        <v>11.0096</v>
      </c>
      <c r="LU17" s="30">
        <f>IF(LU$11*$D17&gt;(BatMax*$C17)+DayMin,BatMax*$C17,IF(LU$11*$D17&lt;DayMin,0,(LU$11*$D17)-DayMin))</f>
        <v>6.642936921</v>
      </c>
      <c r="LV17" s="30">
        <f>IF(LV$11*$D17&gt;(BatMax*$C17)+DayMin,BatMax*$C17,IF(LV$11*$D17&lt;DayMin,0,(LV$11*$D17)-DayMin))</f>
        <v>7.135912255</v>
      </c>
      <c r="LW17" s="30">
        <f>IF(LW$11*$D17&gt;(BatMax*$C17)+DayMin,BatMax*$C17,IF(LW$11*$D17&lt;DayMin,0,(LW$11*$D17)-DayMin))</f>
        <v>2.626619137</v>
      </c>
      <c r="LX17" s="30">
        <f>IF(LX$11*$D17&gt;(BatMax*$C17)+DayMin,BatMax*$C17,IF(LX$11*$D17&lt;DayMin,0,(LX$11*$D17)-DayMin))</f>
        <v>0</v>
      </c>
      <c r="LY17" s="30">
        <f>IF(LY$11*$D17&gt;(BatMax*$C17)+DayMin,BatMax*$C17,IF(LY$11*$D17&lt;DayMin,0,(LY$11*$D17)-DayMin))</f>
        <v>11.0096</v>
      </c>
      <c r="LZ17" s="30">
        <f>IF(LZ$11*$D17&gt;(BatMax*$C17)+DayMin,BatMax*$C17,IF(LZ$11*$D17&lt;DayMin,0,(LZ$11*$D17)-DayMin))</f>
        <v>2.286545403</v>
      </c>
      <c r="MA17" s="30">
        <f>IF(MA$11*$D17&gt;(BatMax*$C17)+DayMin,BatMax*$C17,IF(MA$11*$D17&lt;DayMin,0,(MA$11*$D17)-DayMin))</f>
        <v>11.0096</v>
      </c>
      <c r="MB17" s="30">
        <f>IF(MB$11*$D17&gt;(BatMax*$C17)+DayMin,BatMax*$C17,IF(MB$11*$D17&lt;DayMin,0,(MB$11*$D17)-DayMin))</f>
        <v>11.0096</v>
      </c>
      <c r="MC17" s="30">
        <f>IF(MC$11*$D17&gt;(BatMax*$C17)+DayMin,BatMax*$C17,IF(MC$11*$D17&lt;DayMin,0,(MC$11*$D17)-DayMin))</f>
        <v>3.40600575</v>
      </c>
      <c r="MD17" s="30">
        <f>IF(MD$11*$D17&gt;(BatMax*$C17)+DayMin,BatMax*$C17,IF(MD$11*$D17&lt;DayMin,0,(MD$11*$D17)-DayMin))</f>
        <v>11.0096</v>
      </c>
      <c r="ME17" s="30">
        <f>IF(ME$11*$D17&gt;(BatMax*$C17)+DayMin,BatMax*$C17,IF(ME$11*$D17&lt;DayMin,0,(ME$11*$D17)-DayMin))</f>
        <v>3.697443653</v>
      </c>
      <c r="MF17" s="30">
        <f>IF(MF$11*$D17&gt;(BatMax*$C17)+DayMin,BatMax*$C17,IF(MF$11*$D17&lt;DayMin,0,(MF$11*$D17)-DayMin))</f>
        <v>0.8288897874</v>
      </c>
      <c r="MG17" s="30">
        <f>IF(MG$11*$D17&gt;(BatMax*$C17)+DayMin,BatMax*$C17,IF(MG$11*$D17&lt;DayMin,0,(MG$11*$D17)-DayMin))</f>
        <v>11.0096</v>
      </c>
      <c r="MH17" s="30">
        <f>IF(MH$11*$D17&gt;(BatMax*$C17)+DayMin,BatMax*$C17,IF(MH$11*$D17&lt;DayMin,0,(MH$11*$D17)-DayMin))</f>
        <v>5.66033949</v>
      </c>
      <c r="MI17" s="30">
        <f>IF(MI$11*$D17&gt;(BatMax*$C17)+DayMin,BatMax*$C17,IF(MI$11*$D17&lt;DayMin,0,(MI$11*$D17)-DayMin))</f>
        <v>0</v>
      </c>
      <c r="MJ17" s="30">
        <f>IF(MJ$11*$D17&gt;(BatMax*$C17)+DayMin,BatMax*$C17,IF(MJ$11*$D17&lt;DayMin,0,(MJ$11*$D17)-DayMin))</f>
        <v>6.653983251</v>
      </c>
      <c r="MK17" s="30">
        <f>IF(MK$11*$D17&gt;(BatMax*$C17)+DayMin,BatMax*$C17,IF(MK$11*$D17&lt;DayMin,0,(MK$11*$D17)-DayMin))</f>
        <v>4.231568277</v>
      </c>
      <c r="ML17" s="30">
        <f>IF(ML$11*$D17&gt;(BatMax*$C17)+DayMin,BatMax*$C17,IF(ML$11*$D17&lt;DayMin,0,(ML$11*$D17)-DayMin))</f>
        <v>11.0096</v>
      </c>
      <c r="MM17" s="30">
        <f>IF(MM$11*$D17&gt;(BatMax*$C17)+DayMin,BatMax*$C17,IF(MM$11*$D17&lt;DayMin,0,(MM$11*$D17)-DayMin))</f>
        <v>1.541281792</v>
      </c>
      <c r="MN17" s="30">
        <f>IF(MN$11*$D17&gt;(BatMax*$C17)+DayMin,BatMax*$C17,IF(MN$11*$D17&lt;DayMin,0,(MN$11*$D17)-DayMin))</f>
        <v>6.739728708</v>
      </c>
      <c r="MO17" s="30">
        <f>IF(MO$11*$D17&gt;(BatMax*$C17)+DayMin,BatMax*$C17,IF(MO$11*$D17&lt;DayMin,0,(MO$11*$D17)-DayMin))</f>
        <v>5.543013339</v>
      </c>
      <c r="MP17" s="30">
        <f>IF(MP$11*$D17&gt;(BatMax*$C17)+DayMin,BatMax*$C17,IF(MP$11*$D17&lt;DayMin,0,(MP$11*$D17)-DayMin))</f>
        <v>0</v>
      </c>
      <c r="MQ17" s="30">
        <f>IF(MQ$11*$D17&gt;(BatMax*$C17)+DayMin,BatMax*$C17,IF(MQ$11*$D17&lt;DayMin,0,(MQ$11*$D17)-DayMin))</f>
        <v>0</v>
      </c>
      <c r="MR17" s="30">
        <f>IF(MR$11*$D17&gt;(BatMax*$C17)+DayMin,BatMax*$C17,IF(MR$11*$D17&lt;DayMin,0,(MR$11*$D17)-DayMin))</f>
        <v>7.474353638</v>
      </c>
      <c r="MS17" s="30">
        <f>IF(MS$11*$D17&gt;(BatMax*$C17)+DayMin,BatMax*$C17,IF(MS$11*$D17&lt;DayMin,0,(MS$11*$D17)-DayMin))</f>
        <v>8.493203421</v>
      </c>
      <c r="MT17" s="30">
        <f>IF(MT$11*$D17&gt;(BatMax*$C17)+DayMin,BatMax*$C17,IF(MT$11*$D17&lt;DayMin,0,(MT$11*$D17)-DayMin))</f>
        <v>11.00167151</v>
      </c>
      <c r="MU17" s="30">
        <f>IF(MU$11*$D17&gt;(BatMax*$C17)+DayMin,BatMax*$C17,IF(MU$11*$D17&lt;DayMin,0,(MU$11*$D17)-DayMin))</f>
        <v>0.4360168572</v>
      </c>
      <c r="MV17" s="30">
        <f>IF(MV$11*$D17&gt;(BatMax*$C17)+DayMin,BatMax*$C17,IF(MV$11*$D17&lt;DayMin,0,(MV$11*$D17)-DayMin))</f>
        <v>0</v>
      </c>
      <c r="MW17" s="30">
        <f>IF(MW$11*$D17&gt;(BatMax*$C17)+DayMin,BatMax*$C17,IF(MW$11*$D17&lt;DayMin,0,(MW$11*$D17)-DayMin))</f>
        <v>0.08342070426</v>
      </c>
      <c r="MX17" s="30">
        <f>IF(MX$11*$D17&gt;(BatMax*$C17)+DayMin,BatMax*$C17,IF(MX$11*$D17&lt;DayMin,0,(MX$11*$D17)-DayMin))</f>
        <v>0</v>
      </c>
      <c r="MY17" s="30">
        <f>IF(MY$11*$D17&gt;(BatMax*$C17)+DayMin,BatMax*$C17,IF(MY$11*$D17&lt;DayMin,0,(MY$11*$D17)-DayMin))</f>
        <v>1.02146243</v>
      </c>
      <c r="MZ17" s="30">
        <f>IF(MZ$11*$D17&gt;(BatMax*$C17)+DayMin,BatMax*$C17,IF(MZ$11*$D17&lt;DayMin,0,(MZ$11*$D17)-DayMin))</f>
        <v>2.995903038</v>
      </c>
      <c r="NA17" s="30">
        <f>IF(NA$11*$D17&gt;(BatMax*$C17)+DayMin,BatMax*$C17,IF(NA$11*$D17&lt;DayMin,0,(NA$11*$D17)-DayMin))</f>
        <v>2.840213582</v>
      </c>
      <c r="NB17" s="30">
        <f>IF(NB$11*$D17&gt;(BatMax*$C17)+DayMin,BatMax*$C17,IF(NB$11*$D17&lt;DayMin,0,(NB$11*$D17)-DayMin))</f>
        <v>0</v>
      </c>
      <c r="NC17" s="30">
        <f>IF(NC$11*$D17&gt;(BatMax*$C17)+DayMin,BatMax*$C17,IF(NC$11*$D17&lt;DayMin,0,(NC$11*$D17)-DayMin))</f>
        <v>9.44657899</v>
      </c>
      <c r="ND17" s="30">
        <f>IF(ND$11*$D17&gt;(BatMax*$C17)+DayMin,BatMax*$C17,IF(ND$11*$D17&lt;DayMin,0,(ND$11*$D17)-DayMin))</f>
        <v>11.0096</v>
      </c>
      <c r="NE17" s="30">
        <f>IF(NE$11*$D17&gt;(BatMax*$C17)+DayMin,BatMax*$C17,IF(NE$11*$D17&lt;DayMin,0,(NE$11*$D17)-DayMin))</f>
        <v>11.0096</v>
      </c>
      <c r="NF17" s="30">
        <f>IF(NF$11*$D17&gt;(BatMax*$C17)+DayMin,BatMax*$C17,IF(NF$11*$D17&lt;DayMin,0,(NF$11*$D17)-DayMin))</f>
        <v>4.997947848</v>
      </c>
    </row>
    <row r="18" ht="14.25" customHeight="1">
      <c r="B18" s="3">
        <f t="shared" ref="B18:B27" si="3">B17+1</f>
        <v>2028</v>
      </c>
      <c r="C18" s="26">
        <f>C17*BatAgeRate</f>
        <v>0.9340468128</v>
      </c>
      <c r="D18" s="26">
        <f>D17*PVAgeRate</f>
        <v>0.995</v>
      </c>
      <c r="E18" s="17">
        <f t="shared" si="2"/>
        <v>2881.037914</v>
      </c>
      <c r="F18" s="30">
        <f>IF(F$11*$D18&gt;(BatMax*$C18)+DayMin,BatMax*$C18,IF(F$11*$D18&lt;DayMin,0,(F$11*$D18)-DayMin))</f>
        <v>5.993667601</v>
      </c>
      <c r="G18" s="30">
        <f>IF(G$11*$D18&gt;(BatMax*$C18)+DayMin,BatMax*$C18,IF(G$11*$D18&lt;DayMin,0,(G$11*$D18)-DayMin))</f>
        <v>10.4613243</v>
      </c>
      <c r="H18" s="30">
        <f>IF(H$11*$D18&gt;(BatMax*$C18)+DayMin,BatMax*$C18,IF(H$11*$D18&lt;DayMin,0,(H$11*$D18)-DayMin))</f>
        <v>9.470503514</v>
      </c>
      <c r="I18" s="30">
        <f>IF(I$11*$D18&gt;(BatMax*$C18)+DayMin,BatMax*$C18,IF(I$11*$D18&lt;DayMin,0,(I$11*$D18)-DayMin))</f>
        <v>7.815100787</v>
      </c>
      <c r="J18" s="30">
        <f>IF(J$11*$D18&gt;(BatMax*$C18)+DayMin,BatMax*$C18,IF(J$11*$D18&lt;DayMin,0,(J$11*$D18)-DayMin))</f>
        <v>10.4613243</v>
      </c>
      <c r="K18" s="30">
        <f>IF(K$11*$D18&gt;(BatMax*$C18)+DayMin,BatMax*$C18,IF(K$11*$D18&lt;DayMin,0,(K$11*$D18)-DayMin))</f>
        <v>7.937636612</v>
      </c>
      <c r="L18" s="30">
        <f>IF(L$11*$D18&gt;(BatMax*$C18)+DayMin,BatMax*$C18,IF(L$11*$D18&lt;DayMin,0,(L$11*$D18)-DayMin))</f>
        <v>0</v>
      </c>
      <c r="M18" s="30">
        <f>IF(M$11*$D18&gt;(BatMax*$C18)+DayMin,BatMax*$C18,IF(M$11*$D18&lt;DayMin,0,(M$11*$D18)-DayMin))</f>
        <v>10.4613243</v>
      </c>
      <c r="N18" s="30">
        <f>IF(N$11*$D18&gt;(BatMax*$C18)+DayMin,BatMax*$C18,IF(N$11*$D18&lt;DayMin,0,(N$11*$D18)-DayMin))</f>
        <v>10.4613243</v>
      </c>
      <c r="O18" s="30">
        <f>IF(O$11*$D18&gt;(BatMax*$C18)+DayMin,BatMax*$C18,IF(O$11*$D18&lt;DayMin,0,(O$11*$D18)-DayMin))</f>
        <v>6.988128997</v>
      </c>
      <c r="P18" s="30">
        <f>IF(P$11*$D18&gt;(BatMax*$C18)+DayMin,BatMax*$C18,IF(P$11*$D18&lt;DayMin,0,(P$11*$D18)-DayMin))</f>
        <v>4.641353347</v>
      </c>
      <c r="Q18" s="30">
        <f>IF(Q$11*$D18&gt;(BatMax*$C18)+DayMin,BatMax*$C18,IF(Q$11*$D18&lt;DayMin,0,(Q$11*$D18)-DayMin))</f>
        <v>4.693189093</v>
      </c>
      <c r="R18" s="30">
        <f>IF(R$11*$D18&gt;(BatMax*$C18)+DayMin,BatMax*$C18,IF(R$11*$D18&lt;DayMin,0,(R$11*$D18)-DayMin))</f>
        <v>6.246613193</v>
      </c>
      <c r="S18" s="30">
        <f>IF(S$11*$D18&gt;(BatMax*$C18)+DayMin,BatMax*$C18,IF(S$11*$D18&lt;DayMin,0,(S$11*$D18)-DayMin))</f>
        <v>0.6158851127</v>
      </c>
      <c r="T18" s="30">
        <f>IF(T$11*$D18&gt;(BatMax*$C18)+DayMin,BatMax*$C18,IF(T$11*$D18&lt;DayMin,0,(T$11*$D18)-DayMin))</f>
        <v>0.06482506073</v>
      </c>
      <c r="U18" s="30">
        <f>IF(U$11*$D18&gt;(BatMax*$C18)+DayMin,BatMax*$C18,IF(U$11*$D18&lt;DayMin,0,(U$11*$D18)-DayMin))</f>
        <v>10.4613243</v>
      </c>
      <c r="V18" s="30">
        <f>IF(V$11*$D18&gt;(BatMax*$C18)+DayMin,BatMax*$C18,IF(V$11*$D18&lt;DayMin,0,(V$11*$D18)-DayMin))</f>
        <v>10.4613243</v>
      </c>
      <c r="W18" s="30">
        <f>IF(W$11*$D18&gt;(BatMax*$C18)+DayMin,BatMax*$C18,IF(W$11*$D18&lt;DayMin,0,(W$11*$D18)-DayMin))</f>
        <v>10.4613243</v>
      </c>
      <c r="X18" s="30">
        <f>IF(X$11*$D18&gt;(BatMax*$C18)+DayMin,BatMax*$C18,IF(X$11*$D18&lt;DayMin,0,(X$11*$D18)-DayMin))</f>
        <v>0</v>
      </c>
      <c r="Y18" s="30">
        <f>IF(Y$11*$D18&gt;(BatMax*$C18)+DayMin,BatMax*$C18,IF(Y$11*$D18&lt;DayMin,0,(Y$11*$D18)-DayMin))</f>
        <v>1.039385868</v>
      </c>
      <c r="Z18" s="30">
        <f>IF(Z$11*$D18&gt;(BatMax*$C18)+DayMin,BatMax*$C18,IF(Z$11*$D18&lt;DayMin,0,(Z$11*$D18)-DayMin))</f>
        <v>8.257326085</v>
      </c>
      <c r="AA18" s="30">
        <f>IF(AA$11*$D18&gt;(BatMax*$C18)+DayMin,BatMax*$C18,IF(AA$11*$D18&lt;DayMin,0,(AA$11*$D18)-DayMin))</f>
        <v>0</v>
      </c>
      <c r="AB18" s="30">
        <f>IF(AB$11*$D18&gt;(BatMax*$C18)+DayMin,BatMax*$C18,IF(AB$11*$D18&lt;DayMin,0,(AB$11*$D18)-DayMin))</f>
        <v>0</v>
      </c>
      <c r="AC18" s="30">
        <f>IF(AC$11*$D18&gt;(BatMax*$C18)+DayMin,BatMax*$C18,IF(AC$11*$D18&lt;DayMin,0,(AC$11*$D18)-DayMin))</f>
        <v>0</v>
      </c>
      <c r="AD18" s="30">
        <f>IF(AD$11*$D18&gt;(BatMax*$C18)+DayMin,BatMax*$C18,IF(AD$11*$D18&lt;DayMin,0,(AD$11*$D18)-DayMin))</f>
        <v>0</v>
      </c>
      <c r="AE18" s="30">
        <f>IF(AE$11*$D18&gt;(BatMax*$C18)+DayMin,BatMax*$C18,IF(AE$11*$D18&lt;DayMin,0,(AE$11*$D18)-DayMin))</f>
        <v>7.586470771</v>
      </c>
      <c r="AF18" s="30">
        <f>IF(AF$11*$D18&gt;(BatMax*$C18)+DayMin,BatMax*$C18,IF(AF$11*$D18&lt;DayMin,0,(AF$11*$D18)-DayMin))</f>
        <v>9.040249647</v>
      </c>
      <c r="AG18" s="30">
        <f>IF(AG$11*$D18&gt;(BatMax*$C18)+DayMin,BatMax*$C18,IF(AG$11*$D18&lt;DayMin,0,(AG$11*$D18)-DayMin))</f>
        <v>10.4613243</v>
      </c>
      <c r="AH18" s="30">
        <f>IF(AH$11*$D18&gt;(BatMax*$C18)+DayMin,BatMax*$C18,IF(AH$11*$D18&lt;DayMin,0,(AH$11*$D18)-DayMin))</f>
        <v>10.4613243</v>
      </c>
      <c r="AI18" s="30">
        <f>IF(AI$11*$D18&gt;(BatMax*$C18)+DayMin,BatMax*$C18,IF(AI$11*$D18&lt;DayMin,0,(AI$11*$D18)-DayMin))</f>
        <v>10.4613243</v>
      </c>
      <c r="AJ18" s="30">
        <f>IF(AJ$11*$D18&gt;(BatMax*$C18)+DayMin,BatMax*$C18,IF(AJ$11*$D18&lt;DayMin,0,(AJ$11*$D18)-DayMin))</f>
        <v>10.4613243</v>
      </c>
      <c r="AK18" s="30">
        <f>IF(AK$11*$D18&gt;(BatMax*$C18)+DayMin,BatMax*$C18,IF(AK$11*$D18&lt;DayMin,0,(AK$11*$D18)-DayMin))</f>
        <v>10.4613243</v>
      </c>
      <c r="AL18" s="30">
        <f>IF(AL$11*$D18&gt;(BatMax*$C18)+DayMin,BatMax*$C18,IF(AL$11*$D18&lt;DayMin,0,(AL$11*$D18)-DayMin))</f>
        <v>10.4613243</v>
      </c>
      <c r="AM18" s="30">
        <f>IF(AM$11*$D18&gt;(BatMax*$C18)+DayMin,BatMax*$C18,IF(AM$11*$D18&lt;DayMin,0,(AM$11*$D18)-DayMin))</f>
        <v>10.4613243</v>
      </c>
      <c r="AN18" s="30">
        <f>IF(AN$11*$D18&gt;(BatMax*$C18)+DayMin,BatMax*$C18,IF(AN$11*$D18&lt;DayMin,0,(AN$11*$D18)-DayMin))</f>
        <v>10.4613243</v>
      </c>
      <c r="AO18" s="30">
        <f>IF(AO$11*$D18&gt;(BatMax*$C18)+DayMin,BatMax*$C18,IF(AO$11*$D18&lt;DayMin,0,(AO$11*$D18)-DayMin))</f>
        <v>10.4613243</v>
      </c>
      <c r="AP18" s="30">
        <f>IF(AP$11*$D18&gt;(BatMax*$C18)+DayMin,BatMax*$C18,IF(AP$11*$D18&lt;DayMin,0,(AP$11*$D18)-DayMin))</f>
        <v>10.4613243</v>
      </c>
      <c r="AQ18" s="30">
        <f>IF(AQ$11*$D18&gt;(BatMax*$C18)+DayMin,BatMax*$C18,IF(AQ$11*$D18&lt;DayMin,0,(AQ$11*$D18)-DayMin))</f>
        <v>8.085171169</v>
      </c>
      <c r="AR18" s="30">
        <f>IF(AR$11*$D18&gt;(BatMax*$C18)+DayMin,BatMax*$C18,IF(AR$11*$D18&lt;DayMin,0,(AR$11*$D18)-DayMin))</f>
        <v>10.4613243</v>
      </c>
      <c r="AS18" s="30">
        <f>IF(AS$11*$D18&gt;(BatMax*$C18)+DayMin,BatMax*$C18,IF(AS$11*$D18&lt;DayMin,0,(AS$11*$D18)-DayMin))</f>
        <v>0</v>
      </c>
      <c r="AT18" s="30">
        <f>IF(AT$11*$D18&gt;(BatMax*$C18)+DayMin,BatMax*$C18,IF(AT$11*$D18&lt;DayMin,0,(AT$11*$D18)-DayMin))</f>
        <v>5.187184792</v>
      </c>
      <c r="AU18" s="30">
        <f>IF(AU$11*$D18&gt;(BatMax*$C18)+DayMin,BatMax*$C18,IF(AU$11*$D18&lt;DayMin,0,(AU$11*$D18)-DayMin))</f>
        <v>0.9593256649</v>
      </c>
      <c r="AV18" s="30">
        <f>IF(AV$11*$D18&gt;(BatMax*$C18)+DayMin,BatMax*$C18,IF(AV$11*$D18&lt;DayMin,0,(AV$11*$D18)-DayMin))</f>
        <v>0.2975593619</v>
      </c>
      <c r="AW18" s="30">
        <f>IF(AW$11*$D18&gt;(BatMax*$C18)+DayMin,BatMax*$C18,IF(AW$11*$D18&lt;DayMin,0,(AW$11*$D18)-DayMin))</f>
        <v>1.501246617</v>
      </c>
      <c r="AX18" s="30">
        <f>IF(AX$11*$D18&gt;(BatMax*$C18)+DayMin,BatMax*$C18,IF(AX$11*$D18&lt;DayMin,0,(AX$11*$D18)-DayMin))</f>
        <v>10.4613243</v>
      </c>
      <c r="AY18" s="30">
        <f>IF(AY$11*$D18&gt;(BatMax*$C18)+DayMin,BatMax*$C18,IF(AY$11*$D18&lt;DayMin,0,(AY$11*$D18)-DayMin))</f>
        <v>10.4613243</v>
      </c>
      <c r="AZ18" s="30">
        <f>IF(AZ$11*$D18&gt;(BatMax*$C18)+DayMin,BatMax*$C18,IF(AZ$11*$D18&lt;DayMin,0,(AZ$11*$D18)-DayMin))</f>
        <v>10.4613243</v>
      </c>
      <c r="BA18" s="30">
        <f>IF(BA$11*$D18&gt;(BatMax*$C18)+DayMin,BatMax*$C18,IF(BA$11*$D18&lt;DayMin,0,(BA$11*$D18)-DayMin))</f>
        <v>8.495379333</v>
      </c>
      <c r="BB18" s="30">
        <f>IF(BB$11*$D18&gt;(BatMax*$C18)+DayMin,BatMax*$C18,IF(BB$11*$D18&lt;DayMin,0,(BB$11*$D18)-DayMin))</f>
        <v>3.739157385</v>
      </c>
      <c r="BC18" s="30">
        <f>IF(BC$11*$D18&gt;(BatMax*$C18)+DayMin,BatMax*$C18,IF(BC$11*$D18&lt;DayMin,0,(BC$11*$D18)-DayMin))</f>
        <v>10.4613243</v>
      </c>
      <c r="BD18" s="30">
        <f>IF(BD$11*$D18&gt;(BatMax*$C18)+DayMin,BatMax*$C18,IF(BD$11*$D18&lt;DayMin,0,(BD$11*$D18)-DayMin))</f>
        <v>10.4613243</v>
      </c>
      <c r="BE18" s="30">
        <f>IF(BE$11*$D18&gt;(BatMax*$C18)+DayMin,BatMax*$C18,IF(BE$11*$D18&lt;DayMin,0,(BE$11*$D18)-DayMin))</f>
        <v>1.039464143</v>
      </c>
      <c r="BF18" s="30">
        <f>IF(BF$11*$D18&gt;(BatMax*$C18)+DayMin,BatMax*$C18,IF(BF$11*$D18&lt;DayMin,0,(BF$11*$D18)-DayMin))</f>
        <v>9.33421547</v>
      </c>
      <c r="BG18" s="30">
        <f>IF(BG$11*$D18&gt;(BatMax*$C18)+DayMin,BatMax*$C18,IF(BG$11*$D18&lt;DayMin,0,(BG$11*$D18)-DayMin))</f>
        <v>10.4613243</v>
      </c>
      <c r="BH18" s="30">
        <f>IF(BH$11*$D18&gt;(BatMax*$C18)+DayMin,BatMax*$C18,IF(BH$11*$D18&lt;DayMin,0,(BH$11*$D18)-DayMin))</f>
        <v>10.4613243</v>
      </c>
      <c r="BI18" s="30">
        <f>IF(BI$11*$D18&gt;(BatMax*$C18)+DayMin,BatMax*$C18,IF(BI$11*$D18&lt;DayMin,0,(BI$11*$D18)-DayMin))</f>
        <v>2.116738245</v>
      </c>
      <c r="BJ18" s="30">
        <f>IF(BJ$11*$D18&gt;(BatMax*$C18)+DayMin,BatMax*$C18,IF(BJ$11*$D18&lt;DayMin,0,(BJ$11*$D18)-DayMin))</f>
        <v>1.703669929</v>
      </c>
      <c r="BK18" s="30">
        <f>IF(BK$11*$D18&gt;(BatMax*$C18)+DayMin,BatMax*$C18,IF(BK$11*$D18&lt;DayMin,0,(BK$11*$D18)-DayMin))</f>
        <v>10.4613243</v>
      </c>
      <c r="BL18" s="30">
        <f>IF(BL$11*$D18&gt;(BatMax*$C18)+DayMin,BatMax*$C18,IF(BL$11*$D18&lt;DayMin,0,(BL$11*$D18)-DayMin))</f>
        <v>10.4613243</v>
      </c>
      <c r="BM18" s="30">
        <f>IF(BM$11*$D18&gt;(BatMax*$C18)+DayMin,BatMax*$C18,IF(BM$11*$D18&lt;DayMin,0,(BM$11*$D18)-DayMin))</f>
        <v>10.4613243</v>
      </c>
      <c r="BN18" s="30">
        <f>IF(BN$11*$D18&gt;(BatMax*$C18)+DayMin,BatMax*$C18,IF(BN$11*$D18&lt;DayMin,0,(BN$11*$D18)-DayMin))</f>
        <v>10.4613243</v>
      </c>
      <c r="BO18" s="30">
        <f>IF(BO$11*$D18&gt;(BatMax*$C18)+DayMin,BatMax*$C18,IF(BO$11*$D18&lt;DayMin,0,(BO$11*$D18)-DayMin))</f>
        <v>4.397239277</v>
      </c>
      <c r="BP18" s="30">
        <f>IF(BP$11*$D18&gt;(BatMax*$C18)+DayMin,BatMax*$C18,IF(BP$11*$D18&lt;DayMin,0,(BP$11*$D18)-DayMin))</f>
        <v>3.236192459</v>
      </c>
      <c r="BQ18" s="30">
        <f>IF(BQ$11*$D18&gt;(BatMax*$C18)+DayMin,BatMax*$C18,IF(BQ$11*$D18&lt;DayMin,0,(BQ$11*$D18)-DayMin))</f>
        <v>10.4613243</v>
      </c>
      <c r="BR18" s="30">
        <f>IF(BR$11*$D18&gt;(BatMax*$C18)+DayMin,BatMax*$C18,IF(BR$11*$D18&lt;DayMin,0,(BR$11*$D18)-DayMin))</f>
        <v>10.4613243</v>
      </c>
      <c r="BS18" s="30">
        <f>IF(BS$11*$D18&gt;(BatMax*$C18)+DayMin,BatMax*$C18,IF(BS$11*$D18&lt;DayMin,0,(BS$11*$D18)-DayMin))</f>
        <v>6.531768219</v>
      </c>
      <c r="BT18" s="30">
        <f>IF(BT$11*$D18&gt;(BatMax*$C18)+DayMin,BatMax*$C18,IF(BT$11*$D18&lt;DayMin,0,(BT$11*$D18)-DayMin))</f>
        <v>2.461819633</v>
      </c>
      <c r="BU18" s="30">
        <f>IF(BU$11*$D18&gt;(BatMax*$C18)+DayMin,BatMax*$C18,IF(BU$11*$D18&lt;DayMin,0,(BU$11*$D18)-DayMin))</f>
        <v>0.954053024</v>
      </c>
      <c r="BV18" s="30">
        <f>IF(BV$11*$D18&gt;(BatMax*$C18)+DayMin,BatMax*$C18,IF(BV$11*$D18&lt;DayMin,0,(BV$11*$D18)-DayMin))</f>
        <v>10.4613243</v>
      </c>
      <c r="BW18" s="30">
        <f>IF(BW$11*$D18&gt;(BatMax*$C18)+DayMin,BatMax*$C18,IF(BW$11*$D18&lt;DayMin,0,(BW$11*$D18)-DayMin))</f>
        <v>10.4613243</v>
      </c>
      <c r="BX18" s="30">
        <f>IF(BX$11*$D18&gt;(BatMax*$C18)+DayMin,BatMax*$C18,IF(BX$11*$D18&lt;DayMin,0,(BX$11*$D18)-DayMin))</f>
        <v>4.084586782</v>
      </c>
      <c r="BY18" s="30">
        <f>IF(BY$11*$D18&gt;(BatMax*$C18)+DayMin,BatMax*$C18,IF(BY$11*$D18&lt;DayMin,0,(BY$11*$D18)-DayMin))</f>
        <v>10.4613243</v>
      </c>
      <c r="BZ18" s="30">
        <f>IF(BZ$11*$D18&gt;(BatMax*$C18)+DayMin,BatMax*$C18,IF(BZ$11*$D18&lt;DayMin,0,(BZ$11*$D18)-DayMin))</f>
        <v>10.4613243</v>
      </c>
      <c r="CA18" s="30">
        <f>IF(CA$11*$D18&gt;(BatMax*$C18)+DayMin,BatMax*$C18,IF(CA$11*$D18&lt;DayMin,0,(CA$11*$D18)-DayMin))</f>
        <v>10.4613243</v>
      </c>
      <c r="CB18" s="30">
        <f>IF(CB$11*$D18&gt;(BatMax*$C18)+DayMin,BatMax*$C18,IF(CB$11*$D18&lt;DayMin,0,(CB$11*$D18)-DayMin))</f>
        <v>10.4613243</v>
      </c>
      <c r="CC18" s="30">
        <f>IF(CC$11*$D18&gt;(BatMax*$C18)+DayMin,BatMax*$C18,IF(CC$11*$D18&lt;DayMin,0,(CC$11*$D18)-DayMin))</f>
        <v>3.534808583</v>
      </c>
      <c r="CD18" s="30">
        <f>IF(CD$11*$D18&gt;(BatMax*$C18)+DayMin,BatMax*$C18,IF(CD$11*$D18&lt;DayMin,0,(CD$11*$D18)-DayMin))</f>
        <v>10.4613243</v>
      </c>
      <c r="CE18" s="30">
        <f>IF(CE$11*$D18&gt;(BatMax*$C18)+DayMin,BatMax*$C18,IF(CE$11*$D18&lt;DayMin,0,(CE$11*$D18)-DayMin))</f>
        <v>10.4613243</v>
      </c>
      <c r="CF18" s="30">
        <f>IF(CF$11*$D18&gt;(BatMax*$C18)+DayMin,BatMax*$C18,IF(CF$11*$D18&lt;DayMin,0,(CF$11*$D18)-DayMin))</f>
        <v>0.2623010794</v>
      </c>
      <c r="CG18" s="30">
        <f>IF(CG$11*$D18&gt;(BatMax*$C18)+DayMin,BatMax*$C18,IF(CG$11*$D18&lt;DayMin,0,(CG$11*$D18)-DayMin))</f>
        <v>3.45341657</v>
      </c>
      <c r="CH18" s="30">
        <f>IF(CH$11*$D18&gt;(BatMax*$C18)+DayMin,BatMax*$C18,IF(CH$11*$D18&lt;DayMin,0,(CH$11*$D18)-DayMin))</f>
        <v>1.467838827</v>
      </c>
      <c r="CI18" s="30">
        <f>IF(CI$11*$D18&gt;(BatMax*$C18)+DayMin,BatMax*$C18,IF(CI$11*$D18&lt;DayMin,0,(CI$11*$D18)-DayMin))</f>
        <v>3.199950003</v>
      </c>
      <c r="CJ18" s="30">
        <f>IF(CJ$11*$D18&gt;(BatMax*$C18)+DayMin,BatMax*$C18,IF(CJ$11*$D18&lt;DayMin,0,(CJ$11*$D18)-DayMin))</f>
        <v>10.4613243</v>
      </c>
      <c r="CK18" s="30">
        <f>IF(CK$11*$D18&gt;(BatMax*$C18)+DayMin,BatMax*$C18,IF(CK$11*$D18&lt;DayMin,0,(CK$11*$D18)-DayMin))</f>
        <v>10.4613243</v>
      </c>
      <c r="CL18" s="30">
        <f>IF(CL$11*$D18&gt;(BatMax*$C18)+DayMin,BatMax*$C18,IF(CL$11*$D18&lt;DayMin,0,(CL$11*$D18)-DayMin))</f>
        <v>10.4613243</v>
      </c>
      <c r="CM18" s="30">
        <f>IF(CM$11*$D18&gt;(BatMax*$C18)+DayMin,BatMax*$C18,IF(CM$11*$D18&lt;DayMin,0,(CM$11*$D18)-DayMin))</f>
        <v>10.4613243</v>
      </c>
      <c r="CN18" s="30">
        <f>IF(CN$11*$D18&gt;(BatMax*$C18)+DayMin,BatMax*$C18,IF(CN$11*$D18&lt;DayMin,0,(CN$11*$D18)-DayMin))</f>
        <v>10.4613243</v>
      </c>
      <c r="CO18" s="30">
        <f>IF(CO$11*$D18&gt;(BatMax*$C18)+DayMin,BatMax*$C18,IF(CO$11*$D18&lt;DayMin,0,(CO$11*$D18)-DayMin))</f>
        <v>10.4613243</v>
      </c>
      <c r="CP18" s="30">
        <f>IF(CP$11*$D18&gt;(BatMax*$C18)+DayMin,BatMax*$C18,IF(CP$11*$D18&lt;DayMin,0,(CP$11*$D18)-DayMin))</f>
        <v>10.4613243</v>
      </c>
      <c r="CQ18" s="30">
        <f>IF(CQ$11*$D18&gt;(BatMax*$C18)+DayMin,BatMax*$C18,IF(CQ$11*$D18&lt;DayMin,0,(CQ$11*$D18)-DayMin))</f>
        <v>10.4613243</v>
      </c>
      <c r="CR18" s="30">
        <f>IF(CR$11*$D18&gt;(BatMax*$C18)+DayMin,BatMax*$C18,IF(CR$11*$D18&lt;DayMin,0,(CR$11*$D18)-DayMin))</f>
        <v>0</v>
      </c>
      <c r="CS18" s="30">
        <f>IF(CS$11*$D18&gt;(BatMax*$C18)+DayMin,BatMax*$C18,IF(CS$11*$D18&lt;DayMin,0,(CS$11*$D18)-DayMin))</f>
        <v>10.4613243</v>
      </c>
      <c r="CT18" s="30">
        <f>IF(CT$11*$D18&gt;(BatMax*$C18)+DayMin,BatMax*$C18,IF(CT$11*$D18&lt;DayMin,0,(CT$11*$D18)-DayMin))</f>
        <v>10.4613243</v>
      </c>
      <c r="CU18" s="30">
        <f>IF(CU$11*$D18&gt;(BatMax*$C18)+DayMin,BatMax*$C18,IF(CU$11*$D18&lt;DayMin,0,(CU$11*$D18)-DayMin))</f>
        <v>10.4613243</v>
      </c>
      <c r="CV18" s="30">
        <f>IF(CV$11*$D18&gt;(BatMax*$C18)+DayMin,BatMax*$C18,IF(CV$11*$D18&lt;DayMin,0,(CV$11*$D18)-DayMin))</f>
        <v>10.4613243</v>
      </c>
      <c r="CW18" s="30">
        <f>IF(CW$11*$D18&gt;(BatMax*$C18)+DayMin,BatMax*$C18,IF(CW$11*$D18&lt;DayMin,0,(CW$11*$D18)-DayMin))</f>
        <v>10.4613243</v>
      </c>
      <c r="CX18" s="30">
        <f>IF(CX$11*$D18&gt;(BatMax*$C18)+DayMin,BatMax*$C18,IF(CX$11*$D18&lt;DayMin,0,(CX$11*$D18)-DayMin))</f>
        <v>10.4613243</v>
      </c>
      <c r="CY18" s="30">
        <f>IF(CY$11*$D18&gt;(BatMax*$C18)+DayMin,BatMax*$C18,IF(CY$11*$D18&lt;DayMin,0,(CY$11*$D18)-DayMin))</f>
        <v>10.4613243</v>
      </c>
      <c r="CZ18" s="30">
        <f>IF(CZ$11*$D18&gt;(BatMax*$C18)+DayMin,BatMax*$C18,IF(CZ$11*$D18&lt;DayMin,0,(CZ$11*$D18)-DayMin))</f>
        <v>10.4613243</v>
      </c>
      <c r="DA18" s="30">
        <f>IF(DA$11*$D18&gt;(BatMax*$C18)+DayMin,BatMax*$C18,IF(DA$11*$D18&lt;DayMin,0,(DA$11*$D18)-DayMin))</f>
        <v>10.4613243</v>
      </c>
      <c r="DB18" s="30">
        <f>IF(DB$11*$D18&gt;(BatMax*$C18)+DayMin,BatMax*$C18,IF(DB$11*$D18&lt;DayMin,0,(DB$11*$D18)-DayMin))</f>
        <v>10.4613243</v>
      </c>
      <c r="DC18" s="30">
        <f>IF(DC$11*$D18&gt;(BatMax*$C18)+DayMin,BatMax*$C18,IF(DC$11*$D18&lt;DayMin,0,(DC$11*$D18)-DayMin))</f>
        <v>10.4613243</v>
      </c>
      <c r="DD18" s="30">
        <f>IF(DD$11*$D18&gt;(BatMax*$C18)+DayMin,BatMax*$C18,IF(DD$11*$D18&lt;DayMin,0,(DD$11*$D18)-DayMin))</f>
        <v>7.130733658</v>
      </c>
      <c r="DE18" s="30">
        <f>IF(DE$11*$D18&gt;(BatMax*$C18)+DayMin,BatMax*$C18,IF(DE$11*$D18&lt;DayMin,0,(DE$11*$D18)-DayMin))</f>
        <v>10.4613243</v>
      </c>
      <c r="DF18" s="30">
        <f>IF(DF$11*$D18&gt;(BatMax*$C18)+DayMin,BatMax*$C18,IF(DF$11*$D18&lt;DayMin,0,(DF$11*$D18)-DayMin))</f>
        <v>10.4613243</v>
      </c>
      <c r="DG18" s="30">
        <f>IF(DG$11*$D18&gt;(BatMax*$C18)+DayMin,BatMax*$C18,IF(DG$11*$D18&lt;DayMin,0,(DG$11*$D18)-DayMin))</f>
        <v>10.4613243</v>
      </c>
      <c r="DH18" s="30">
        <f>IF(DH$11*$D18&gt;(BatMax*$C18)+DayMin,BatMax*$C18,IF(DH$11*$D18&lt;DayMin,0,(DH$11*$D18)-DayMin))</f>
        <v>10.4613243</v>
      </c>
      <c r="DI18" s="30">
        <f>IF(DI$11*$D18&gt;(BatMax*$C18)+DayMin,BatMax*$C18,IF(DI$11*$D18&lt;DayMin,0,(DI$11*$D18)-DayMin))</f>
        <v>10.4613243</v>
      </c>
      <c r="DJ18" s="30">
        <f>IF(DJ$11*$D18&gt;(BatMax*$C18)+DayMin,BatMax*$C18,IF(DJ$11*$D18&lt;DayMin,0,(DJ$11*$D18)-DayMin))</f>
        <v>0</v>
      </c>
      <c r="DK18" s="30">
        <f>IF(DK$11*$D18&gt;(BatMax*$C18)+DayMin,BatMax*$C18,IF(DK$11*$D18&lt;DayMin,0,(DK$11*$D18)-DayMin))</f>
        <v>4.724552812</v>
      </c>
      <c r="DL18" s="30">
        <f>IF(DL$11*$D18&gt;(BatMax*$C18)+DayMin,BatMax*$C18,IF(DL$11*$D18&lt;DayMin,0,(DL$11*$D18)-DayMin))</f>
        <v>3.299819824</v>
      </c>
      <c r="DM18" s="30">
        <f>IF(DM$11*$D18&gt;(BatMax*$C18)+DayMin,BatMax*$C18,IF(DM$11*$D18&lt;DayMin,0,(DM$11*$D18)-DayMin))</f>
        <v>10.4613243</v>
      </c>
      <c r="DN18" s="30">
        <f>IF(DN$11*$D18&gt;(BatMax*$C18)+DayMin,BatMax*$C18,IF(DN$11*$D18&lt;DayMin,0,(DN$11*$D18)-DayMin))</f>
        <v>10.4613243</v>
      </c>
      <c r="DO18" s="30">
        <f>IF(DO$11*$D18&gt;(BatMax*$C18)+DayMin,BatMax*$C18,IF(DO$11*$D18&lt;DayMin,0,(DO$11*$D18)-DayMin))</f>
        <v>10.4613243</v>
      </c>
      <c r="DP18" s="30">
        <f>IF(DP$11*$D18&gt;(BatMax*$C18)+DayMin,BatMax*$C18,IF(DP$11*$D18&lt;DayMin,0,(DP$11*$D18)-DayMin))</f>
        <v>3.846332909</v>
      </c>
      <c r="DQ18" s="30">
        <f>IF(DQ$11*$D18&gt;(BatMax*$C18)+DayMin,BatMax*$C18,IF(DQ$11*$D18&lt;DayMin,0,(DQ$11*$D18)-DayMin))</f>
        <v>0</v>
      </c>
      <c r="DR18" s="30">
        <f>IF(DR$11*$D18&gt;(BatMax*$C18)+DayMin,BatMax*$C18,IF(DR$11*$D18&lt;DayMin,0,(DR$11*$D18)-DayMin))</f>
        <v>10.4613243</v>
      </c>
      <c r="DS18" s="30">
        <f>IF(DS$11*$D18&gt;(BatMax*$C18)+DayMin,BatMax*$C18,IF(DS$11*$D18&lt;DayMin,0,(DS$11*$D18)-DayMin))</f>
        <v>10.4613243</v>
      </c>
      <c r="DT18" s="30">
        <f>IF(DT$11*$D18&gt;(BatMax*$C18)+DayMin,BatMax*$C18,IF(DT$11*$D18&lt;DayMin,0,(DT$11*$D18)-DayMin))</f>
        <v>10.4613243</v>
      </c>
      <c r="DU18" s="30">
        <f>IF(DU$11*$D18&gt;(BatMax*$C18)+DayMin,BatMax*$C18,IF(DU$11*$D18&lt;DayMin,0,(DU$11*$D18)-DayMin))</f>
        <v>8.011873382</v>
      </c>
      <c r="DV18" s="30">
        <f>IF(DV$11*$D18&gt;(BatMax*$C18)+DayMin,BatMax*$C18,IF(DV$11*$D18&lt;DayMin,0,(DV$11*$D18)-DayMin))</f>
        <v>10.4613243</v>
      </c>
      <c r="DW18" s="30">
        <f>IF(DW$11*$D18&gt;(BatMax*$C18)+DayMin,BatMax*$C18,IF(DW$11*$D18&lt;DayMin,0,(DW$11*$D18)-DayMin))</f>
        <v>10.4613243</v>
      </c>
      <c r="DX18" s="30">
        <f>IF(DX$11*$D18&gt;(BatMax*$C18)+DayMin,BatMax*$C18,IF(DX$11*$D18&lt;DayMin,0,(DX$11*$D18)-DayMin))</f>
        <v>10.4613243</v>
      </c>
      <c r="DY18" s="30">
        <f>IF(DY$11*$D18&gt;(BatMax*$C18)+DayMin,BatMax*$C18,IF(DY$11*$D18&lt;DayMin,0,(DY$11*$D18)-DayMin))</f>
        <v>10.4613243</v>
      </c>
      <c r="DZ18" s="30">
        <f>IF(DZ$11*$D18&gt;(BatMax*$C18)+DayMin,BatMax*$C18,IF(DZ$11*$D18&lt;DayMin,0,(DZ$11*$D18)-DayMin))</f>
        <v>10.4613243</v>
      </c>
      <c r="EA18" s="30">
        <f>IF(EA$11*$D18&gt;(BatMax*$C18)+DayMin,BatMax*$C18,IF(EA$11*$D18&lt;DayMin,0,(EA$11*$D18)-DayMin))</f>
        <v>10.4613243</v>
      </c>
      <c r="EB18" s="30">
        <f>IF(EB$11*$D18&gt;(BatMax*$C18)+DayMin,BatMax*$C18,IF(EB$11*$D18&lt;DayMin,0,(EB$11*$D18)-DayMin))</f>
        <v>10.4613243</v>
      </c>
      <c r="EC18" s="30">
        <f>IF(EC$11*$D18&gt;(BatMax*$C18)+DayMin,BatMax*$C18,IF(EC$11*$D18&lt;DayMin,0,(EC$11*$D18)-DayMin))</f>
        <v>10.4613243</v>
      </c>
      <c r="ED18" s="30">
        <f>IF(ED$11*$D18&gt;(BatMax*$C18)+DayMin,BatMax*$C18,IF(ED$11*$D18&lt;DayMin,0,(ED$11*$D18)-DayMin))</f>
        <v>10.4613243</v>
      </c>
      <c r="EE18" s="30">
        <f>IF(EE$11*$D18&gt;(BatMax*$C18)+DayMin,BatMax*$C18,IF(EE$11*$D18&lt;DayMin,0,(EE$11*$D18)-DayMin))</f>
        <v>10.4613243</v>
      </c>
      <c r="EF18" s="30">
        <f>IF(EF$11*$D18&gt;(BatMax*$C18)+DayMin,BatMax*$C18,IF(EF$11*$D18&lt;DayMin,0,(EF$11*$D18)-DayMin))</f>
        <v>2.502658097</v>
      </c>
      <c r="EG18" s="30">
        <f>IF(EG$11*$D18&gt;(BatMax*$C18)+DayMin,BatMax*$C18,IF(EG$11*$D18&lt;DayMin,0,(EG$11*$D18)-DayMin))</f>
        <v>5.033588252</v>
      </c>
      <c r="EH18" s="30">
        <f>IF(EH$11*$D18&gt;(BatMax*$C18)+DayMin,BatMax*$C18,IF(EH$11*$D18&lt;DayMin,0,(EH$11*$D18)-DayMin))</f>
        <v>8.325108751</v>
      </c>
      <c r="EI18" s="30">
        <f>IF(EI$11*$D18&gt;(BatMax*$C18)+DayMin,BatMax*$C18,IF(EI$11*$D18&lt;DayMin,0,(EI$11*$D18)-DayMin))</f>
        <v>10.4613243</v>
      </c>
      <c r="EJ18" s="30">
        <f>IF(EJ$11*$D18&gt;(BatMax*$C18)+DayMin,BatMax*$C18,IF(EJ$11*$D18&lt;DayMin,0,(EJ$11*$D18)-DayMin))</f>
        <v>10.4613243</v>
      </c>
      <c r="EK18" s="30">
        <f>IF(EK$11*$D18&gt;(BatMax*$C18)+DayMin,BatMax*$C18,IF(EK$11*$D18&lt;DayMin,0,(EK$11*$D18)-DayMin))</f>
        <v>9.109780671</v>
      </c>
      <c r="EL18" s="30">
        <f>IF(EL$11*$D18&gt;(BatMax*$C18)+DayMin,BatMax*$C18,IF(EL$11*$D18&lt;DayMin,0,(EL$11*$D18)-DayMin))</f>
        <v>9.537537236</v>
      </c>
      <c r="EM18" s="30">
        <f>IF(EM$11*$D18&gt;(BatMax*$C18)+DayMin,BatMax*$C18,IF(EM$11*$D18&lt;DayMin,0,(EM$11*$D18)-DayMin))</f>
        <v>10.4613243</v>
      </c>
      <c r="EN18" s="30">
        <f>IF(EN$11*$D18&gt;(BatMax*$C18)+DayMin,BatMax*$C18,IF(EN$11*$D18&lt;DayMin,0,(EN$11*$D18)-DayMin))</f>
        <v>10.4613243</v>
      </c>
      <c r="EO18" s="30">
        <f>IF(EO$11*$D18&gt;(BatMax*$C18)+DayMin,BatMax*$C18,IF(EO$11*$D18&lt;DayMin,0,(EO$11*$D18)-DayMin))</f>
        <v>10.4613243</v>
      </c>
      <c r="EP18" s="30">
        <f>IF(EP$11*$D18&gt;(BatMax*$C18)+DayMin,BatMax*$C18,IF(EP$11*$D18&lt;DayMin,0,(EP$11*$D18)-DayMin))</f>
        <v>10.4613243</v>
      </c>
      <c r="EQ18" s="30">
        <f>IF(EQ$11*$D18&gt;(BatMax*$C18)+DayMin,BatMax*$C18,IF(EQ$11*$D18&lt;DayMin,0,(EQ$11*$D18)-DayMin))</f>
        <v>10.4613243</v>
      </c>
      <c r="ER18" s="30">
        <f>IF(ER$11*$D18&gt;(BatMax*$C18)+DayMin,BatMax*$C18,IF(ER$11*$D18&lt;DayMin,0,(ER$11*$D18)-DayMin))</f>
        <v>10.4613243</v>
      </c>
      <c r="ES18" s="30">
        <f>IF(ES$11*$D18&gt;(BatMax*$C18)+DayMin,BatMax*$C18,IF(ES$11*$D18&lt;DayMin,0,(ES$11*$D18)-DayMin))</f>
        <v>10.4613243</v>
      </c>
      <c r="ET18" s="30">
        <f>IF(ET$11*$D18&gt;(BatMax*$C18)+DayMin,BatMax*$C18,IF(ET$11*$D18&lt;DayMin,0,(ET$11*$D18)-DayMin))</f>
        <v>10.4613243</v>
      </c>
      <c r="EU18" s="30">
        <f>IF(EU$11*$D18&gt;(BatMax*$C18)+DayMin,BatMax*$C18,IF(EU$11*$D18&lt;DayMin,0,(EU$11*$D18)-DayMin))</f>
        <v>10.4613243</v>
      </c>
      <c r="EV18" s="30">
        <f>IF(EV$11*$D18&gt;(BatMax*$C18)+DayMin,BatMax*$C18,IF(EV$11*$D18&lt;DayMin,0,(EV$11*$D18)-DayMin))</f>
        <v>9.062822262</v>
      </c>
      <c r="EW18" s="30">
        <f>IF(EW$11*$D18&gt;(BatMax*$C18)+DayMin,BatMax*$C18,IF(EW$11*$D18&lt;DayMin,0,(EW$11*$D18)-DayMin))</f>
        <v>10.4613243</v>
      </c>
      <c r="EX18" s="30">
        <f>IF(EX$11*$D18&gt;(BatMax*$C18)+DayMin,BatMax*$C18,IF(EX$11*$D18&lt;DayMin,0,(EX$11*$D18)-DayMin))</f>
        <v>10.4613243</v>
      </c>
      <c r="EY18" s="30">
        <f>IF(EY$11*$D18&gt;(BatMax*$C18)+DayMin,BatMax*$C18,IF(EY$11*$D18&lt;DayMin,0,(EY$11*$D18)-DayMin))</f>
        <v>4.904561126</v>
      </c>
      <c r="EZ18" s="30">
        <f>IF(EZ$11*$D18&gt;(BatMax*$C18)+DayMin,BatMax*$C18,IF(EZ$11*$D18&lt;DayMin,0,(EZ$11*$D18)-DayMin))</f>
        <v>10.4613243</v>
      </c>
      <c r="FA18" s="30">
        <f>IF(FA$11*$D18&gt;(BatMax*$C18)+DayMin,BatMax*$C18,IF(FA$11*$D18&lt;DayMin,0,(FA$11*$D18)-DayMin))</f>
        <v>10.4613243</v>
      </c>
      <c r="FB18" s="30">
        <f>IF(FB$11*$D18&gt;(BatMax*$C18)+DayMin,BatMax*$C18,IF(FB$11*$D18&lt;DayMin,0,(FB$11*$D18)-DayMin))</f>
        <v>10.4613243</v>
      </c>
      <c r="FC18" s="30">
        <f>IF(FC$11*$D18&gt;(BatMax*$C18)+DayMin,BatMax*$C18,IF(FC$11*$D18&lt;DayMin,0,(FC$11*$D18)-DayMin))</f>
        <v>10.4613243</v>
      </c>
      <c r="FD18" s="30">
        <f>IF(FD$11*$D18&gt;(BatMax*$C18)+DayMin,BatMax*$C18,IF(FD$11*$D18&lt;DayMin,0,(FD$11*$D18)-DayMin))</f>
        <v>10.4613243</v>
      </c>
      <c r="FE18" s="30">
        <f>IF(FE$11*$D18&gt;(BatMax*$C18)+DayMin,BatMax*$C18,IF(FE$11*$D18&lt;DayMin,0,(FE$11*$D18)-DayMin))</f>
        <v>10.4613243</v>
      </c>
      <c r="FF18" s="30">
        <f>IF(FF$11*$D18&gt;(BatMax*$C18)+DayMin,BatMax*$C18,IF(FF$11*$D18&lt;DayMin,0,(FF$11*$D18)-DayMin))</f>
        <v>10.4613243</v>
      </c>
      <c r="FG18" s="30">
        <f>IF(FG$11*$D18&gt;(BatMax*$C18)+DayMin,BatMax*$C18,IF(FG$11*$D18&lt;DayMin,0,(FG$11*$D18)-DayMin))</f>
        <v>10.4613243</v>
      </c>
      <c r="FH18" s="30">
        <f>IF(FH$11*$D18&gt;(BatMax*$C18)+DayMin,BatMax*$C18,IF(FH$11*$D18&lt;DayMin,0,(FH$11*$D18)-DayMin))</f>
        <v>10.4613243</v>
      </c>
      <c r="FI18" s="30">
        <f>IF(FI$11*$D18&gt;(BatMax*$C18)+DayMin,BatMax*$C18,IF(FI$11*$D18&lt;DayMin,0,(FI$11*$D18)-DayMin))</f>
        <v>10.4613243</v>
      </c>
      <c r="FJ18" s="30">
        <f>IF(FJ$11*$D18&gt;(BatMax*$C18)+DayMin,BatMax*$C18,IF(FJ$11*$D18&lt;DayMin,0,(FJ$11*$D18)-DayMin))</f>
        <v>10.4613243</v>
      </c>
      <c r="FK18" s="30">
        <f>IF(FK$11*$D18&gt;(BatMax*$C18)+DayMin,BatMax*$C18,IF(FK$11*$D18&lt;DayMin,0,(FK$11*$D18)-DayMin))</f>
        <v>8.798965758</v>
      </c>
      <c r="FL18" s="30">
        <f>IF(FL$11*$D18&gt;(BatMax*$C18)+DayMin,BatMax*$C18,IF(FL$11*$D18&lt;DayMin,0,(FL$11*$D18)-DayMin))</f>
        <v>10.4613243</v>
      </c>
      <c r="FM18" s="30">
        <f>IF(FM$11*$D18&gt;(BatMax*$C18)+DayMin,BatMax*$C18,IF(FM$11*$D18&lt;DayMin,0,(FM$11*$D18)-DayMin))</f>
        <v>8.391965385</v>
      </c>
      <c r="FN18" s="30">
        <f>IF(FN$11*$D18&gt;(BatMax*$C18)+DayMin,BatMax*$C18,IF(FN$11*$D18&lt;DayMin,0,(FN$11*$D18)-DayMin))</f>
        <v>6.859842713</v>
      </c>
      <c r="FO18" s="30">
        <f>IF(FO$11*$D18&gt;(BatMax*$C18)+DayMin,BatMax*$C18,IF(FO$11*$D18&lt;DayMin,0,(FO$11*$D18)-DayMin))</f>
        <v>10.4613243</v>
      </c>
      <c r="FP18" s="30">
        <f>IF(FP$11*$D18&gt;(BatMax*$C18)+DayMin,BatMax*$C18,IF(FP$11*$D18&lt;DayMin,0,(FP$11*$D18)-DayMin))</f>
        <v>10.4613243</v>
      </c>
      <c r="FQ18" s="30">
        <f>IF(FQ$11*$D18&gt;(BatMax*$C18)+DayMin,BatMax*$C18,IF(FQ$11*$D18&lt;DayMin,0,(FQ$11*$D18)-DayMin))</f>
        <v>10.4613243</v>
      </c>
      <c r="FR18" s="30">
        <f>IF(FR$11*$D18&gt;(BatMax*$C18)+DayMin,BatMax*$C18,IF(FR$11*$D18&lt;DayMin,0,(FR$11*$D18)-DayMin))</f>
        <v>10.31669957</v>
      </c>
      <c r="FS18" s="30">
        <f>IF(FS$11*$D18&gt;(BatMax*$C18)+DayMin,BatMax*$C18,IF(FS$11*$D18&lt;DayMin,0,(FS$11*$D18)-DayMin))</f>
        <v>9.747101126</v>
      </c>
      <c r="FT18" s="30">
        <f>IF(FT$11*$D18&gt;(BatMax*$C18)+DayMin,BatMax*$C18,IF(FT$11*$D18&lt;DayMin,0,(FT$11*$D18)-DayMin))</f>
        <v>10.4613243</v>
      </c>
      <c r="FU18" s="30">
        <f>IF(FU$11*$D18&gt;(BatMax*$C18)+DayMin,BatMax*$C18,IF(FU$11*$D18&lt;DayMin,0,(FU$11*$D18)-DayMin))</f>
        <v>10.4613243</v>
      </c>
      <c r="FV18" s="30">
        <f>IF(FV$11*$D18&gt;(BatMax*$C18)+DayMin,BatMax*$C18,IF(FV$11*$D18&lt;DayMin,0,(FV$11*$D18)-DayMin))</f>
        <v>1.67692701</v>
      </c>
      <c r="FW18" s="30">
        <f>IF(FW$11*$D18&gt;(BatMax*$C18)+DayMin,BatMax*$C18,IF(FW$11*$D18&lt;DayMin,0,(FW$11*$D18)-DayMin))</f>
        <v>10.4613243</v>
      </c>
      <c r="FX18" s="30">
        <f>IF(FX$11*$D18&gt;(BatMax*$C18)+DayMin,BatMax*$C18,IF(FX$11*$D18&lt;DayMin,0,(FX$11*$D18)-DayMin))</f>
        <v>9.603231267</v>
      </c>
      <c r="FY18" s="30">
        <f>IF(FY$11*$D18&gt;(BatMax*$C18)+DayMin,BatMax*$C18,IF(FY$11*$D18&lt;DayMin,0,(FY$11*$D18)-DayMin))</f>
        <v>10.17405833</v>
      </c>
      <c r="FZ18" s="30">
        <f>IF(FZ$11*$D18&gt;(BatMax*$C18)+DayMin,BatMax*$C18,IF(FZ$11*$D18&lt;DayMin,0,(FZ$11*$D18)-DayMin))</f>
        <v>10.4613243</v>
      </c>
      <c r="GA18" s="30">
        <f>IF(GA$11*$D18&gt;(BatMax*$C18)+DayMin,BatMax*$C18,IF(GA$11*$D18&lt;DayMin,0,(GA$11*$D18)-DayMin))</f>
        <v>10.4613243</v>
      </c>
      <c r="GB18" s="30">
        <f>IF(GB$11*$D18&gt;(BatMax*$C18)+DayMin,BatMax*$C18,IF(GB$11*$D18&lt;DayMin,0,(GB$11*$D18)-DayMin))</f>
        <v>4.366436766</v>
      </c>
      <c r="GC18" s="30">
        <f>IF(GC$11*$D18&gt;(BatMax*$C18)+DayMin,BatMax*$C18,IF(GC$11*$D18&lt;DayMin,0,(GC$11*$D18)-DayMin))</f>
        <v>8.582802993</v>
      </c>
      <c r="GD18" s="30">
        <f>IF(GD$11*$D18&gt;(BatMax*$C18)+DayMin,BatMax*$C18,IF(GD$11*$D18&lt;DayMin,0,(GD$11*$D18)-DayMin))</f>
        <v>10.4613243</v>
      </c>
      <c r="GE18" s="30">
        <f>IF(GE$11*$D18&gt;(BatMax*$C18)+DayMin,BatMax*$C18,IF(GE$11*$D18&lt;DayMin,0,(GE$11*$D18)-DayMin))</f>
        <v>10.4613243</v>
      </c>
      <c r="GF18" s="30">
        <f>IF(GF$11*$D18&gt;(BatMax*$C18)+DayMin,BatMax*$C18,IF(GF$11*$D18&lt;DayMin,0,(GF$11*$D18)-DayMin))</f>
        <v>10.4613243</v>
      </c>
      <c r="GG18" s="30">
        <f>IF(GG$11*$D18&gt;(BatMax*$C18)+DayMin,BatMax*$C18,IF(GG$11*$D18&lt;DayMin,0,(GG$11*$D18)-DayMin))</f>
        <v>10.4613243</v>
      </c>
      <c r="GH18" s="30">
        <f>IF(GH$11*$D18&gt;(BatMax*$C18)+DayMin,BatMax*$C18,IF(GH$11*$D18&lt;DayMin,0,(GH$11*$D18)-DayMin))</f>
        <v>10.4613243</v>
      </c>
      <c r="GI18" s="30">
        <f>IF(GI$11*$D18&gt;(BatMax*$C18)+DayMin,BatMax*$C18,IF(GI$11*$D18&lt;DayMin,0,(GI$11*$D18)-DayMin))</f>
        <v>10.4613243</v>
      </c>
      <c r="GJ18" s="30">
        <f>IF(GJ$11*$D18&gt;(BatMax*$C18)+DayMin,BatMax*$C18,IF(GJ$11*$D18&lt;DayMin,0,(GJ$11*$D18)-DayMin))</f>
        <v>10.4613243</v>
      </c>
      <c r="GK18" s="30">
        <f>IF(GK$11*$D18&gt;(BatMax*$C18)+DayMin,BatMax*$C18,IF(GK$11*$D18&lt;DayMin,0,(GK$11*$D18)-DayMin))</f>
        <v>10.4613243</v>
      </c>
      <c r="GL18" s="30">
        <f>IF(GL$11*$D18&gt;(BatMax*$C18)+DayMin,BatMax*$C18,IF(GL$11*$D18&lt;DayMin,0,(GL$11*$D18)-DayMin))</f>
        <v>10.4613243</v>
      </c>
      <c r="GM18" s="30">
        <f>IF(GM$11*$D18&gt;(BatMax*$C18)+DayMin,BatMax*$C18,IF(GM$11*$D18&lt;DayMin,0,(GM$11*$D18)-DayMin))</f>
        <v>10.4613243</v>
      </c>
      <c r="GN18" s="30">
        <f>IF(GN$11*$D18&gt;(BatMax*$C18)+DayMin,BatMax*$C18,IF(GN$11*$D18&lt;DayMin,0,(GN$11*$D18)-DayMin))</f>
        <v>10.4613243</v>
      </c>
      <c r="GO18" s="30">
        <f>IF(GO$11*$D18&gt;(BatMax*$C18)+DayMin,BatMax*$C18,IF(GO$11*$D18&lt;DayMin,0,(GO$11*$D18)-DayMin))</f>
        <v>10.4613243</v>
      </c>
      <c r="GP18" s="30">
        <f>IF(GP$11*$D18&gt;(BatMax*$C18)+DayMin,BatMax*$C18,IF(GP$11*$D18&lt;DayMin,0,(GP$11*$D18)-DayMin))</f>
        <v>10.4613243</v>
      </c>
      <c r="GQ18" s="30">
        <f>IF(GQ$11*$D18&gt;(BatMax*$C18)+DayMin,BatMax*$C18,IF(GQ$11*$D18&lt;DayMin,0,(GQ$11*$D18)-DayMin))</f>
        <v>10.4613243</v>
      </c>
      <c r="GR18" s="30">
        <f>IF(GR$11*$D18&gt;(BatMax*$C18)+DayMin,BatMax*$C18,IF(GR$11*$D18&lt;DayMin,0,(GR$11*$D18)-DayMin))</f>
        <v>10.4613243</v>
      </c>
      <c r="GS18" s="30">
        <f>IF(GS$11*$D18&gt;(BatMax*$C18)+DayMin,BatMax*$C18,IF(GS$11*$D18&lt;DayMin,0,(GS$11*$D18)-DayMin))</f>
        <v>10.4613243</v>
      </c>
      <c r="GT18" s="30">
        <f>IF(GT$11*$D18&gt;(BatMax*$C18)+DayMin,BatMax*$C18,IF(GT$11*$D18&lt;DayMin,0,(GT$11*$D18)-DayMin))</f>
        <v>10.4613243</v>
      </c>
      <c r="GU18" s="30">
        <f>IF(GU$11*$D18&gt;(BatMax*$C18)+DayMin,BatMax*$C18,IF(GU$11*$D18&lt;DayMin,0,(GU$11*$D18)-DayMin))</f>
        <v>10.4613243</v>
      </c>
      <c r="GV18" s="30">
        <f>IF(GV$11*$D18&gt;(BatMax*$C18)+DayMin,BatMax*$C18,IF(GV$11*$D18&lt;DayMin,0,(GV$11*$D18)-DayMin))</f>
        <v>10.4613243</v>
      </c>
      <c r="GW18" s="30">
        <f>IF(GW$11*$D18&gt;(BatMax*$C18)+DayMin,BatMax*$C18,IF(GW$11*$D18&lt;DayMin,0,(GW$11*$D18)-DayMin))</f>
        <v>10.4613243</v>
      </c>
      <c r="GX18" s="30">
        <f>IF(GX$11*$D18&gt;(BatMax*$C18)+DayMin,BatMax*$C18,IF(GX$11*$D18&lt;DayMin,0,(GX$11*$D18)-DayMin))</f>
        <v>10.4613243</v>
      </c>
      <c r="GY18" s="30">
        <f>IF(GY$11*$D18&gt;(BatMax*$C18)+DayMin,BatMax*$C18,IF(GY$11*$D18&lt;DayMin,0,(GY$11*$D18)-DayMin))</f>
        <v>10.4613243</v>
      </c>
      <c r="GZ18" s="30">
        <f>IF(GZ$11*$D18&gt;(BatMax*$C18)+DayMin,BatMax*$C18,IF(GZ$11*$D18&lt;DayMin,0,(GZ$11*$D18)-DayMin))</f>
        <v>8.986332995</v>
      </c>
      <c r="HA18" s="30">
        <f>IF(HA$11*$D18&gt;(BatMax*$C18)+DayMin,BatMax*$C18,IF(HA$11*$D18&lt;DayMin,0,(HA$11*$D18)-DayMin))</f>
        <v>9.582570814</v>
      </c>
      <c r="HB18" s="30">
        <f>IF(HB$11*$D18&gt;(BatMax*$C18)+DayMin,BatMax*$C18,IF(HB$11*$D18&lt;DayMin,0,(HB$11*$D18)-DayMin))</f>
        <v>10.4613243</v>
      </c>
      <c r="HC18" s="30">
        <f>IF(HC$11*$D18&gt;(BatMax*$C18)+DayMin,BatMax*$C18,IF(HC$11*$D18&lt;DayMin,0,(HC$11*$D18)-DayMin))</f>
        <v>10.4613243</v>
      </c>
      <c r="HD18" s="30">
        <f>IF(HD$11*$D18&gt;(BatMax*$C18)+DayMin,BatMax*$C18,IF(HD$11*$D18&lt;DayMin,0,(HD$11*$D18)-DayMin))</f>
        <v>10.4613243</v>
      </c>
      <c r="HE18" s="30">
        <f>IF(HE$11*$D18&gt;(BatMax*$C18)+DayMin,BatMax*$C18,IF(HE$11*$D18&lt;DayMin,0,(HE$11*$D18)-DayMin))</f>
        <v>10.4613243</v>
      </c>
      <c r="HF18" s="30">
        <f>IF(HF$11*$D18&gt;(BatMax*$C18)+DayMin,BatMax*$C18,IF(HF$11*$D18&lt;DayMin,0,(HF$11*$D18)-DayMin))</f>
        <v>2.326516863</v>
      </c>
      <c r="HG18" s="30">
        <f>IF(HG$11*$D18&gt;(BatMax*$C18)+DayMin,BatMax*$C18,IF(HG$11*$D18&lt;DayMin,0,(HG$11*$D18)-DayMin))</f>
        <v>6.086330187</v>
      </c>
      <c r="HH18" s="30">
        <f>IF(HH$11*$D18&gt;(BatMax*$C18)+DayMin,BatMax*$C18,IF(HH$11*$D18&lt;DayMin,0,(HH$11*$D18)-DayMin))</f>
        <v>9.285504089</v>
      </c>
      <c r="HI18" s="30">
        <f>IF(HI$11*$D18&gt;(BatMax*$C18)+DayMin,BatMax*$C18,IF(HI$11*$D18&lt;DayMin,0,(HI$11*$D18)-DayMin))</f>
        <v>10.4613243</v>
      </c>
      <c r="HJ18" s="30">
        <f>IF(HJ$11*$D18&gt;(BatMax*$C18)+DayMin,BatMax*$C18,IF(HJ$11*$D18&lt;DayMin,0,(HJ$11*$D18)-DayMin))</f>
        <v>10.4613243</v>
      </c>
      <c r="HK18" s="30">
        <f>IF(HK$11*$D18&gt;(BatMax*$C18)+DayMin,BatMax*$C18,IF(HK$11*$D18&lt;DayMin,0,(HK$11*$D18)-DayMin))</f>
        <v>10.4613243</v>
      </c>
      <c r="HL18" s="30">
        <f>IF(HL$11*$D18&gt;(BatMax*$C18)+DayMin,BatMax*$C18,IF(HL$11*$D18&lt;DayMin,0,(HL$11*$D18)-DayMin))</f>
        <v>5.348202641</v>
      </c>
      <c r="HM18" s="30">
        <f>IF(HM$11*$D18&gt;(BatMax*$C18)+DayMin,BatMax*$C18,IF(HM$11*$D18&lt;DayMin,0,(HM$11*$D18)-DayMin))</f>
        <v>10.4613243</v>
      </c>
      <c r="HN18" s="30">
        <f>IF(HN$11*$D18&gt;(BatMax*$C18)+DayMin,BatMax*$C18,IF(HN$11*$D18&lt;DayMin,0,(HN$11*$D18)-DayMin))</f>
        <v>10.4613243</v>
      </c>
      <c r="HO18" s="30">
        <f>IF(HO$11*$D18&gt;(BatMax*$C18)+DayMin,BatMax*$C18,IF(HO$11*$D18&lt;DayMin,0,(HO$11*$D18)-DayMin))</f>
        <v>10.4613243</v>
      </c>
      <c r="HP18" s="30">
        <f>IF(HP$11*$D18&gt;(BatMax*$C18)+DayMin,BatMax*$C18,IF(HP$11*$D18&lt;DayMin,0,(HP$11*$D18)-DayMin))</f>
        <v>6.928328991</v>
      </c>
      <c r="HQ18" s="30">
        <f>IF(HQ$11*$D18&gt;(BatMax*$C18)+DayMin,BatMax*$C18,IF(HQ$11*$D18&lt;DayMin,0,(HQ$11*$D18)-DayMin))</f>
        <v>10.4613243</v>
      </c>
      <c r="HR18" s="30">
        <f>IF(HR$11*$D18&gt;(BatMax*$C18)+DayMin,BatMax*$C18,IF(HR$11*$D18&lt;DayMin,0,(HR$11*$D18)-DayMin))</f>
        <v>7.932021487</v>
      </c>
      <c r="HS18" s="30">
        <f>IF(HS$11*$D18&gt;(BatMax*$C18)+DayMin,BatMax*$C18,IF(HS$11*$D18&lt;DayMin,0,(HS$11*$D18)-DayMin))</f>
        <v>10.4613243</v>
      </c>
      <c r="HT18" s="30">
        <f>IF(HT$11*$D18&gt;(BatMax*$C18)+DayMin,BatMax*$C18,IF(HT$11*$D18&lt;DayMin,0,(HT$11*$D18)-DayMin))</f>
        <v>10.4613243</v>
      </c>
      <c r="HU18" s="30">
        <f>IF(HU$11*$D18&gt;(BatMax*$C18)+DayMin,BatMax*$C18,IF(HU$11*$D18&lt;DayMin,0,(HU$11*$D18)-DayMin))</f>
        <v>2.531372676</v>
      </c>
      <c r="HV18" s="30">
        <f>IF(HV$11*$D18&gt;(BatMax*$C18)+DayMin,BatMax*$C18,IF(HV$11*$D18&lt;DayMin,0,(HV$11*$D18)-DayMin))</f>
        <v>10.4613243</v>
      </c>
      <c r="HW18" s="30">
        <f>IF(HW$11*$D18&gt;(BatMax*$C18)+DayMin,BatMax*$C18,IF(HW$11*$D18&lt;DayMin,0,(HW$11*$D18)-DayMin))</f>
        <v>10.4613243</v>
      </c>
      <c r="HX18" s="30">
        <f>IF(HX$11*$D18&gt;(BatMax*$C18)+DayMin,BatMax*$C18,IF(HX$11*$D18&lt;DayMin,0,(HX$11*$D18)-DayMin))</f>
        <v>10.4613243</v>
      </c>
      <c r="HY18" s="30">
        <f>IF(HY$11*$D18&gt;(BatMax*$C18)+DayMin,BatMax*$C18,IF(HY$11*$D18&lt;DayMin,0,(HY$11*$D18)-DayMin))</f>
        <v>10.4613243</v>
      </c>
      <c r="HZ18" s="30">
        <f>IF(HZ$11*$D18&gt;(BatMax*$C18)+DayMin,BatMax*$C18,IF(HZ$11*$D18&lt;DayMin,0,(HZ$11*$D18)-DayMin))</f>
        <v>10.4613243</v>
      </c>
      <c r="IA18" s="30">
        <f>IF(IA$11*$D18&gt;(BatMax*$C18)+DayMin,BatMax*$C18,IF(IA$11*$D18&lt;DayMin,0,(IA$11*$D18)-DayMin))</f>
        <v>4.031199962</v>
      </c>
      <c r="IB18" s="30">
        <f>IF(IB$11*$D18&gt;(BatMax*$C18)+DayMin,BatMax*$C18,IF(IB$11*$D18&lt;DayMin,0,(IB$11*$D18)-DayMin))</f>
        <v>10.43994676</v>
      </c>
      <c r="IC18" s="30">
        <f>IF(IC$11*$D18&gt;(BatMax*$C18)+DayMin,BatMax*$C18,IF(IC$11*$D18&lt;DayMin,0,(IC$11*$D18)-DayMin))</f>
        <v>10.4613243</v>
      </c>
      <c r="ID18" s="30">
        <f>IF(ID$11*$D18&gt;(BatMax*$C18)+DayMin,BatMax*$C18,IF(ID$11*$D18&lt;DayMin,0,(ID$11*$D18)-DayMin))</f>
        <v>8.300338413</v>
      </c>
      <c r="IE18" s="30">
        <f>IF(IE$11*$D18&gt;(BatMax*$C18)+DayMin,BatMax*$C18,IF(IE$11*$D18&lt;DayMin,0,(IE$11*$D18)-DayMin))</f>
        <v>9.778071055</v>
      </c>
      <c r="IF18" s="30">
        <f>IF(IF$11*$D18&gt;(BatMax*$C18)+DayMin,BatMax*$C18,IF(IF$11*$D18&lt;DayMin,0,(IF$11*$D18)-DayMin))</f>
        <v>2.241641385</v>
      </c>
      <c r="IG18" s="30">
        <f>IF(IG$11*$D18&gt;(BatMax*$C18)+DayMin,BatMax*$C18,IF(IG$11*$D18&lt;DayMin,0,(IG$11*$D18)-DayMin))</f>
        <v>10.4613243</v>
      </c>
      <c r="IH18" s="30">
        <f>IF(IH$11*$D18&gt;(BatMax*$C18)+DayMin,BatMax*$C18,IF(IH$11*$D18&lt;DayMin,0,(IH$11*$D18)-DayMin))</f>
        <v>10.4613243</v>
      </c>
      <c r="II18" s="30">
        <f>IF(II$11*$D18&gt;(BatMax*$C18)+DayMin,BatMax*$C18,IF(II$11*$D18&lt;DayMin,0,(II$11*$D18)-DayMin))</f>
        <v>10.4613243</v>
      </c>
      <c r="IJ18" s="30">
        <f>IF(IJ$11*$D18&gt;(BatMax*$C18)+DayMin,BatMax*$C18,IF(IJ$11*$D18&lt;DayMin,0,(IJ$11*$D18)-DayMin))</f>
        <v>10.4613243</v>
      </c>
      <c r="IK18" s="30">
        <f>IF(IK$11*$D18&gt;(BatMax*$C18)+DayMin,BatMax*$C18,IF(IK$11*$D18&lt;DayMin,0,(IK$11*$D18)-DayMin))</f>
        <v>10.4613243</v>
      </c>
      <c r="IL18" s="30">
        <f>IF(IL$11*$D18&gt;(BatMax*$C18)+DayMin,BatMax*$C18,IF(IL$11*$D18&lt;DayMin,0,(IL$11*$D18)-DayMin))</f>
        <v>10.4613243</v>
      </c>
      <c r="IM18" s="30">
        <f>IF(IM$11*$D18&gt;(BatMax*$C18)+DayMin,BatMax*$C18,IF(IM$11*$D18&lt;DayMin,0,(IM$11*$D18)-DayMin))</f>
        <v>10.4613243</v>
      </c>
      <c r="IN18" s="30">
        <f>IF(IN$11*$D18&gt;(BatMax*$C18)+DayMin,BatMax*$C18,IF(IN$11*$D18&lt;DayMin,0,(IN$11*$D18)-DayMin))</f>
        <v>10.4613243</v>
      </c>
      <c r="IO18" s="30">
        <f>IF(IO$11*$D18&gt;(BatMax*$C18)+DayMin,BatMax*$C18,IF(IO$11*$D18&lt;DayMin,0,(IO$11*$D18)-DayMin))</f>
        <v>10.4613243</v>
      </c>
      <c r="IP18" s="30">
        <f>IF(IP$11*$D18&gt;(BatMax*$C18)+DayMin,BatMax*$C18,IF(IP$11*$D18&lt;DayMin,0,(IP$11*$D18)-DayMin))</f>
        <v>10.4613243</v>
      </c>
      <c r="IQ18" s="30">
        <f>IF(IQ$11*$D18&gt;(BatMax*$C18)+DayMin,BatMax*$C18,IF(IQ$11*$D18&lt;DayMin,0,(IQ$11*$D18)-DayMin))</f>
        <v>10.4613243</v>
      </c>
      <c r="IR18" s="30">
        <f>IF(IR$11*$D18&gt;(BatMax*$C18)+DayMin,BatMax*$C18,IF(IR$11*$D18&lt;DayMin,0,(IR$11*$D18)-DayMin))</f>
        <v>10.4613243</v>
      </c>
      <c r="IS18" s="30">
        <f>IF(IS$11*$D18&gt;(BatMax*$C18)+DayMin,BatMax*$C18,IF(IS$11*$D18&lt;DayMin,0,(IS$11*$D18)-DayMin))</f>
        <v>10.4613243</v>
      </c>
      <c r="IT18" s="30">
        <f>IF(IT$11*$D18&gt;(BatMax*$C18)+DayMin,BatMax*$C18,IF(IT$11*$D18&lt;DayMin,0,(IT$11*$D18)-DayMin))</f>
        <v>10.4613243</v>
      </c>
      <c r="IU18" s="30">
        <f>IF(IU$11*$D18&gt;(BatMax*$C18)+DayMin,BatMax*$C18,IF(IU$11*$D18&lt;DayMin,0,(IU$11*$D18)-DayMin))</f>
        <v>10.4613243</v>
      </c>
      <c r="IV18" s="30">
        <f>IF(IV$11*$D18&gt;(BatMax*$C18)+DayMin,BatMax*$C18,IF(IV$11*$D18&lt;DayMin,0,(IV$11*$D18)-DayMin))</f>
        <v>10.4613243</v>
      </c>
      <c r="IW18" s="30">
        <f>IF(IW$11*$D18&gt;(BatMax*$C18)+DayMin,BatMax*$C18,IF(IW$11*$D18&lt;DayMin,0,(IW$11*$D18)-DayMin))</f>
        <v>10.4613243</v>
      </c>
      <c r="IX18" s="30">
        <f>IF(IX$11*$D18&gt;(BatMax*$C18)+DayMin,BatMax*$C18,IF(IX$11*$D18&lt;DayMin,0,(IX$11*$D18)-DayMin))</f>
        <v>10.4613243</v>
      </c>
      <c r="IY18" s="30">
        <f>IF(IY$11*$D18&gt;(BatMax*$C18)+DayMin,BatMax*$C18,IF(IY$11*$D18&lt;DayMin,0,(IY$11*$D18)-DayMin))</f>
        <v>10.4613243</v>
      </c>
      <c r="IZ18" s="30">
        <f>IF(IZ$11*$D18&gt;(BatMax*$C18)+DayMin,BatMax*$C18,IF(IZ$11*$D18&lt;DayMin,0,(IZ$11*$D18)-DayMin))</f>
        <v>2.615741294</v>
      </c>
      <c r="JA18" s="30">
        <f>IF(JA$11*$D18&gt;(BatMax*$C18)+DayMin,BatMax*$C18,IF(JA$11*$D18&lt;DayMin,0,(JA$11*$D18)-DayMin))</f>
        <v>2.992930548</v>
      </c>
      <c r="JB18" s="30">
        <f>IF(JB$11*$D18&gt;(BatMax*$C18)+DayMin,BatMax*$C18,IF(JB$11*$D18&lt;DayMin,0,(JB$11*$D18)-DayMin))</f>
        <v>0.1038726142</v>
      </c>
      <c r="JC18" s="30">
        <f>IF(JC$11*$D18&gt;(BatMax*$C18)+DayMin,BatMax*$C18,IF(JC$11*$D18&lt;DayMin,0,(JC$11*$D18)-DayMin))</f>
        <v>10.4613243</v>
      </c>
      <c r="JD18" s="30">
        <f>IF(JD$11*$D18&gt;(BatMax*$C18)+DayMin,BatMax*$C18,IF(JD$11*$D18&lt;DayMin,0,(JD$11*$D18)-DayMin))</f>
        <v>10.4613243</v>
      </c>
      <c r="JE18" s="30">
        <f>IF(JE$11*$D18&gt;(BatMax*$C18)+DayMin,BatMax*$C18,IF(JE$11*$D18&lt;DayMin,0,(JE$11*$D18)-DayMin))</f>
        <v>10.4613243</v>
      </c>
      <c r="JF18" s="30">
        <f>IF(JF$11*$D18&gt;(BatMax*$C18)+DayMin,BatMax*$C18,IF(JF$11*$D18&lt;DayMin,0,(JF$11*$D18)-DayMin))</f>
        <v>10.4613243</v>
      </c>
      <c r="JG18" s="30">
        <f>IF(JG$11*$D18&gt;(BatMax*$C18)+DayMin,BatMax*$C18,IF(JG$11*$D18&lt;DayMin,0,(JG$11*$D18)-DayMin))</f>
        <v>3.348936749</v>
      </c>
      <c r="JH18" s="30">
        <f>IF(JH$11*$D18&gt;(BatMax*$C18)+DayMin,BatMax*$C18,IF(JH$11*$D18&lt;DayMin,0,(JH$11*$D18)-DayMin))</f>
        <v>10.4613243</v>
      </c>
      <c r="JI18" s="30">
        <f>IF(JI$11*$D18&gt;(BatMax*$C18)+DayMin,BatMax*$C18,IF(JI$11*$D18&lt;DayMin,0,(JI$11*$D18)-DayMin))</f>
        <v>10.4613243</v>
      </c>
      <c r="JJ18" s="30">
        <f>IF(JJ$11*$D18&gt;(BatMax*$C18)+DayMin,BatMax*$C18,IF(JJ$11*$D18&lt;DayMin,0,(JJ$11*$D18)-DayMin))</f>
        <v>5.232290589</v>
      </c>
      <c r="JK18" s="30">
        <f>IF(JK$11*$D18&gt;(BatMax*$C18)+DayMin,BatMax*$C18,IF(JK$11*$D18&lt;DayMin,0,(JK$11*$D18)-DayMin))</f>
        <v>10.4613243</v>
      </c>
      <c r="JL18" s="30">
        <f>IF(JL$11*$D18&gt;(BatMax*$C18)+DayMin,BatMax*$C18,IF(JL$11*$D18&lt;DayMin,0,(JL$11*$D18)-DayMin))</f>
        <v>4.395443686</v>
      </c>
      <c r="JM18" s="30">
        <f>IF(JM$11*$D18&gt;(BatMax*$C18)+DayMin,BatMax*$C18,IF(JM$11*$D18&lt;DayMin,0,(JM$11*$D18)-DayMin))</f>
        <v>10.4613243</v>
      </c>
      <c r="JN18" s="30">
        <f>IF(JN$11*$D18&gt;(BatMax*$C18)+DayMin,BatMax*$C18,IF(JN$11*$D18&lt;DayMin,0,(JN$11*$D18)-DayMin))</f>
        <v>3.307532175</v>
      </c>
      <c r="JO18" s="30">
        <f>IF(JO$11*$D18&gt;(BatMax*$C18)+DayMin,BatMax*$C18,IF(JO$11*$D18&lt;DayMin,0,(JO$11*$D18)-DayMin))</f>
        <v>3.333949782</v>
      </c>
      <c r="JP18" s="30">
        <f>IF(JP$11*$D18&gt;(BatMax*$C18)+DayMin,BatMax*$C18,IF(JP$11*$D18&lt;DayMin,0,(JP$11*$D18)-DayMin))</f>
        <v>3.490354225</v>
      </c>
      <c r="JQ18" s="30">
        <f>IF(JQ$11*$D18&gt;(BatMax*$C18)+DayMin,BatMax*$C18,IF(JQ$11*$D18&lt;DayMin,0,(JQ$11*$D18)-DayMin))</f>
        <v>7.461988764</v>
      </c>
      <c r="JR18" s="30">
        <f>IF(JR$11*$D18&gt;(BatMax*$C18)+DayMin,BatMax*$C18,IF(JR$11*$D18&lt;DayMin,0,(JR$11*$D18)-DayMin))</f>
        <v>10.4613243</v>
      </c>
      <c r="JS18" s="30">
        <f>IF(JS$11*$D18&gt;(BatMax*$C18)+DayMin,BatMax*$C18,IF(JS$11*$D18&lt;DayMin,0,(JS$11*$D18)-DayMin))</f>
        <v>10.4613243</v>
      </c>
      <c r="JT18" s="30">
        <f>IF(JT$11*$D18&gt;(BatMax*$C18)+DayMin,BatMax*$C18,IF(JT$11*$D18&lt;DayMin,0,(JT$11*$D18)-DayMin))</f>
        <v>4.605409208</v>
      </c>
      <c r="JU18" s="30">
        <f>IF(JU$11*$D18&gt;(BatMax*$C18)+DayMin,BatMax*$C18,IF(JU$11*$D18&lt;DayMin,0,(JU$11*$D18)-DayMin))</f>
        <v>10.4613243</v>
      </c>
      <c r="JV18" s="30">
        <f>IF(JV$11*$D18&gt;(BatMax*$C18)+DayMin,BatMax*$C18,IF(JV$11*$D18&lt;DayMin,0,(JV$11*$D18)-DayMin))</f>
        <v>10.4613243</v>
      </c>
      <c r="JW18" s="30">
        <f>IF(JW$11*$D18&gt;(BatMax*$C18)+DayMin,BatMax*$C18,IF(JW$11*$D18&lt;DayMin,0,(JW$11*$D18)-DayMin))</f>
        <v>6.72565315</v>
      </c>
      <c r="JX18" s="30">
        <f>IF(JX$11*$D18&gt;(BatMax*$C18)+DayMin,BatMax*$C18,IF(JX$11*$D18&lt;DayMin,0,(JX$11*$D18)-DayMin))</f>
        <v>0.9398455651</v>
      </c>
      <c r="JY18" s="30">
        <f>IF(JY$11*$D18&gt;(BatMax*$C18)+DayMin,BatMax*$C18,IF(JY$11*$D18&lt;DayMin,0,(JY$11*$D18)-DayMin))</f>
        <v>0</v>
      </c>
      <c r="JZ18" s="30">
        <f>IF(JZ$11*$D18&gt;(BatMax*$C18)+DayMin,BatMax*$C18,IF(JZ$11*$D18&lt;DayMin,0,(JZ$11*$D18)-DayMin))</f>
        <v>10.4613243</v>
      </c>
      <c r="KA18" s="30">
        <f>IF(KA$11*$D18&gt;(BatMax*$C18)+DayMin,BatMax*$C18,IF(KA$11*$D18&lt;DayMin,0,(KA$11*$D18)-DayMin))</f>
        <v>10.4613243</v>
      </c>
      <c r="KB18" s="30">
        <f>IF(KB$11*$D18&gt;(BatMax*$C18)+DayMin,BatMax*$C18,IF(KB$11*$D18&lt;DayMin,0,(KB$11*$D18)-DayMin))</f>
        <v>8.957586939</v>
      </c>
      <c r="KC18" s="30">
        <f>IF(KC$11*$D18&gt;(BatMax*$C18)+DayMin,BatMax*$C18,IF(KC$11*$D18&lt;DayMin,0,(KC$11*$D18)-DayMin))</f>
        <v>10.4613243</v>
      </c>
      <c r="KD18" s="30">
        <f>IF(KD$11*$D18&gt;(BatMax*$C18)+DayMin,BatMax*$C18,IF(KD$11*$D18&lt;DayMin,0,(KD$11*$D18)-DayMin))</f>
        <v>6.127914641</v>
      </c>
      <c r="KE18" s="30">
        <f>IF(KE$11*$D18&gt;(BatMax*$C18)+DayMin,BatMax*$C18,IF(KE$11*$D18&lt;DayMin,0,(KE$11*$D18)-DayMin))</f>
        <v>3.443529663</v>
      </c>
      <c r="KF18" s="30">
        <f>IF(KF$11*$D18&gt;(BatMax*$C18)+DayMin,BatMax*$C18,IF(KF$11*$D18&lt;DayMin,0,(KF$11*$D18)-DayMin))</f>
        <v>10.4613243</v>
      </c>
      <c r="KG18" s="30">
        <f>IF(KG$11*$D18&gt;(BatMax*$C18)+DayMin,BatMax*$C18,IF(KG$11*$D18&lt;DayMin,0,(KG$11*$D18)-DayMin))</f>
        <v>0</v>
      </c>
      <c r="KH18" s="30">
        <f>IF(KH$11*$D18&gt;(BatMax*$C18)+DayMin,BatMax*$C18,IF(KH$11*$D18&lt;DayMin,0,(KH$11*$D18)-DayMin))</f>
        <v>10.4613243</v>
      </c>
      <c r="KI18" s="30">
        <f>IF(KI$11*$D18&gt;(BatMax*$C18)+DayMin,BatMax*$C18,IF(KI$11*$D18&lt;DayMin,0,(KI$11*$D18)-DayMin))</f>
        <v>6.396189912</v>
      </c>
      <c r="KJ18" s="30">
        <f>IF(KJ$11*$D18&gt;(BatMax*$C18)+DayMin,BatMax*$C18,IF(KJ$11*$D18&lt;DayMin,0,(KJ$11*$D18)-DayMin))</f>
        <v>8.476279701</v>
      </c>
      <c r="KK18" s="30">
        <f>IF(KK$11*$D18&gt;(BatMax*$C18)+DayMin,BatMax*$C18,IF(KK$11*$D18&lt;DayMin,0,(KK$11*$D18)-DayMin))</f>
        <v>4.198989664</v>
      </c>
      <c r="KL18" s="30">
        <f>IF(KL$11*$D18&gt;(BatMax*$C18)+DayMin,BatMax*$C18,IF(KL$11*$D18&lt;DayMin,0,(KL$11*$D18)-DayMin))</f>
        <v>8.131899778</v>
      </c>
      <c r="KM18" s="30">
        <f>IF(KM$11*$D18&gt;(BatMax*$C18)+DayMin,BatMax*$C18,IF(KM$11*$D18&lt;DayMin,0,(KM$11*$D18)-DayMin))</f>
        <v>10.4613243</v>
      </c>
      <c r="KN18" s="30">
        <f>IF(KN$11*$D18&gt;(BatMax*$C18)+DayMin,BatMax*$C18,IF(KN$11*$D18&lt;DayMin,0,(KN$11*$D18)-DayMin))</f>
        <v>9.406122416</v>
      </c>
      <c r="KO18" s="30">
        <f>IF(KO$11*$D18&gt;(BatMax*$C18)+DayMin,BatMax*$C18,IF(KO$11*$D18&lt;DayMin,0,(KO$11*$D18)-DayMin))</f>
        <v>10.4613243</v>
      </c>
      <c r="KP18" s="30">
        <f>IF(KP$11*$D18&gt;(BatMax*$C18)+DayMin,BatMax*$C18,IF(KP$11*$D18&lt;DayMin,0,(KP$11*$D18)-DayMin))</f>
        <v>0</v>
      </c>
      <c r="KQ18" s="30">
        <f>IF(KQ$11*$D18&gt;(BatMax*$C18)+DayMin,BatMax*$C18,IF(KQ$11*$D18&lt;DayMin,0,(KQ$11*$D18)-DayMin))</f>
        <v>4.525466571</v>
      </c>
      <c r="KR18" s="30">
        <f>IF(KR$11*$D18&gt;(BatMax*$C18)+DayMin,BatMax*$C18,IF(KR$11*$D18&lt;DayMin,0,(KR$11*$D18)-DayMin))</f>
        <v>1.616099198</v>
      </c>
      <c r="KS18" s="30">
        <f>IF(KS$11*$D18&gt;(BatMax*$C18)+DayMin,BatMax*$C18,IF(KS$11*$D18&lt;DayMin,0,(KS$11*$D18)-DayMin))</f>
        <v>3.025760983</v>
      </c>
      <c r="KT18" s="30">
        <f>IF(KT$11*$D18&gt;(BatMax*$C18)+DayMin,BatMax*$C18,IF(KT$11*$D18&lt;DayMin,0,(KT$11*$D18)-DayMin))</f>
        <v>10.4613243</v>
      </c>
      <c r="KU18" s="30">
        <f>IF(KU$11*$D18&gt;(BatMax*$C18)+DayMin,BatMax*$C18,IF(KU$11*$D18&lt;DayMin,0,(KU$11*$D18)-DayMin))</f>
        <v>10.4613243</v>
      </c>
      <c r="KV18" s="30">
        <f>IF(KV$11*$D18&gt;(BatMax*$C18)+DayMin,BatMax*$C18,IF(KV$11*$D18&lt;DayMin,0,(KV$11*$D18)-DayMin))</f>
        <v>10.4613243</v>
      </c>
      <c r="KW18" s="30">
        <f>IF(KW$11*$D18&gt;(BatMax*$C18)+DayMin,BatMax*$C18,IF(KW$11*$D18&lt;DayMin,0,(KW$11*$D18)-DayMin))</f>
        <v>10.4613243</v>
      </c>
      <c r="KX18" s="30">
        <f>IF(KX$11*$D18&gt;(BatMax*$C18)+DayMin,BatMax*$C18,IF(KX$11*$D18&lt;DayMin,0,(KX$11*$D18)-DayMin))</f>
        <v>0</v>
      </c>
      <c r="KY18" s="30">
        <f>IF(KY$11*$D18&gt;(BatMax*$C18)+DayMin,BatMax*$C18,IF(KY$11*$D18&lt;DayMin,0,(KY$11*$D18)-DayMin))</f>
        <v>1.426926902</v>
      </c>
      <c r="KZ18" s="30">
        <f>IF(KZ$11*$D18&gt;(BatMax*$C18)+DayMin,BatMax*$C18,IF(KZ$11*$D18&lt;DayMin,0,(KZ$11*$D18)-DayMin))</f>
        <v>5.397324573</v>
      </c>
      <c r="LA18" s="30">
        <f>IF(LA$11*$D18&gt;(BatMax*$C18)+DayMin,BatMax*$C18,IF(LA$11*$D18&lt;DayMin,0,(LA$11*$D18)-DayMin))</f>
        <v>6.015622062</v>
      </c>
      <c r="LB18" s="30">
        <f>IF(LB$11*$D18&gt;(BatMax*$C18)+DayMin,BatMax*$C18,IF(LB$11*$D18&lt;DayMin,0,(LB$11*$D18)-DayMin))</f>
        <v>9.289548032</v>
      </c>
      <c r="LC18" s="30">
        <f>IF(LC$11*$D18&gt;(BatMax*$C18)+DayMin,BatMax*$C18,IF(LC$11*$D18&lt;DayMin,0,(LC$11*$D18)-DayMin))</f>
        <v>10.4613243</v>
      </c>
      <c r="LD18" s="30">
        <f>IF(LD$11*$D18&gt;(BatMax*$C18)+DayMin,BatMax*$C18,IF(LD$11*$D18&lt;DayMin,0,(LD$11*$D18)-DayMin))</f>
        <v>10.4613243</v>
      </c>
      <c r="LE18" s="30">
        <f>IF(LE$11*$D18&gt;(BatMax*$C18)+DayMin,BatMax*$C18,IF(LE$11*$D18&lt;DayMin,0,(LE$11*$D18)-DayMin))</f>
        <v>10.4613243</v>
      </c>
      <c r="LF18" s="30">
        <f>IF(LF$11*$D18&gt;(BatMax*$C18)+DayMin,BatMax*$C18,IF(LF$11*$D18&lt;DayMin,0,(LF$11*$D18)-DayMin))</f>
        <v>10.4613243</v>
      </c>
      <c r="LG18" s="30">
        <f>IF(LG$11*$D18&gt;(BatMax*$C18)+DayMin,BatMax*$C18,IF(LG$11*$D18&lt;DayMin,0,(LG$11*$D18)-DayMin))</f>
        <v>0</v>
      </c>
      <c r="LH18" s="30">
        <f>IF(LH$11*$D18&gt;(BatMax*$C18)+DayMin,BatMax*$C18,IF(LH$11*$D18&lt;DayMin,0,(LH$11*$D18)-DayMin))</f>
        <v>10.4613243</v>
      </c>
      <c r="LI18" s="30">
        <f>IF(LI$11*$D18&gt;(BatMax*$C18)+DayMin,BatMax*$C18,IF(LI$11*$D18&lt;DayMin,0,(LI$11*$D18)-DayMin))</f>
        <v>10.4613243</v>
      </c>
      <c r="LJ18" s="30">
        <f>IF(LJ$11*$D18&gt;(BatMax*$C18)+DayMin,BatMax*$C18,IF(LJ$11*$D18&lt;DayMin,0,(LJ$11*$D18)-DayMin))</f>
        <v>10.4613243</v>
      </c>
      <c r="LK18" s="30">
        <f>IF(LK$11*$D18&gt;(BatMax*$C18)+DayMin,BatMax*$C18,IF(LK$11*$D18&lt;DayMin,0,(LK$11*$D18)-DayMin))</f>
        <v>10.4613243</v>
      </c>
      <c r="LL18" s="30">
        <f>IF(LL$11*$D18&gt;(BatMax*$C18)+DayMin,BatMax*$C18,IF(LL$11*$D18&lt;DayMin,0,(LL$11*$D18)-DayMin))</f>
        <v>0</v>
      </c>
      <c r="LM18" s="30">
        <f>IF(LM$11*$D18&gt;(BatMax*$C18)+DayMin,BatMax*$C18,IF(LM$11*$D18&lt;DayMin,0,(LM$11*$D18)-DayMin))</f>
        <v>0.2260178786</v>
      </c>
      <c r="LN18" s="30">
        <f>IF(LN$11*$D18&gt;(BatMax*$C18)+DayMin,BatMax*$C18,IF(LN$11*$D18&lt;DayMin,0,(LN$11*$D18)-DayMin))</f>
        <v>0.8653643433</v>
      </c>
      <c r="LO18" s="30">
        <f>IF(LO$11*$D18&gt;(BatMax*$C18)+DayMin,BatMax*$C18,IF(LO$11*$D18&lt;DayMin,0,(LO$11*$D18)-DayMin))</f>
        <v>2.927060995</v>
      </c>
      <c r="LP18" s="30">
        <f>IF(LP$11*$D18&gt;(BatMax*$C18)+DayMin,BatMax*$C18,IF(LP$11*$D18&lt;DayMin,0,(LP$11*$D18)-DayMin))</f>
        <v>0.4587134474</v>
      </c>
      <c r="LQ18" s="30">
        <f>IF(LQ$11*$D18&gt;(BatMax*$C18)+DayMin,BatMax*$C18,IF(LQ$11*$D18&lt;DayMin,0,(LQ$11*$D18)-DayMin))</f>
        <v>0</v>
      </c>
      <c r="LR18" s="30">
        <f>IF(LR$11*$D18&gt;(BatMax*$C18)+DayMin,BatMax*$C18,IF(LR$11*$D18&lt;DayMin,0,(LR$11*$D18)-DayMin))</f>
        <v>10.4613243</v>
      </c>
      <c r="LS18" s="30">
        <f>IF(LS$11*$D18&gt;(BatMax*$C18)+DayMin,BatMax*$C18,IF(LS$11*$D18&lt;DayMin,0,(LS$11*$D18)-DayMin))</f>
        <v>4.629494647</v>
      </c>
      <c r="LT18" s="30">
        <f>IF(LT$11*$D18&gt;(BatMax*$C18)+DayMin,BatMax*$C18,IF(LT$11*$D18&lt;DayMin,0,(LT$11*$D18)-DayMin))</f>
        <v>10.4613243</v>
      </c>
      <c r="LU18" s="30">
        <f>IF(LU$11*$D18&gt;(BatMax*$C18)+DayMin,BatMax*$C18,IF(LU$11*$D18&lt;DayMin,0,(LU$11*$D18)-DayMin))</f>
        <v>6.594722237</v>
      </c>
      <c r="LV18" s="30">
        <f>IF(LV$11*$D18&gt;(BatMax*$C18)+DayMin,BatMax*$C18,IF(LV$11*$D18&lt;DayMin,0,(LV$11*$D18)-DayMin))</f>
        <v>7.085232694</v>
      </c>
      <c r="LW18" s="30">
        <f>IF(LW$11*$D18&gt;(BatMax*$C18)+DayMin,BatMax*$C18,IF(LW$11*$D18&lt;DayMin,0,(LW$11*$D18)-DayMin))</f>
        <v>2.598486041</v>
      </c>
      <c r="LX18" s="30">
        <f>IF(LX$11*$D18&gt;(BatMax*$C18)+DayMin,BatMax*$C18,IF(LX$11*$D18&lt;DayMin,0,(LX$11*$D18)-DayMin))</f>
        <v>0</v>
      </c>
      <c r="LY18" s="30">
        <f>IF(LY$11*$D18&gt;(BatMax*$C18)+DayMin,BatMax*$C18,IF(LY$11*$D18&lt;DayMin,0,(LY$11*$D18)-DayMin))</f>
        <v>10.4613243</v>
      </c>
      <c r="LZ18" s="30">
        <f>IF(LZ$11*$D18&gt;(BatMax*$C18)+DayMin,BatMax*$C18,IF(LZ$11*$D18&lt;DayMin,0,(LZ$11*$D18)-DayMin))</f>
        <v>2.260112676</v>
      </c>
      <c r="MA18" s="30">
        <f>IF(MA$11*$D18&gt;(BatMax*$C18)+DayMin,BatMax*$C18,IF(MA$11*$D18&lt;DayMin,0,(MA$11*$D18)-DayMin))</f>
        <v>10.4613243</v>
      </c>
      <c r="MB18" s="30">
        <f>IF(MB$11*$D18&gt;(BatMax*$C18)+DayMin,BatMax*$C18,IF(MB$11*$D18&lt;DayMin,0,(MB$11*$D18)-DayMin))</f>
        <v>10.4613243</v>
      </c>
      <c r="MC18" s="30">
        <f>IF(MC$11*$D18&gt;(BatMax*$C18)+DayMin,BatMax*$C18,IF(MC$11*$D18&lt;DayMin,0,(MC$11*$D18)-DayMin))</f>
        <v>3.373975721</v>
      </c>
      <c r="MD18" s="30">
        <f>IF(MD$11*$D18&gt;(BatMax*$C18)+DayMin,BatMax*$C18,IF(MD$11*$D18&lt;DayMin,0,(MD$11*$D18)-DayMin))</f>
        <v>10.4613243</v>
      </c>
      <c r="ME18" s="30">
        <f>IF(ME$11*$D18&gt;(BatMax*$C18)+DayMin,BatMax*$C18,IF(ME$11*$D18&lt;DayMin,0,(ME$11*$D18)-DayMin))</f>
        <v>3.663956435</v>
      </c>
      <c r="MF18" s="30">
        <f>IF(MF$11*$D18&gt;(BatMax*$C18)+DayMin,BatMax*$C18,IF(MF$11*$D18&lt;DayMin,0,(MF$11*$D18)-DayMin))</f>
        <v>0.8097453384</v>
      </c>
      <c r="MG18" s="30">
        <f>IF(MG$11*$D18&gt;(BatMax*$C18)+DayMin,BatMax*$C18,IF(MG$11*$D18&lt;DayMin,0,(MG$11*$D18)-DayMin))</f>
        <v>10.4613243</v>
      </c>
      <c r="MH18" s="30">
        <f>IF(MH$11*$D18&gt;(BatMax*$C18)+DayMin,BatMax*$C18,IF(MH$11*$D18&lt;DayMin,0,(MH$11*$D18)-DayMin))</f>
        <v>5.617037792</v>
      </c>
      <c r="MI18" s="30">
        <f>IF(MI$11*$D18&gt;(BatMax*$C18)+DayMin,BatMax*$C18,IF(MI$11*$D18&lt;DayMin,0,(MI$11*$D18)-DayMin))</f>
        <v>0</v>
      </c>
      <c r="MJ18" s="30">
        <f>IF(MJ$11*$D18&gt;(BatMax*$C18)+DayMin,BatMax*$C18,IF(MJ$11*$D18&lt;DayMin,0,(MJ$11*$D18)-DayMin))</f>
        <v>6.605713334</v>
      </c>
      <c r="MK18" s="30">
        <f>IF(MK$11*$D18&gt;(BatMax*$C18)+DayMin,BatMax*$C18,IF(MK$11*$D18&lt;DayMin,0,(MK$11*$D18)-DayMin))</f>
        <v>4.195410436</v>
      </c>
      <c r="ML18" s="30">
        <f>IF(ML$11*$D18&gt;(BatMax*$C18)+DayMin,BatMax*$C18,IF(ML$11*$D18&lt;DayMin,0,(ML$11*$D18)-DayMin))</f>
        <v>10.4613243</v>
      </c>
      <c r="MM18" s="30">
        <f>IF(MM$11*$D18&gt;(BatMax*$C18)+DayMin,BatMax*$C18,IF(MM$11*$D18&lt;DayMin,0,(MM$11*$D18)-DayMin))</f>
        <v>1.518575383</v>
      </c>
      <c r="MN18" s="30">
        <f>IF(MN$11*$D18&gt;(BatMax*$C18)+DayMin,BatMax*$C18,IF(MN$11*$D18&lt;DayMin,0,(MN$11*$D18)-DayMin))</f>
        <v>6.691030064</v>
      </c>
      <c r="MO18" s="30">
        <f>IF(MO$11*$D18&gt;(BatMax*$C18)+DayMin,BatMax*$C18,IF(MO$11*$D18&lt;DayMin,0,(MO$11*$D18)-DayMin))</f>
        <v>5.500298273</v>
      </c>
      <c r="MP18" s="30">
        <f>IF(MP$11*$D18&gt;(BatMax*$C18)+DayMin,BatMax*$C18,IF(MP$11*$D18&lt;DayMin,0,(MP$11*$D18)-DayMin))</f>
        <v>0</v>
      </c>
      <c r="MQ18" s="30">
        <f>IF(MQ$11*$D18&gt;(BatMax*$C18)+DayMin,BatMax*$C18,IF(MQ$11*$D18&lt;DayMin,0,(MQ$11*$D18)-DayMin))</f>
        <v>0</v>
      </c>
      <c r="MR18" s="30">
        <f>IF(MR$11*$D18&gt;(BatMax*$C18)+DayMin,BatMax*$C18,IF(MR$11*$D18&lt;DayMin,0,(MR$11*$D18)-DayMin))</f>
        <v>7.421981869</v>
      </c>
      <c r="MS18" s="30">
        <f>IF(MS$11*$D18&gt;(BatMax*$C18)+DayMin,BatMax*$C18,IF(MS$11*$D18&lt;DayMin,0,(MS$11*$D18)-DayMin))</f>
        <v>8.435737404</v>
      </c>
      <c r="MT18" s="30">
        <f>IF(MT$11*$D18&gt;(BatMax*$C18)+DayMin,BatMax*$C18,IF(MT$11*$D18&lt;DayMin,0,(MT$11*$D18)-DayMin))</f>
        <v>10.4613243</v>
      </c>
      <c r="MU18" s="30">
        <f>IF(MU$11*$D18&gt;(BatMax*$C18)+DayMin,BatMax*$C18,IF(MU$11*$D18&lt;DayMin,0,(MU$11*$D18)-DayMin))</f>
        <v>0.4188367729</v>
      </c>
      <c r="MV18" s="30">
        <f>IF(MV$11*$D18&gt;(BatMax*$C18)+DayMin,BatMax*$C18,IF(MV$11*$D18&lt;DayMin,0,(MV$11*$D18)-DayMin))</f>
        <v>0</v>
      </c>
      <c r="MW18" s="30">
        <f>IF(MW$11*$D18&gt;(BatMax*$C18)+DayMin,BatMax*$C18,IF(MW$11*$D18&lt;DayMin,0,(MW$11*$D18)-DayMin))</f>
        <v>0.06800360074</v>
      </c>
      <c r="MX18" s="30">
        <f>IF(MX$11*$D18&gt;(BatMax*$C18)+DayMin,BatMax*$C18,IF(MX$11*$D18&lt;DayMin,0,(MX$11*$D18)-DayMin))</f>
        <v>0</v>
      </c>
      <c r="MY18" s="30">
        <f>IF(MY$11*$D18&gt;(BatMax*$C18)+DayMin,BatMax*$C18,IF(MY$11*$D18&lt;DayMin,0,(MY$11*$D18)-DayMin))</f>
        <v>1.001355118</v>
      </c>
      <c r="MZ18" s="30">
        <f>IF(MZ$11*$D18&gt;(BatMax*$C18)+DayMin,BatMax*$C18,IF(MZ$11*$D18&lt;DayMin,0,(MZ$11*$D18)-DayMin))</f>
        <v>2.965923522</v>
      </c>
      <c r="NA18" s="30">
        <f>IF(NA$11*$D18&gt;(BatMax*$C18)+DayMin,BatMax*$C18,IF(NA$11*$D18&lt;DayMin,0,(NA$11*$D18)-DayMin))</f>
        <v>2.811012515</v>
      </c>
      <c r="NB18" s="30">
        <f>IF(NB$11*$D18&gt;(BatMax*$C18)+DayMin,BatMax*$C18,IF(NB$11*$D18&lt;DayMin,0,(NB$11*$D18)-DayMin))</f>
        <v>0</v>
      </c>
      <c r="NC18" s="30">
        <f>IF(NC$11*$D18&gt;(BatMax*$C18)+DayMin,BatMax*$C18,IF(NC$11*$D18&lt;DayMin,0,(NC$11*$D18)-DayMin))</f>
        <v>9.384346095</v>
      </c>
      <c r="ND18" s="30">
        <f>IF(ND$11*$D18&gt;(BatMax*$C18)+DayMin,BatMax*$C18,IF(ND$11*$D18&lt;DayMin,0,(ND$11*$D18)-DayMin))</f>
        <v>10.4613243</v>
      </c>
      <c r="NE18" s="30">
        <f>IF(NE$11*$D18&gt;(BatMax*$C18)+DayMin,BatMax*$C18,IF(NE$11*$D18&lt;DayMin,0,(NE$11*$D18)-DayMin))</f>
        <v>10.4613243</v>
      </c>
      <c r="NF18" s="30">
        <f>IF(NF$11*$D18&gt;(BatMax*$C18)+DayMin,BatMax*$C18,IF(NF$11*$D18&lt;DayMin,0,(NF$11*$D18)-DayMin))</f>
        <v>4.957958109</v>
      </c>
    </row>
    <row r="19" ht="14.25" customHeight="1">
      <c r="B19" s="3">
        <f t="shared" si="3"/>
        <v>2029</v>
      </c>
      <c r="C19" s="26">
        <f>C18*BatAgeRate</f>
        <v>0.8875314838</v>
      </c>
      <c r="D19" s="26">
        <f>D18*PVAgeRate</f>
        <v>0.990025</v>
      </c>
      <c r="E19" s="17">
        <f t="shared" si="2"/>
        <v>2763.523407</v>
      </c>
      <c r="F19" s="30">
        <f>IF(F$11*$D19&gt;(BatMax*$C19)+DayMin,BatMax*$C19,IF(F$11*$D19&lt;DayMin,0,(F$11*$D19)-DayMin))</f>
        <v>5.948699263</v>
      </c>
      <c r="G19" s="30">
        <f>IF(G$11*$D19&gt;(BatMax*$C19)+DayMin,BatMax*$C19,IF(G$11*$D19&lt;DayMin,0,(G$11*$D19)-DayMin))</f>
        <v>9.940352618</v>
      </c>
      <c r="H19" s="30">
        <f>IF(H$11*$D19&gt;(BatMax*$C19)+DayMin,BatMax*$C19,IF(H$11*$D19&lt;DayMin,0,(H$11*$D19)-DayMin))</f>
        <v>9.408150997</v>
      </c>
      <c r="I19" s="30">
        <f>IF(I$11*$D19&gt;(BatMax*$C19)+DayMin,BatMax*$C19,IF(I$11*$D19&lt;DayMin,0,(I$11*$D19)-DayMin))</f>
        <v>7.761025283</v>
      </c>
      <c r="J19" s="30">
        <f>IF(J$11*$D19&gt;(BatMax*$C19)+DayMin,BatMax*$C19,IF(J$11*$D19&lt;DayMin,0,(J$11*$D19)-DayMin))</f>
        <v>9.940352618</v>
      </c>
      <c r="K19" s="30">
        <f>IF(K$11*$D19&gt;(BatMax*$C19)+DayMin,BatMax*$C19,IF(K$11*$D19&lt;DayMin,0,(K$11*$D19)-DayMin))</f>
        <v>7.882948429</v>
      </c>
      <c r="L19" s="30">
        <f>IF(L$11*$D19&gt;(BatMax*$C19)+DayMin,BatMax*$C19,IF(L$11*$D19&lt;DayMin,0,(L$11*$D19)-DayMin))</f>
        <v>0</v>
      </c>
      <c r="M19" s="30">
        <f>IF(M$11*$D19&gt;(BatMax*$C19)+DayMin,BatMax*$C19,IF(M$11*$D19&lt;DayMin,0,(M$11*$D19)-DayMin))</f>
        <v>9.940352618</v>
      </c>
      <c r="N19" s="30">
        <f>IF(N$11*$D19&gt;(BatMax*$C19)+DayMin,BatMax*$C19,IF(N$11*$D19&lt;DayMin,0,(N$11*$D19)-DayMin))</f>
        <v>9.940352618</v>
      </c>
      <c r="O19" s="30">
        <f>IF(O$11*$D19&gt;(BatMax*$C19)+DayMin,BatMax*$C19,IF(O$11*$D19&lt;DayMin,0,(O$11*$D19)-DayMin))</f>
        <v>6.938188352</v>
      </c>
      <c r="P19" s="30">
        <f>IF(P$11*$D19&gt;(BatMax*$C19)+DayMin,BatMax*$C19,IF(P$11*$D19&lt;DayMin,0,(P$11*$D19)-DayMin))</f>
        <v>4.60314658</v>
      </c>
      <c r="Q19" s="30">
        <f>IF(Q$11*$D19&gt;(BatMax*$C19)+DayMin,BatMax*$C19,IF(Q$11*$D19&lt;DayMin,0,(Q$11*$D19)-DayMin))</f>
        <v>4.654723148</v>
      </c>
      <c r="R19" s="30">
        <f>IF(R$11*$D19&gt;(BatMax*$C19)+DayMin,BatMax*$C19,IF(R$11*$D19&lt;DayMin,0,(R$11*$D19)-DayMin))</f>
        <v>6.200380127</v>
      </c>
      <c r="S19" s="30">
        <f>IF(S$11*$D19&gt;(BatMax*$C19)+DayMin,BatMax*$C19,IF(S$11*$D19&lt;DayMin,0,(S$11*$D19)-DayMin))</f>
        <v>0.5978056871</v>
      </c>
      <c r="T19" s="30">
        <f>IF(T$11*$D19&gt;(BatMax*$C19)+DayMin,BatMax*$C19,IF(T$11*$D19&lt;DayMin,0,(T$11*$D19)-DayMin))</f>
        <v>0.04950093543</v>
      </c>
      <c r="U19" s="30">
        <f>IF(U$11*$D19&gt;(BatMax*$C19)+DayMin,BatMax*$C19,IF(U$11*$D19&lt;DayMin,0,(U$11*$D19)-DayMin))</f>
        <v>9.940352618</v>
      </c>
      <c r="V19" s="30">
        <f>IF(V$11*$D19&gt;(BatMax*$C19)+DayMin,BatMax*$C19,IF(V$11*$D19&lt;DayMin,0,(V$11*$D19)-DayMin))</f>
        <v>9.940352618</v>
      </c>
      <c r="W19" s="30">
        <f>IF(W$11*$D19&gt;(BatMax*$C19)+DayMin,BatMax*$C19,IF(W$11*$D19&lt;DayMin,0,(W$11*$D19)-DayMin))</f>
        <v>9.940352618</v>
      </c>
      <c r="X19" s="30">
        <f>IF(X$11*$D19&gt;(BatMax*$C19)+DayMin,BatMax*$C19,IF(X$11*$D19&lt;DayMin,0,(X$11*$D19)-DayMin))</f>
        <v>0</v>
      </c>
      <c r="Y19" s="30">
        <f>IF(Y$11*$D19&gt;(BatMax*$C19)+DayMin,BatMax*$C19,IF(Y$11*$D19&lt;DayMin,0,(Y$11*$D19)-DayMin))</f>
        <v>1.019188939</v>
      </c>
      <c r="Z19" s="30">
        <f>IF(Z$11*$D19&gt;(BatMax*$C19)+DayMin,BatMax*$C19,IF(Z$11*$D19&lt;DayMin,0,(Z$11*$D19)-DayMin))</f>
        <v>8.201039455</v>
      </c>
      <c r="AA19" s="30">
        <f>IF(AA$11*$D19&gt;(BatMax*$C19)+DayMin,BatMax*$C19,IF(AA$11*$D19&lt;DayMin,0,(AA$11*$D19)-DayMin))</f>
        <v>0</v>
      </c>
      <c r="AB19" s="30">
        <f>IF(AB$11*$D19&gt;(BatMax*$C19)+DayMin,BatMax*$C19,IF(AB$11*$D19&lt;DayMin,0,(AB$11*$D19)-DayMin))</f>
        <v>0</v>
      </c>
      <c r="AC19" s="30">
        <f>IF(AC$11*$D19&gt;(BatMax*$C19)+DayMin,BatMax*$C19,IF(AC$11*$D19&lt;DayMin,0,(AC$11*$D19)-DayMin))</f>
        <v>0</v>
      </c>
      <c r="AD19" s="30">
        <f>IF(AD$11*$D19&gt;(BatMax*$C19)+DayMin,BatMax*$C19,IF(AD$11*$D19&lt;DayMin,0,(AD$11*$D19)-DayMin))</f>
        <v>0</v>
      </c>
      <c r="AE19" s="30">
        <f>IF(AE$11*$D19&gt;(BatMax*$C19)+DayMin,BatMax*$C19,IF(AE$11*$D19&lt;DayMin,0,(AE$11*$D19)-DayMin))</f>
        <v>7.533538418</v>
      </c>
      <c r="AF19" s="30">
        <f>IF(AF$11*$D19&gt;(BatMax*$C19)+DayMin,BatMax*$C19,IF(AF$11*$D19&lt;DayMin,0,(AF$11*$D19)-DayMin))</f>
        <v>8.980048399</v>
      </c>
      <c r="AG19" s="30">
        <f>IF(AG$11*$D19&gt;(BatMax*$C19)+DayMin,BatMax*$C19,IF(AG$11*$D19&lt;DayMin,0,(AG$11*$D19)-DayMin))</f>
        <v>9.940352618</v>
      </c>
      <c r="AH19" s="30">
        <f>IF(AH$11*$D19&gt;(BatMax*$C19)+DayMin,BatMax*$C19,IF(AH$11*$D19&lt;DayMin,0,(AH$11*$D19)-DayMin))</f>
        <v>9.940352618</v>
      </c>
      <c r="AI19" s="30">
        <f>IF(AI$11*$D19&gt;(BatMax*$C19)+DayMin,BatMax*$C19,IF(AI$11*$D19&lt;DayMin,0,(AI$11*$D19)-DayMin))</f>
        <v>9.940352618</v>
      </c>
      <c r="AJ19" s="30">
        <f>IF(AJ$11*$D19&gt;(BatMax*$C19)+DayMin,BatMax*$C19,IF(AJ$11*$D19&lt;DayMin,0,(AJ$11*$D19)-DayMin))</f>
        <v>9.940352618</v>
      </c>
      <c r="AK19" s="30">
        <f>IF(AK$11*$D19&gt;(BatMax*$C19)+DayMin,BatMax*$C19,IF(AK$11*$D19&lt;DayMin,0,(AK$11*$D19)-DayMin))</f>
        <v>9.940352618</v>
      </c>
      <c r="AL19" s="30">
        <f>IF(AL$11*$D19&gt;(BatMax*$C19)+DayMin,BatMax*$C19,IF(AL$11*$D19&lt;DayMin,0,(AL$11*$D19)-DayMin))</f>
        <v>9.940352618</v>
      </c>
      <c r="AM19" s="30">
        <f>IF(AM$11*$D19&gt;(BatMax*$C19)+DayMin,BatMax*$C19,IF(AM$11*$D19&lt;DayMin,0,(AM$11*$D19)-DayMin))</f>
        <v>9.940352618</v>
      </c>
      <c r="AN19" s="30">
        <f>IF(AN$11*$D19&gt;(BatMax*$C19)+DayMin,BatMax*$C19,IF(AN$11*$D19&lt;DayMin,0,(AN$11*$D19)-DayMin))</f>
        <v>9.940352618</v>
      </c>
      <c r="AO19" s="30">
        <f>IF(AO$11*$D19&gt;(BatMax*$C19)+DayMin,BatMax*$C19,IF(AO$11*$D19&lt;DayMin,0,(AO$11*$D19)-DayMin))</f>
        <v>9.940352618</v>
      </c>
      <c r="AP19" s="30">
        <f>IF(AP$11*$D19&gt;(BatMax*$C19)+DayMin,BatMax*$C19,IF(AP$11*$D19&lt;DayMin,0,(AP$11*$D19)-DayMin))</f>
        <v>9.940352618</v>
      </c>
      <c r="AQ19" s="30">
        <f>IF(AQ$11*$D19&gt;(BatMax*$C19)+DayMin,BatMax*$C19,IF(AQ$11*$D19&lt;DayMin,0,(AQ$11*$D19)-DayMin))</f>
        <v>8.029745313</v>
      </c>
      <c r="AR19" s="30">
        <f>IF(AR$11*$D19&gt;(BatMax*$C19)+DayMin,BatMax*$C19,IF(AR$11*$D19&lt;DayMin,0,(AR$11*$D19)-DayMin))</f>
        <v>9.940352618</v>
      </c>
      <c r="AS19" s="30">
        <f>IF(AS$11*$D19&gt;(BatMax*$C19)+DayMin,BatMax*$C19,IF(AS$11*$D19&lt;DayMin,0,(AS$11*$D19)-DayMin))</f>
        <v>0</v>
      </c>
      <c r="AT19" s="30">
        <f>IF(AT$11*$D19&gt;(BatMax*$C19)+DayMin,BatMax*$C19,IF(AT$11*$D19&lt;DayMin,0,(AT$11*$D19)-DayMin))</f>
        <v>5.146248868</v>
      </c>
      <c r="AU19" s="30">
        <f>IF(AU$11*$D19&gt;(BatMax*$C19)+DayMin,BatMax*$C19,IF(AU$11*$D19&lt;DayMin,0,(AU$11*$D19)-DayMin))</f>
        <v>0.9395290366</v>
      </c>
      <c r="AV19" s="30">
        <f>IF(AV$11*$D19&gt;(BatMax*$C19)+DayMin,BatMax*$C19,IF(AV$11*$D19&lt;DayMin,0,(AV$11*$D19)-DayMin))</f>
        <v>0.281071565</v>
      </c>
      <c r="AW19" s="30">
        <f>IF(AW$11*$D19&gt;(BatMax*$C19)+DayMin,BatMax*$C19,IF(AW$11*$D19&lt;DayMin,0,(AW$11*$D19)-DayMin))</f>
        <v>1.478740384</v>
      </c>
      <c r="AX19" s="30">
        <f>IF(AX$11*$D19&gt;(BatMax*$C19)+DayMin,BatMax*$C19,IF(AX$11*$D19&lt;DayMin,0,(AX$11*$D19)-DayMin))</f>
        <v>9.940352618</v>
      </c>
      <c r="AY19" s="30">
        <f>IF(AY$11*$D19&gt;(BatMax*$C19)+DayMin,BatMax*$C19,IF(AY$11*$D19&lt;DayMin,0,(AY$11*$D19)-DayMin))</f>
        <v>9.940352618</v>
      </c>
      <c r="AZ19" s="30">
        <f>IF(AZ$11*$D19&gt;(BatMax*$C19)+DayMin,BatMax*$C19,IF(AZ$11*$D19&lt;DayMin,0,(AZ$11*$D19)-DayMin))</f>
        <v>9.940352618</v>
      </c>
      <c r="BA19" s="30">
        <f>IF(BA$11*$D19&gt;(BatMax*$C19)+DayMin,BatMax*$C19,IF(BA$11*$D19&lt;DayMin,0,(BA$11*$D19)-DayMin))</f>
        <v>8.437902436</v>
      </c>
      <c r="BB19" s="30">
        <f>IF(BB$11*$D19&gt;(BatMax*$C19)+DayMin,BatMax*$C19,IF(BB$11*$D19&lt;DayMin,0,(BB$11*$D19)-DayMin))</f>
        <v>3.705461598</v>
      </c>
      <c r="BC19" s="30">
        <f>IF(BC$11*$D19&gt;(BatMax*$C19)+DayMin,BatMax*$C19,IF(BC$11*$D19&lt;DayMin,0,(BC$11*$D19)-DayMin))</f>
        <v>9.940352618</v>
      </c>
      <c r="BD19" s="30">
        <f>IF(BD$11*$D19&gt;(BatMax*$C19)+DayMin,BatMax*$C19,IF(BD$11*$D19&lt;DayMin,0,(BD$11*$D19)-DayMin))</f>
        <v>9.940352618</v>
      </c>
      <c r="BE19" s="30">
        <f>IF(BE$11*$D19&gt;(BatMax*$C19)+DayMin,BatMax*$C19,IF(BE$11*$D19&lt;DayMin,0,(BE$11*$D19)-DayMin))</f>
        <v>1.019266822</v>
      </c>
      <c r="BF19" s="30">
        <f>IF(BF$11*$D19&gt;(BatMax*$C19)+DayMin,BatMax*$C19,IF(BF$11*$D19&lt;DayMin,0,(BF$11*$D19)-DayMin))</f>
        <v>9.272544393</v>
      </c>
      <c r="BG19" s="30">
        <f>IF(BG$11*$D19&gt;(BatMax*$C19)+DayMin,BatMax*$C19,IF(BG$11*$D19&lt;DayMin,0,(BG$11*$D19)-DayMin))</f>
        <v>9.940352618</v>
      </c>
      <c r="BH19" s="30">
        <f>IF(BH$11*$D19&gt;(BatMax*$C19)+DayMin,BatMax*$C19,IF(BH$11*$D19&lt;DayMin,0,(BH$11*$D19)-DayMin))</f>
        <v>9.940352618</v>
      </c>
      <c r="BI19" s="30">
        <f>IF(BI$11*$D19&gt;(BatMax*$C19)+DayMin,BatMax*$C19,IF(BI$11*$D19&lt;DayMin,0,(BI$11*$D19)-DayMin))</f>
        <v>2.091154554</v>
      </c>
      <c r="BJ19" s="30">
        <f>IF(BJ$11*$D19&gt;(BatMax*$C19)+DayMin,BatMax*$C19,IF(BJ$11*$D19&lt;DayMin,0,(BJ$11*$D19)-DayMin))</f>
        <v>1.68015158</v>
      </c>
      <c r="BK19" s="30">
        <f>IF(BK$11*$D19&gt;(BatMax*$C19)+DayMin,BatMax*$C19,IF(BK$11*$D19&lt;DayMin,0,(BK$11*$D19)-DayMin))</f>
        <v>9.940352618</v>
      </c>
      <c r="BL19" s="30">
        <f>IF(BL$11*$D19&gt;(BatMax*$C19)+DayMin,BatMax*$C19,IF(BL$11*$D19&lt;DayMin,0,(BL$11*$D19)-DayMin))</f>
        <v>9.940352618</v>
      </c>
      <c r="BM19" s="30">
        <f>IF(BM$11*$D19&gt;(BatMax*$C19)+DayMin,BatMax*$C19,IF(BM$11*$D19&lt;DayMin,0,(BM$11*$D19)-DayMin))</f>
        <v>9.940352618</v>
      </c>
      <c r="BN19" s="30">
        <f>IF(BN$11*$D19&gt;(BatMax*$C19)+DayMin,BatMax*$C19,IF(BN$11*$D19&lt;DayMin,0,(BN$11*$D19)-DayMin))</f>
        <v>9.940352618</v>
      </c>
      <c r="BO19" s="30">
        <f>IF(BO$11*$D19&gt;(BatMax*$C19)+DayMin,BatMax*$C19,IF(BO$11*$D19&lt;DayMin,0,(BO$11*$D19)-DayMin))</f>
        <v>4.36025308</v>
      </c>
      <c r="BP19" s="30">
        <f>IF(BP$11*$D19&gt;(BatMax*$C19)+DayMin,BatMax*$C19,IF(BP$11*$D19&lt;DayMin,0,(BP$11*$D19)-DayMin))</f>
        <v>3.205011496</v>
      </c>
      <c r="BQ19" s="30">
        <f>IF(BQ$11*$D19&gt;(BatMax*$C19)+DayMin,BatMax*$C19,IF(BQ$11*$D19&lt;DayMin,0,(BQ$11*$D19)-DayMin))</f>
        <v>9.940352618</v>
      </c>
      <c r="BR19" s="30">
        <f>IF(BR$11*$D19&gt;(BatMax*$C19)+DayMin,BatMax*$C19,IF(BR$11*$D19&lt;DayMin,0,(BR$11*$D19)-DayMin))</f>
        <v>9.940352618</v>
      </c>
      <c r="BS19" s="30">
        <f>IF(BS$11*$D19&gt;(BatMax*$C19)+DayMin,BatMax*$C19,IF(BS$11*$D19&lt;DayMin,0,(BS$11*$D19)-DayMin))</f>
        <v>6.484109378</v>
      </c>
      <c r="BT19" s="30">
        <f>IF(BT$11*$D19&gt;(BatMax*$C19)+DayMin,BatMax*$C19,IF(BT$11*$D19&lt;DayMin,0,(BT$11*$D19)-DayMin))</f>
        <v>2.434510535</v>
      </c>
      <c r="BU19" s="30">
        <f>IF(BU$11*$D19&gt;(BatMax*$C19)+DayMin,BatMax*$C19,IF(BU$11*$D19&lt;DayMin,0,(BU$11*$D19)-DayMin))</f>
        <v>0.9342827589</v>
      </c>
      <c r="BV19" s="30">
        <f>IF(BV$11*$D19&gt;(BatMax*$C19)+DayMin,BatMax*$C19,IF(BV$11*$D19&lt;DayMin,0,(BV$11*$D19)-DayMin))</f>
        <v>9.940352618</v>
      </c>
      <c r="BW19" s="30">
        <f>IF(BW$11*$D19&gt;(BatMax*$C19)+DayMin,BatMax*$C19,IF(BW$11*$D19&lt;DayMin,0,(BW$11*$D19)-DayMin))</f>
        <v>9.940352618</v>
      </c>
      <c r="BX19" s="30">
        <f>IF(BX$11*$D19&gt;(BatMax*$C19)+DayMin,BatMax*$C19,IF(BX$11*$D19&lt;DayMin,0,(BX$11*$D19)-DayMin))</f>
        <v>4.049163848</v>
      </c>
      <c r="BY19" s="30">
        <f>IF(BY$11*$D19&gt;(BatMax*$C19)+DayMin,BatMax*$C19,IF(BY$11*$D19&lt;DayMin,0,(BY$11*$D19)-DayMin))</f>
        <v>9.940352618</v>
      </c>
      <c r="BZ19" s="30">
        <f>IF(BZ$11*$D19&gt;(BatMax*$C19)+DayMin,BatMax*$C19,IF(BZ$11*$D19&lt;DayMin,0,(BZ$11*$D19)-DayMin))</f>
        <v>9.940352618</v>
      </c>
      <c r="CA19" s="30">
        <f>IF(CA$11*$D19&gt;(BatMax*$C19)+DayMin,BatMax*$C19,IF(CA$11*$D19&lt;DayMin,0,(CA$11*$D19)-DayMin))</f>
        <v>9.940352618</v>
      </c>
      <c r="CB19" s="30">
        <f>IF(CB$11*$D19&gt;(BatMax*$C19)+DayMin,BatMax*$C19,IF(CB$11*$D19&lt;DayMin,0,(CB$11*$D19)-DayMin))</f>
        <v>9.940352618</v>
      </c>
      <c r="CC19" s="30">
        <f>IF(CC$11*$D19&gt;(BatMax*$C19)+DayMin,BatMax*$C19,IF(CC$11*$D19&lt;DayMin,0,(CC$11*$D19)-DayMin))</f>
        <v>3.50213454</v>
      </c>
      <c r="CD19" s="30">
        <f>IF(CD$11*$D19&gt;(BatMax*$C19)+DayMin,BatMax*$C19,IF(CD$11*$D19&lt;DayMin,0,(CD$11*$D19)-DayMin))</f>
        <v>9.940352618</v>
      </c>
      <c r="CE19" s="30">
        <f>IF(CE$11*$D19&gt;(BatMax*$C19)+DayMin,BatMax*$C19,IF(CE$11*$D19&lt;DayMin,0,(CE$11*$D19)-DayMin))</f>
        <v>9.940352618</v>
      </c>
      <c r="CF19" s="30">
        <f>IF(CF$11*$D19&gt;(BatMax*$C19)+DayMin,BatMax*$C19,IF(CF$11*$D19&lt;DayMin,0,(CF$11*$D19)-DayMin))</f>
        <v>0.245989574</v>
      </c>
      <c r="CG19" s="30">
        <f>IF(CG$11*$D19&gt;(BatMax*$C19)+DayMin,BatMax*$C19,IF(CG$11*$D19&lt;DayMin,0,(CG$11*$D19)-DayMin))</f>
        <v>3.421149487</v>
      </c>
      <c r="CH19" s="30">
        <f>IF(CH$11*$D19&gt;(BatMax*$C19)+DayMin,BatMax*$C19,IF(CH$11*$D19&lt;DayMin,0,(CH$11*$D19)-DayMin))</f>
        <v>1.445499633</v>
      </c>
      <c r="CI19" s="30">
        <f>IF(CI$11*$D19&gt;(BatMax*$C19)+DayMin,BatMax*$C19,IF(CI$11*$D19&lt;DayMin,0,(CI$11*$D19)-DayMin))</f>
        <v>3.168950253</v>
      </c>
      <c r="CJ19" s="30">
        <f>IF(CJ$11*$D19&gt;(BatMax*$C19)+DayMin,BatMax*$C19,IF(CJ$11*$D19&lt;DayMin,0,(CJ$11*$D19)-DayMin))</f>
        <v>9.940352618</v>
      </c>
      <c r="CK19" s="30">
        <f>IF(CK$11*$D19&gt;(BatMax*$C19)+DayMin,BatMax*$C19,IF(CK$11*$D19&lt;DayMin,0,(CK$11*$D19)-DayMin))</f>
        <v>9.940352618</v>
      </c>
      <c r="CL19" s="30">
        <f>IF(CL$11*$D19&gt;(BatMax*$C19)+DayMin,BatMax*$C19,IF(CL$11*$D19&lt;DayMin,0,(CL$11*$D19)-DayMin))</f>
        <v>9.940352618</v>
      </c>
      <c r="CM19" s="30">
        <f>IF(CM$11*$D19&gt;(BatMax*$C19)+DayMin,BatMax*$C19,IF(CM$11*$D19&lt;DayMin,0,(CM$11*$D19)-DayMin))</f>
        <v>9.940352618</v>
      </c>
      <c r="CN19" s="30">
        <f>IF(CN$11*$D19&gt;(BatMax*$C19)+DayMin,BatMax*$C19,IF(CN$11*$D19&lt;DayMin,0,(CN$11*$D19)-DayMin))</f>
        <v>9.940352618</v>
      </c>
      <c r="CO19" s="30">
        <f>IF(CO$11*$D19&gt;(BatMax*$C19)+DayMin,BatMax*$C19,IF(CO$11*$D19&lt;DayMin,0,(CO$11*$D19)-DayMin))</f>
        <v>9.940352618</v>
      </c>
      <c r="CP19" s="30">
        <f>IF(CP$11*$D19&gt;(BatMax*$C19)+DayMin,BatMax*$C19,IF(CP$11*$D19&lt;DayMin,0,(CP$11*$D19)-DayMin))</f>
        <v>9.940352618</v>
      </c>
      <c r="CQ19" s="30">
        <f>IF(CQ$11*$D19&gt;(BatMax*$C19)+DayMin,BatMax*$C19,IF(CQ$11*$D19&lt;DayMin,0,(CQ$11*$D19)-DayMin))</f>
        <v>9.940352618</v>
      </c>
      <c r="CR19" s="30">
        <f>IF(CR$11*$D19&gt;(BatMax*$C19)+DayMin,BatMax*$C19,IF(CR$11*$D19&lt;DayMin,0,(CR$11*$D19)-DayMin))</f>
        <v>0</v>
      </c>
      <c r="CS19" s="30">
        <f>IF(CS$11*$D19&gt;(BatMax*$C19)+DayMin,BatMax*$C19,IF(CS$11*$D19&lt;DayMin,0,(CS$11*$D19)-DayMin))</f>
        <v>9.940352618</v>
      </c>
      <c r="CT19" s="30">
        <f>IF(CT$11*$D19&gt;(BatMax*$C19)+DayMin,BatMax*$C19,IF(CT$11*$D19&lt;DayMin,0,(CT$11*$D19)-DayMin))</f>
        <v>9.940352618</v>
      </c>
      <c r="CU19" s="30">
        <f>IF(CU$11*$D19&gt;(BatMax*$C19)+DayMin,BatMax*$C19,IF(CU$11*$D19&lt;DayMin,0,(CU$11*$D19)-DayMin))</f>
        <v>9.940352618</v>
      </c>
      <c r="CV19" s="30">
        <f>IF(CV$11*$D19&gt;(BatMax*$C19)+DayMin,BatMax*$C19,IF(CV$11*$D19&lt;DayMin,0,(CV$11*$D19)-DayMin))</f>
        <v>9.940352618</v>
      </c>
      <c r="CW19" s="30">
        <f>IF(CW$11*$D19&gt;(BatMax*$C19)+DayMin,BatMax*$C19,IF(CW$11*$D19&lt;DayMin,0,(CW$11*$D19)-DayMin))</f>
        <v>9.940352618</v>
      </c>
      <c r="CX19" s="30">
        <f>IF(CX$11*$D19&gt;(BatMax*$C19)+DayMin,BatMax*$C19,IF(CX$11*$D19&lt;DayMin,0,(CX$11*$D19)-DayMin))</f>
        <v>9.940352618</v>
      </c>
      <c r="CY19" s="30">
        <f>IF(CY$11*$D19&gt;(BatMax*$C19)+DayMin,BatMax*$C19,IF(CY$11*$D19&lt;DayMin,0,(CY$11*$D19)-DayMin))</f>
        <v>9.940352618</v>
      </c>
      <c r="CZ19" s="30">
        <f>IF(CZ$11*$D19&gt;(BatMax*$C19)+DayMin,BatMax*$C19,IF(CZ$11*$D19&lt;DayMin,0,(CZ$11*$D19)-DayMin))</f>
        <v>9.940352618</v>
      </c>
      <c r="DA19" s="30">
        <f>IF(DA$11*$D19&gt;(BatMax*$C19)+DayMin,BatMax*$C19,IF(DA$11*$D19&lt;DayMin,0,(DA$11*$D19)-DayMin))</f>
        <v>9.940352618</v>
      </c>
      <c r="DB19" s="30">
        <f>IF(DB$11*$D19&gt;(BatMax*$C19)+DayMin,BatMax*$C19,IF(DB$11*$D19&lt;DayMin,0,(DB$11*$D19)-DayMin))</f>
        <v>9.940352618</v>
      </c>
      <c r="DC19" s="30">
        <f>IF(DC$11*$D19&gt;(BatMax*$C19)+DayMin,BatMax*$C19,IF(DC$11*$D19&lt;DayMin,0,(DC$11*$D19)-DayMin))</f>
        <v>9.940352618</v>
      </c>
      <c r="DD19" s="30">
        <f>IF(DD$11*$D19&gt;(BatMax*$C19)+DayMin,BatMax*$C19,IF(DD$11*$D19&lt;DayMin,0,(DD$11*$D19)-DayMin))</f>
        <v>7.080079989</v>
      </c>
      <c r="DE19" s="30">
        <f>IF(DE$11*$D19&gt;(BatMax*$C19)+DayMin,BatMax*$C19,IF(DE$11*$D19&lt;DayMin,0,(DE$11*$D19)-DayMin))</f>
        <v>9.940352618</v>
      </c>
      <c r="DF19" s="30">
        <f>IF(DF$11*$D19&gt;(BatMax*$C19)+DayMin,BatMax*$C19,IF(DF$11*$D19&lt;DayMin,0,(DF$11*$D19)-DayMin))</f>
        <v>9.940352618</v>
      </c>
      <c r="DG19" s="30">
        <f>IF(DG$11*$D19&gt;(BatMax*$C19)+DayMin,BatMax*$C19,IF(DG$11*$D19&lt;DayMin,0,(DG$11*$D19)-DayMin))</f>
        <v>9.940352618</v>
      </c>
      <c r="DH19" s="30">
        <f>IF(DH$11*$D19&gt;(BatMax*$C19)+DayMin,BatMax*$C19,IF(DH$11*$D19&lt;DayMin,0,(DH$11*$D19)-DayMin))</f>
        <v>9.940352618</v>
      </c>
      <c r="DI19" s="30">
        <f>IF(DI$11*$D19&gt;(BatMax*$C19)+DayMin,BatMax*$C19,IF(DI$11*$D19&lt;DayMin,0,(DI$11*$D19)-DayMin))</f>
        <v>9.940352618</v>
      </c>
      <c r="DJ19" s="30">
        <f>IF(DJ$11*$D19&gt;(BatMax*$C19)+DayMin,BatMax*$C19,IF(DJ$11*$D19&lt;DayMin,0,(DJ$11*$D19)-DayMin))</f>
        <v>0</v>
      </c>
      <c r="DK19" s="30">
        <f>IF(DK$11*$D19&gt;(BatMax*$C19)+DayMin,BatMax*$C19,IF(DK$11*$D19&lt;DayMin,0,(DK$11*$D19)-DayMin))</f>
        <v>4.685930048</v>
      </c>
      <c r="DL19" s="30">
        <f>IF(DL$11*$D19&gt;(BatMax*$C19)+DayMin,BatMax*$C19,IF(DL$11*$D19&lt;DayMin,0,(DL$11*$D19)-DayMin))</f>
        <v>3.268320725</v>
      </c>
      <c r="DM19" s="30">
        <f>IF(DM$11*$D19&gt;(BatMax*$C19)+DayMin,BatMax*$C19,IF(DM$11*$D19&lt;DayMin,0,(DM$11*$D19)-DayMin))</f>
        <v>9.940352618</v>
      </c>
      <c r="DN19" s="30">
        <f>IF(DN$11*$D19&gt;(BatMax*$C19)+DayMin,BatMax*$C19,IF(DN$11*$D19&lt;DayMin,0,(DN$11*$D19)-DayMin))</f>
        <v>9.940352618</v>
      </c>
      <c r="DO19" s="30">
        <f>IF(DO$11*$D19&gt;(BatMax*$C19)+DayMin,BatMax*$C19,IF(DO$11*$D19&lt;DayMin,0,(DO$11*$D19)-DayMin))</f>
        <v>9.940352618</v>
      </c>
      <c r="DP19" s="30">
        <f>IF(DP$11*$D19&gt;(BatMax*$C19)+DayMin,BatMax*$C19,IF(DP$11*$D19&lt;DayMin,0,(DP$11*$D19)-DayMin))</f>
        <v>3.812101245</v>
      </c>
      <c r="DQ19" s="30">
        <f>IF(DQ$11*$D19&gt;(BatMax*$C19)+DayMin,BatMax*$C19,IF(DQ$11*$D19&lt;DayMin,0,(DQ$11*$D19)-DayMin))</f>
        <v>0</v>
      </c>
      <c r="DR19" s="30">
        <f>IF(DR$11*$D19&gt;(BatMax*$C19)+DayMin,BatMax*$C19,IF(DR$11*$D19&lt;DayMin,0,(DR$11*$D19)-DayMin))</f>
        <v>9.940352618</v>
      </c>
      <c r="DS19" s="30">
        <f>IF(DS$11*$D19&gt;(BatMax*$C19)+DayMin,BatMax*$C19,IF(DS$11*$D19&lt;DayMin,0,(DS$11*$D19)-DayMin))</f>
        <v>9.940352618</v>
      </c>
      <c r="DT19" s="30">
        <f>IF(DT$11*$D19&gt;(BatMax*$C19)+DayMin,BatMax*$C19,IF(DT$11*$D19&lt;DayMin,0,(DT$11*$D19)-DayMin))</f>
        <v>9.940352618</v>
      </c>
      <c r="DU19" s="30">
        <f>IF(DU$11*$D19&gt;(BatMax*$C19)+DayMin,BatMax*$C19,IF(DU$11*$D19&lt;DayMin,0,(DU$11*$D19)-DayMin))</f>
        <v>7.956814016</v>
      </c>
      <c r="DV19" s="30">
        <f>IF(DV$11*$D19&gt;(BatMax*$C19)+DayMin,BatMax*$C19,IF(DV$11*$D19&lt;DayMin,0,(DV$11*$D19)-DayMin))</f>
        <v>9.940352618</v>
      </c>
      <c r="DW19" s="30">
        <f>IF(DW$11*$D19&gt;(BatMax*$C19)+DayMin,BatMax*$C19,IF(DW$11*$D19&lt;DayMin,0,(DW$11*$D19)-DayMin))</f>
        <v>9.940352618</v>
      </c>
      <c r="DX19" s="30">
        <f>IF(DX$11*$D19&gt;(BatMax*$C19)+DayMin,BatMax*$C19,IF(DX$11*$D19&lt;DayMin,0,(DX$11*$D19)-DayMin))</f>
        <v>9.940352618</v>
      </c>
      <c r="DY19" s="30">
        <f>IF(DY$11*$D19&gt;(BatMax*$C19)+DayMin,BatMax*$C19,IF(DY$11*$D19&lt;DayMin,0,(DY$11*$D19)-DayMin))</f>
        <v>9.940352618</v>
      </c>
      <c r="DZ19" s="30">
        <f>IF(DZ$11*$D19&gt;(BatMax*$C19)+DayMin,BatMax*$C19,IF(DZ$11*$D19&lt;DayMin,0,(DZ$11*$D19)-DayMin))</f>
        <v>9.940352618</v>
      </c>
      <c r="EA19" s="30">
        <f>IF(EA$11*$D19&gt;(BatMax*$C19)+DayMin,BatMax*$C19,IF(EA$11*$D19&lt;DayMin,0,(EA$11*$D19)-DayMin))</f>
        <v>9.940352618</v>
      </c>
      <c r="EB19" s="30">
        <f>IF(EB$11*$D19&gt;(BatMax*$C19)+DayMin,BatMax*$C19,IF(EB$11*$D19&lt;DayMin,0,(EB$11*$D19)-DayMin))</f>
        <v>9.940352618</v>
      </c>
      <c r="EC19" s="30">
        <f>IF(EC$11*$D19&gt;(BatMax*$C19)+DayMin,BatMax*$C19,IF(EC$11*$D19&lt;DayMin,0,(EC$11*$D19)-DayMin))</f>
        <v>9.940352618</v>
      </c>
      <c r="ED19" s="30">
        <f>IF(ED$11*$D19&gt;(BatMax*$C19)+DayMin,BatMax*$C19,IF(ED$11*$D19&lt;DayMin,0,(ED$11*$D19)-DayMin))</f>
        <v>9.940352618</v>
      </c>
      <c r="EE19" s="30">
        <f>IF(EE$11*$D19&gt;(BatMax*$C19)+DayMin,BatMax*$C19,IF(EE$11*$D19&lt;DayMin,0,(EE$11*$D19)-DayMin))</f>
        <v>9.940352618</v>
      </c>
      <c r="EF19" s="30">
        <f>IF(EF$11*$D19&gt;(BatMax*$C19)+DayMin,BatMax*$C19,IF(EF$11*$D19&lt;DayMin,0,(EF$11*$D19)-DayMin))</f>
        <v>2.475144806</v>
      </c>
      <c r="EG19" s="30">
        <f>IF(EG$11*$D19&gt;(BatMax*$C19)+DayMin,BatMax*$C19,IF(EG$11*$D19&lt;DayMin,0,(EG$11*$D19)-DayMin))</f>
        <v>4.993420311</v>
      </c>
      <c r="EH19" s="30">
        <f>IF(EH$11*$D19&gt;(BatMax*$C19)+DayMin,BatMax*$C19,IF(EH$11*$D19&lt;DayMin,0,(EH$11*$D19)-DayMin))</f>
        <v>8.268483207</v>
      </c>
      <c r="EI19" s="30">
        <f>IF(EI$11*$D19&gt;(BatMax*$C19)+DayMin,BatMax*$C19,IF(EI$11*$D19&lt;DayMin,0,(EI$11*$D19)-DayMin))</f>
        <v>9.940352618</v>
      </c>
      <c r="EJ19" s="30">
        <f>IF(EJ$11*$D19&gt;(BatMax*$C19)+DayMin,BatMax*$C19,IF(EJ$11*$D19&lt;DayMin,0,(EJ$11*$D19)-DayMin))</f>
        <v>9.940352618</v>
      </c>
      <c r="EK19" s="30">
        <f>IF(EK$11*$D19&gt;(BatMax*$C19)+DayMin,BatMax*$C19,IF(EK$11*$D19&lt;DayMin,0,(EK$11*$D19)-DayMin))</f>
        <v>9.049231767</v>
      </c>
      <c r="EL19" s="30">
        <f>IF(EL$11*$D19&gt;(BatMax*$C19)+DayMin,BatMax*$C19,IF(EL$11*$D19&lt;DayMin,0,(EL$11*$D19)-DayMin))</f>
        <v>9.47484955</v>
      </c>
      <c r="EM19" s="30">
        <f>IF(EM$11*$D19&gt;(BatMax*$C19)+DayMin,BatMax*$C19,IF(EM$11*$D19&lt;DayMin,0,(EM$11*$D19)-DayMin))</f>
        <v>9.940352618</v>
      </c>
      <c r="EN19" s="30">
        <f>IF(EN$11*$D19&gt;(BatMax*$C19)+DayMin,BatMax*$C19,IF(EN$11*$D19&lt;DayMin,0,(EN$11*$D19)-DayMin))</f>
        <v>9.940352618</v>
      </c>
      <c r="EO19" s="30">
        <f>IF(EO$11*$D19&gt;(BatMax*$C19)+DayMin,BatMax*$C19,IF(EO$11*$D19&lt;DayMin,0,(EO$11*$D19)-DayMin))</f>
        <v>9.940352618</v>
      </c>
      <c r="EP19" s="30">
        <f>IF(EP$11*$D19&gt;(BatMax*$C19)+DayMin,BatMax*$C19,IF(EP$11*$D19&lt;DayMin,0,(EP$11*$D19)-DayMin))</f>
        <v>9.940352618</v>
      </c>
      <c r="EQ19" s="30">
        <f>IF(EQ$11*$D19&gt;(BatMax*$C19)+DayMin,BatMax*$C19,IF(EQ$11*$D19&lt;DayMin,0,(EQ$11*$D19)-DayMin))</f>
        <v>9.940352618</v>
      </c>
      <c r="ER19" s="30">
        <f>IF(ER$11*$D19&gt;(BatMax*$C19)+DayMin,BatMax*$C19,IF(ER$11*$D19&lt;DayMin,0,(ER$11*$D19)-DayMin))</f>
        <v>9.940352618</v>
      </c>
      <c r="ES19" s="30">
        <f>IF(ES$11*$D19&gt;(BatMax*$C19)+DayMin,BatMax*$C19,IF(ES$11*$D19&lt;DayMin,0,(ES$11*$D19)-DayMin))</f>
        <v>9.940352618</v>
      </c>
      <c r="ET19" s="30">
        <f>IF(ET$11*$D19&gt;(BatMax*$C19)+DayMin,BatMax*$C19,IF(ET$11*$D19&lt;DayMin,0,(ET$11*$D19)-DayMin))</f>
        <v>9.940352618</v>
      </c>
      <c r="EU19" s="30">
        <f>IF(EU$11*$D19&gt;(BatMax*$C19)+DayMin,BatMax*$C19,IF(EU$11*$D19&lt;DayMin,0,(EU$11*$D19)-DayMin))</f>
        <v>9.940352618</v>
      </c>
      <c r="EV19" s="30">
        <f>IF(EV$11*$D19&gt;(BatMax*$C19)+DayMin,BatMax*$C19,IF(EV$11*$D19&lt;DayMin,0,(EV$11*$D19)-DayMin))</f>
        <v>9.00250815</v>
      </c>
      <c r="EW19" s="30">
        <f>IF(EW$11*$D19&gt;(BatMax*$C19)+DayMin,BatMax*$C19,IF(EW$11*$D19&lt;DayMin,0,(EW$11*$D19)-DayMin))</f>
        <v>9.940352618</v>
      </c>
      <c r="EX19" s="30">
        <f>IF(EX$11*$D19&gt;(BatMax*$C19)+DayMin,BatMax*$C19,IF(EX$11*$D19&lt;DayMin,0,(EX$11*$D19)-DayMin))</f>
        <v>9.940352618</v>
      </c>
      <c r="EY19" s="30">
        <f>IF(EY$11*$D19&gt;(BatMax*$C19)+DayMin,BatMax*$C19,IF(EY$11*$D19&lt;DayMin,0,(EY$11*$D19)-DayMin))</f>
        <v>4.865038321</v>
      </c>
      <c r="EZ19" s="30">
        <f>IF(EZ$11*$D19&gt;(BatMax*$C19)+DayMin,BatMax*$C19,IF(EZ$11*$D19&lt;DayMin,0,(EZ$11*$D19)-DayMin))</f>
        <v>9.940352618</v>
      </c>
      <c r="FA19" s="30">
        <f>IF(FA$11*$D19&gt;(BatMax*$C19)+DayMin,BatMax*$C19,IF(FA$11*$D19&lt;DayMin,0,(FA$11*$D19)-DayMin))</f>
        <v>9.940352618</v>
      </c>
      <c r="FB19" s="30">
        <f>IF(FB$11*$D19&gt;(BatMax*$C19)+DayMin,BatMax*$C19,IF(FB$11*$D19&lt;DayMin,0,(FB$11*$D19)-DayMin))</f>
        <v>9.940352618</v>
      </c>
      <c r="FC19" s="30">
        <f>IF(FC$11*$D19&gt;(BatMax*$C19)+DayMin,BatMax*$C19,IF(FC$11*$D19&lt;DayMin,0,(FC$11*$D19)-DayMin))</f>
        <v>9.940352618</v>
      </c>
      <c r="FD19" s="30">
        <f>IF(FD$11*$D19&gt;(BatMax*$C19)+DayMin,BatMax*$C19,IF(FD$11*$D19&lt;DayMin,0,(FD$11*$D19)-DayMin))</f>
        <v>9.940352618</v>
      </c>
      <c r="FE19" s="30">
        <f>IF(FE$11*$D19&gt;(BatMax*$C19)+DayMin,BatMax*$C19,IF(FE$11*$D19&lt;DayMin,0,(FE$11*$D19)-DayMin))</f>
        <v>9.940352618</v>
      </c>
      <c r="FF19" s="30">
        <f>IF(FF$11*$D19&gt;(BatMax*$C19)+DayMin,BatMax*$C19,IF(FF$11*$D19&lt;DayMin,0,(FF$11*$D19)-DayMin))</f>
        <v>9.940352618</v>
      </c>
      <c r="FG19" s="30">
        <f>IF(FG$11*$D19&gt;(BatMax*$C19)+DayMin,BatMax*$C19,IF(FG$11*$D19&lt;DayMin,0,(FG$11*$D19)-DayMin))</f>
        <v>9.940352618</v>
      </c>
      <c r="FH19" s="30">
        <f>IF(FH$11*$D19&gt;(BatMax*$C19)+DayMin,BatMax*$C19,IF(FH$11*$D19&lt;DayMin,0,(FH$11*$D19)-DayMin))</f>
        <v>9.940352618</v>
      </c>
      <c r="FI19" s="30">
        <f>IF(FI$11*$D19&gt;(BatMax*$C19)+DayMin,BatMax*$C19,IF(FI$11*$D19&lt;DayMin,0,(FI$11*$D19)-DayMin))</f>
        <v>9.940352618</v>
      </c>
      <c r="FJ19" s="30">
        <f>IF(FJ$11*$D19&gt;(BatMax*$C19)+DayMin,BatMax*$C19,IF(FJ$11*$D19&lt;DayMin,0,(FJ$11*$D19)-DayMin))</f>
        <v>9.940352618</v>
      </c>
      <c r="FK19" s="30">
        <f>IF(FK$11*$D19&gt;(BatMax*$C19)+DayMin,BatMax*$C19,IF(FK$11*$D19&lt;DayMin,0,(FK$11*$D19)-DayMin))</f>
        <v>8.739970929</v>
      </c>
      <c r="FL19" s="30">
        <f>IF(FL$11*$D19&gt;(BatMax*$C19)+DayMin,BatMax*$C19,IF(FL$11*$D19&lt;DayMin,0,(FL$11*$D19)-DayMin))</f>
        <v>9.940352618</v>
      </c>
      <c r="FM19" s="30">
        <f>IF(FM$11*$D19&gt;(BatMax*$C19)+DayMin,BatMax*$C19,IF(FM$11*$D19&lt;DayMin,0,(FM$11*$D19)-DayMin))</f>
        <v>8.335005558</v>
      </c>
      <c r="FN19" s="30">
        <f>IF(FN$11*$D19&gt;(BatMax*$C19)+DayMin,BatMax*$C19,IF(FN$11*$D19&lt;DayMin,0,(FN$11*$D19)-DayMin))</f>
        <v>6.810543499</v>
      </c>
      <c r="FO19" s="30">
        <f>IF(FO$11*$D19&gt;(BatMax*$C19)+DayMin,BatMax*$C19,IF(FO$11*$D19&lt;DayMin,0,(FO$11*$D19)-DayMin))</f>
        <v>9.940352618</v>
      </c>
      <c r="FP19" s="30">
        <f>IF(FP$11*$D19&gt;(BatMax*$C19)+DayMin,BatMax*$C19,IF(FP$11*$D19&lt;DayMin,0,(FP$11*$D19)-DayMin))</f>
        <v>9.940352618</v>
      </c>
      <c r="FQ19" s="30">
        <f>IF(FQ$11*$D19&gt;(BatMax*$C19)+DayMin,BatMax*$C19,IF(FQ$11*$D19&lt;DayMin,0,(FQ$11*$D19)-DayMin))</f>
        <v>9.940352618</v>
      </c>
      <c r="FR19" s="30">
        <f>IF(FR$11*$D19&gt;(BatMax*$C19)+DayMin,BatMax*$C19,IF(FR$11*$D19&lt;DayMin,0,(FR$11*$D19)-DayMin))</f>
        <v>9.940352618</v>
      </c>
      <c r="FS19" s="30">
        <f>IF(FS$11*$D19&gt;(BatMax*$C19)+DayMin,BatMax*$C19,IF(FS$11*$D19&lt;DayMin,0,(FS$11*$D19)-DayMin))</f>
        <v>9.683365621</v>
      </c>
      <c r="FT19" s="30">
        <f>IF(FT$11*$D19&gt;(BatMax*$C19)+DayMin,BatMax*$C19,IF(FT$11*$D19&lt;DayMin,0,(FT$11*$D19)-DayMin))</f>
        <v>9.940352618</v>
      </c>
      <c r="FU19" s="30">
        <f>IF(FU$11*$D19&gt;(BatMax*$C19)+DayMin,BatMax*$C19,IF(FU$11*$D19&lt;DayMin,0,(FU$11*$D19)-DayMin))</f>
        <v>9.940352618</v>
      </c>
      <c r="FV19" s="30">
        <f>IF(FV$11*$D19&gt;(BatMax*$C19)+DayMin,BatMax*$C19,IF(FV$11*$D19&lt;DayMin,0,(FV$11*$D19)-DayMin))</f>
        <v>1.653542375</v>
      </c>
      <c r="FW19" s="30">
        <f>IF(FW$11*$D19&gt;(BatMax*$C19)+DayMin,BatMax*$C19,IF(FW$11*$D19&lt;DayMin,0,(FW$11*$D19)-DayMin))</f>
        <v>9.940352618</v>
      </c>
      <c r="FX19" s="30">
        <f>IF(FX$11*$D19&gt;(BatMax*$C19)+DayMin,BatMax*$C19,IF(FX$11*$D19&lt;DayMin,0,(FX$11*$D19)-DayMin))</f>
        <v>9.54021511</v>
      </c>
      <c r="FY19" s="30">
        <f>IF(FY$11*$D19&gt;(BatMax*$C19)+DayMin,BatMax*$C19,IF(FY$11*$D19&lt;DayMin,0,(FY$11*$D19)-DayMin))</f>
        <v>9.940352618</v>
      </c>
      <c r="FZ19" s="30">
        <f>IF(FZ$11*$D19&gt;(BatMax*$C19)+DayMin,BatMax*$C19,IF(FZ$11*$D19&lt;DayMin,0,(FZ$11*$D19)-DayMin))</f>
        <v>9.940352618</v>
      </c>
      <c r="GA19" s="30">
        <f>IF(GA$11*$D19&gt;(BatMax*$C19)+DayMin,BatMax*$C19,IF(GA$11*$D19&lt;DayMin,0,(GA$11*$D19)-DayMin))</f>
        <v>9.940352618</v>
      </c>
      <c r="GB19" s="30">
        <f>IF(GB$11*$D19&gt;(BatMax*$C19)+DayMin,BatMax*$C19,IF(GB$11*$D19&lt;DayMin,0,(GB$11*$D19)-DayMin))</f>
        <v>4.329604582</v>
      </c>
      <c r="GC19" s="30">
        <f>IF(GC$11*$D19&gt;(BatMax*$C19)+DayMin,BatMax*$C19,IF(GC$11*$D19&lt;DayMin,0,(GC$11*$D19)-DayMin))</f>
        <v>8.524888978</v>
      </c>
      <c r="GD19" s="30">
        <f>IF(GD$11*$D19&gt;(BatMax*$C19)+DayMin,BatMax*$C19,IF(GD$11*$D19&lt;DayMin,0,(GD$11*$D19)-DayMin))</f>
        <v>9.940352618</v>
      </c>
      <c r="GE19" s="30">
        <f>IF(GE$11*$D19&gt;(BatMax*$C19)+DayMin,BatMax*$C19,IF(GE$11*$D19&lt;DayMin,0,(GE$11*$D19)-DayMin))</f>
        <v>9.940352618</v>
      </c>
      <c r="GF19" s="30">
        <f>IF(GF$11*$D19&gt;(BatMax*$C19)+DayMin,BatMax*$C19,IF(GF$11*$D19&lt;DayMin,0,(GF$11*$D19)-DayMin))</f>
        <v>9.940352618</v>
      </c>
      <c r="GG19" s="30">
        <f>IF(GG$11*$D19&gt;(BatMax*$C19)+DayMin,BatMax*$C19,IF(GG$11*$D19&lt;DayMin,0,(GG$11*$D19)-DayMin))</f>
        <v>9.940352618</v>
      </c>
      <c r="GH19" s="30">
        <f>IF(GH$11*$D19&gt;(BatMax*$C19)+DayMin,BatMax*$C19,IF(GH$11*$D19&lt;DayMin,0,(GH$11*$D19)-DayMin))</f>
        <v>9.940352618</v>
      </c>
      <c r="GI19" s="30">
        <f>IF(GI$11*$D19&gt;(BatMax*$C19)+DayMin,BatMax*$C19,IF(GI$11*$D19&lt;DayMin,0,(GI$11*$D19)-DayMin))</f>
        <v>9.940352618</v>
      </c>
      <c r="GJ19" s="30">
        <f>IF(GJ$11*$D19&gt;(BatMax*$C19)+DayMin,BatMax*$C19,IF(GJ$11*$D19&lt;DayMin,0,(GJ$11*$D19)-DayMin))</f>
        <v>9.940352618</v>
      </c>
      <c r="GK19" s="30">
        <f>IF(GK$11*$D19&gt;(BatMax*$C19)+DayMin,BatMax*$C19,IF(GK$11*$D19&lt;DayMin,0,(GK$11*$D19)-DayMin))</f>
        <v>9.940352618</v>
      </c>
      <c r="GL19" s="30">
        <f>IF(GL$11*$D19&gt;(BatMax*$C19)+DayMin,BatMax*$C19,IF(GL$11*$D19&lt;DayMin,0,(GL$11*$D19)-DayMin))</f>
        <v>9.940352618</v>
      </c>
      <c r="GM19" s="30">
        <f>IF(GM$11*$D19&gt;(BatMax*$C19)+DayMin,BatMax*$C19,IF(GM$11*$D19&lt;DayMin,0,(GM$11*$D19)-DayMin))</f>
        <v>9.940352618</v>
      </c>
      <c r="GN19" s="30">
        <f>IF(GN$11*$D19&gt;(BatMax*$C19)+DayMin,BatMax*$C19,IF(GN$11*$D19&lt;DayMin,0,(GN$11*$D19)-DayMin))</f>
        <v>9.940352618</v>
      </c>
      <c r="GO19" s="30">
        <f>IF(GO$11*$D19&gt;(BatMax*$C19)+DayMin,BatMax*$C19,IF(GO$11*$D19&lt;DayMin,0,(GO$11*$D19)-DayMin))</f>
        <v>9.940352618</v>
      </c>
      <c r="GP19" s="30">
        <f>IF(GP$11*$D19&gt;(BatMax*$C19)+DayMin,BatMax*$C19,IF(GP$11*$D19&lt;DayMin,0,(GP$11*$D19)-DayMin))</f>
        <v>9.940352618</v>
      </c>
      <c r="GQ19" s="30">
        <f>IF(GQ$11*$D19&gt;(BatMax*$C19)+DayMin,BatMax*$C19,IF(GQ$11*$D19&lt;DayMin,0,(GQ$11*$D19)-DayMin))</f>
        <v>9.940352618</v>
      </c>
      <c r="GR19" s="30">
        <f>IF(GR$11*$D19&gt;(BatMax*$C19)+DayMin,BatMax*$C19,IF(GR$11*$D19&lt;DayMin,0,(GR$11*$D19)-DayMin))</f>
        <v>9.940352618</v>
      </c>
      <c r="GS19" s="30">
        <f>IF(GS$11*$D19&gt;(BatMax*$C19)+DayMin,BatMax*$C19,IF(GS$11*$D19&lt;DayMin,0,(GS$11*$D19)-DayMin))</f>
        <v>9.940352618</v>
      </c>
      <c r="GT19" s="30">
        <f>IF(GT$11*$D19&gt;(BatMax*$C19)+DayMin,BatMax*$C19,IF(GT$11*$D19&lt;DayMin,0,(GT$11*$D19)-DayMin))</f>
        <v>9.940352618</v>
      </c>
      <c r="GU19" s="30">
        <f>IF(GU$11*$D19&gt;(BatMax*$C19)+DayMin,BatMax*$C19,IF(GU$11*$D19&lt;DayMin,0,(GU$11*$D19)-DayMin))</f>
        <v>9.940352618</v>
      </c>
      <c r="GV19" s="30">
        <f>IF(GV$11*$D19&gt;(BatMax*$C19)+DayMin,BatMax*$C19,IF(GV$11*$D19&lt;DayMin,0,(GV$11*$D19)-DayMin))</f>
        <v>9.940352618</v>
      </c>
      <c r="GW19" s="30">
        <f>IF(GW$11*$D19&gt;(BatMax*$C19)+DayMin,BatMax*$C19,IF(GW$11*$D19&lt;DayMin,0,(GW$11*$D19)-DayMin))</f>
        <v>9.940352618</v>
      </c>
      <c r="GX19" s="30">
        <f>IF(GX$11*$D19&gt;(BatMax*$C19)+DayMin,BatMax*$C19,IF(GX$11*$D19&lt;DayMin,0,(GX$11*$D19)-DayMin))</f>
        <v>9.940352618</v>
      </c>
      <c r="GY19" s="30">
        <f>IF(GY$11*$D19&gt;(BatMax*$C19)+DayMin,BatMax*$C19,IF(GY$11*$D19&lt;DayMin,0,(GY$11*$D19)-DayMin))</f>
        <v>9.940352618</v>
      </c>
      <c r="GZ19" s="30">
        <f>IF(GZ$11*$D19&gt;(BatMax*$C19)+DayMin,BatMax*$C19,IF(GZ$11*$D19&lt;DayMin,0,(GZ$11*$D19)-DayMin))</f>
        <v>8.92640133</v>
      </c>
      <c r="HA19" s="30">
        <f>IF(HA$11*$D19&gt;(BatMax*$C19)+DayMin,BatMax*$C19,IF(HA$11*$D19&lt;DayMin,0,(HA$11*$D19)-DayMin))</f>
        <v>9.51965796</v>
      </c>
      <c r="HB19" s="30">
        <f>IF(HB$11*$D19&gt;(BatMax*$C19)+DayMin,BatMax*$C19,IF(HB$11*$D19&lt;DayMin,0,(HB$11*$D19)-DayMin))</f>
        <v>9.940352618</v>
      </c>
      <c r="HC19" s="30">
        <f>IF(HC$11*$D19&gt;(BatMax*$C19)+DayMin,BatMax*$C19,IF(HC$11*$D19&lt;DayMin,0,(HC$11*$D19)-DayMin))</f>
        <v>9.940352618</v>
      </c>
      <c r="HD19" s="30">
        <f>IF(HD$11*$D19&gt;(BatMax*$C19)+DayMin,BatMax*$C19,IF(HD$11*$D19&lt;DayMin,0,(HD$11*$D19)-DayMin))</f>
        <v>9.940352618</v>
      </c>
      <c r="HE19" s="30">
        <f>IF(HE$11*$D19&gt;(BatMax*$C19)+DayMin,BatMax*$C19,IF(HE$11*$D19&lt;DayMin,0,(HE$11*$D19)-DayMin))</f>
        <v>9.940352618</v>
      </c>
      <c r="HF19" s="30">
        <f>IF(HF$11*$D19&gt;(BatMax*$C19)+DayMin,BatMax*$C19,IF(HF$11*$D19&lt;DayMin,0,(HF$11*$D19)-DayMin))</f>
        <v>2.299884278</v>
      </c>
      <c r="HG19" s="30">
        <f>IF(HG$11*$D19&gt;(BatMax*$C19)+DayMin,BatMax*$C19,IF(HG$11*$D19&lt;DayMin,0,(HG$11*$D19)-DayMin))</f>
        <v>6.040898536</v>
      </c>
      <c r="HH19" s="30">
        <f>IF(HH$11*$D19&gt;(BatMax*$C19)+DayMin,BatMax*$C19,IF(HH$11*$D19&lt;DayMin,0,(HH$11*$D19)-DayMin))</f>
        <v>9.224076568</v>
      </c>
      <c r="HI19" s="30">
        <f>IF(HI$11*$D19&gt;(BatMax*$C19)+DayMin,BatMax*$C19,IF(HI$11*$D19&lt;DayMin,0,(HI$11*$D19)-DayMin))</f>
        <v>9.940352618</v>
      </c>
      <c r="HJ19" s="30">
        <f>IF(HJ$11*$D19&gt;(BatMax*$C19)+DayMin,BatMax*$C19,IF(HJ$11*$D19&lt;DayMin,0,(HJ$11*$D19)-DayMin))</f>
        <v>9.940352618</v>
      </c>
      <c r="HK19" s="30">
        <f>IF(HK$11*$D19&gt;(BatMax*$C19)+DayMin,BatMax*$C19,IF(HK$11*$D19&lt;DayMin,0,(HK$11*$D19)-DayMin))</f>
        <v>9.940352618</v>
      </c>
      <c r="HL19" s="30">
        <f>IF(HL$11*$D19&gt;(BatMax*$C19)+DayMin,BatMax*$C19,IF(HL$11*$D19&lt;DayMin,0,(HL$11*$D19)-DayMin))</f>
        <v>5.306461628</v>
      </c>
      <c r="HM19" s="30">
        <f>IF(HM$11*$D19&gt;(BatMax*$C19)+DayMin,BatMax*$C19,IF(HM$11*$D19&lt;DayMin,0,(HM$11*$D19)-DayMin))</f>
        <v>9.940352618</v>
      </c>
      <c r="HN19" s="30">
        <f>IF(HN$11*$D19&gt;(BatMax*$C19)+DayMin,BatMax*$C19,IF(HN$11*$D19&lt;DayMin,0,(HN$11*$D19)-DayMin))</f>
        <v>9.940352618</v>
      </c>
      <c r="HO19" s="30">
        <f>IF(HO$11*$D19&gt;(BatMax*$C19)+DayMin,BatMax*$C19,IF(HO$11*$D19&lt;DayMin,0,(HO$11*$D19)-DayMin))</f>
        <v>9.940352618</v>
      </c>
      <c r="HP19" s="30">
        <f>IF(HP$11*$D19&gt;(BatMax*$C19)+DayMin,BatMax*$C19,IF(HP$11*$D19&lt;DayMin,0,(HP$11*$D19)-DayMin))</f>
        <v>6.878687346</v>
      </c>
      <c r="HQ19" s="30">
        <f>IF(HQ$11*$D19&gt;(BatMax*$C19)+DayMin,BatMax*$C19,IF(HQ$11*$D19&lt;DayMin,0,(HQ$11*$D19)-DayMin))</f>
        <v>9.940352618</v>
      </c>
      <c r="HR19" s="30">
        <f>IF(HR$11*$D19&gt;(BatMax*$C19)+DayMin,BatMax*$C19,IF(HR$11*$D19&lt;DayMin,0,(HR$11*$D19)-DayMin))</f>
        <v>7.877361379</v>
      </c>
      <c r="HS19" s="30">
        <f>IF(HS$11*$D19&gt;(BatMax*$C19)+DayMin,BatMax*$C19,IF(HS$11*$D19&lt;DayMin,0,(HS$11*$D19)-DayMin))</f>
        <v>9.940352618</v>
      </c>
      <c r="HT19" s="30">
        <f>IF(HT$11*$D19&gt;(BatMax*$C19)+DayMin,BatMax*$C19,IF(HT$11*$D19&lt;DayMin,0,(HT$11*$D19)-DayMin))</f>
        <v>9.940352618</v>
      </c>
      <c r="HU19" s="30">
        <f>IF(HU$11*$D19&gt;(BatMax*$C19)+DayMin,BatMax*$C19,IF(HU$11*$D19&lt;DayMin,0,(HU$11*$D19)-DayMin))</f>
        <v>2.503715813</v>
      </c>
      <c r="HV19" s="30">
        <f>IF(HV$11*$D19&gt;(BatMax*$C19)+DayMin,BatMax*$C19,IF(HV$11*$D19&lt;DayMin,0,(HV$11*$D19)-DayMin))</f>
        <v>9.940352618</v>
      </c>
      <c r="HW19" s="30">
        <f>IF(HW$11*$D19&gt;(BatMax*$C19)+DayMin,BatMax*$C19,IF(HW$11*$D19&lt;DayMin,0,(HW$11*$D19)-DayMin))</f>
        <v>9.940352618</v>
      </c>
      <c r="HX19" s="30">
        <f>IF(HX$11*$D19&gt;(BatMax*$C19)+DayMin,BatMax*$C19,IF(HX$11*$D19&lt;DayMin,0,(HX$11*$D19)-DayMin))</f>
        <v>9.940352618</v>
      </c>
      <c r="HY19" s="30">
        <f>IF(HY$11*$D19&gt;(BatMax*$C19)+DayMin,BatMax*$C19,IF(HY$11*$D19&lt;DayMin,0,(HY$11*$D19)-DayMin))</f>
        <v>9.940352618</v>
      </c>
      <c r="HZ19" s="30">
        <f>IF(HZ$11*$D19&gt;(BatMax*$C19)+DayMin,BatMax*$C19,IF(HZ$11*$D19&lt;DayMin,0,(HZ$11*$D19)-DayMin))</f>
        <v>9.940352618</v>
      </c>
      <c r="IA19" s="30">
        <f>IF(IA$11*$D19&gt;(BatMax*$C19)+DayMin,BatMax*$C19,IF(IA$11*$D19&lt;DayMin,0,(IA$11*$D19)-DayMin))</f>
        <v>3.996043962</v>
      </c>
      <c r="IB19" s="30">
        <f>IF(IB$11*$D19&gt;(BatMax*$C19)+DayMin,BatMax*$C19,IF(IB$11*$D19&lt;DayMin,0,(IB$11*$D19)-DayMin))</f>
        <v>9.940352618</v>
      </c>
      <c r="IC19" s="30">
        <f>IF(IC$11*$D19&gt;(BatMax*$C19)+DayMin,BatMax*$C19,IF(IC$11*$D19&lt;DayMin,0,(IC$11*$D19)-DayMin))</f>
        <v>9.940352618</v>
      </c>
      <c r="ID19" s="30">
        <f>IF(ID$11*$D19&gt;(BatMax*$C19)+DayMin,BatMax*$C19,IF(ID$11*$D19&lt;DayMin,0,(ID$11*$D19)-DayMin))</f>
        <v>8.243836721</v>
      </c>
      <c r="IE19" s="30">
        <f>IF(IE$11*$D19&gt;(BatMax*$C19)+DayMin,BatMax*$C19,IF(IE$11*$D19&lt;DayMin,0,(IE$11*$D19)-DayMin))</f>
        <v>9.714180699</v>
      </c>
      <c r="IF19" s="30">
        <f>IF(IF$11*$D19&gt;(BatMax*$C19)+DayMin,BatMax*$C19,IF(IF$11*$D19&lt;DayMin,0,(IF$11*$D19)-DayMin))</f>
        <v>2.215433178</v>
      </c>
      <c r="IG19" s="30">
        <f>IF(IG$11*$D19&gt;(BatMax*$C19)+DayMin,BatMax*$C19,IF(IG$11*$D19&lt;DayMin,0,(IG$11*$D19)-DayMin))</f>
        <v>9.940352618</v>
      </c>
      <c r="IH19" s="30">
        <f>IF(IH$11*$D19&gt;(BatMax*$C19)+DayMin,BatMax*$C19,IF(IH$11*$D19&lt;DayMin,0,(IH$11*$D19)-DayMin))</f>
        <v>9.940352618</v>
      </c>
      <c r="II19" s="30">
        <f>IF(II$11*$D19&gt;(BatMax*$C19)+DayMin,BatMax*$C19,IF(II$11*$D19&lt;DayMin,0,(II$11*$D19)-DayMin))</f>
        <v>9.940352618</v>
      </c>
      <c r="IJ19" s="30">
        <f>IF(IJ$11*$D19&gt;(BatMax*$C19)+DayMin,BatMax*$C19,IF(IJ$11*$D19&lt;DayMin,0,(IJ$11*$D19)-DayMin))</f>
        <v>9.940352618</v>
      </c>
      <c r="IK19" s="30">
        <f>IF(IK$11*$D19&gt;(BatMax*$C19)+DayMin,BatMax*$C19,IF(IK$11*$D19&lt;DayMin,0,(IK$11*$D19)-DayMin))</f>
        <v>9.940352618</v>
      </c>
      <c r="IL19" s="30">
        <f>IF(IL$11*$D19&gt;(BatMax*$C19)+DayMin,BatMax*$C19,IF(IL$11*$D19&lt;DayMin,0,(IL$11*$D19)-DayMin))</f>
        <v>9.940352618</v>
      </c>
      <c r="IM19" s="30">
        <f>IF(IM$11*$D19&gt;(BatMax*$C19)+DayMin,BatMax*$C19,IF(IM$11*$D19&lt;DayMin,0,(IM$11*$D19)-DayMin))</f>
        <v>9.940352618</v>
      </c>
      <c r="IN19" s="30">
        <f>IF(IN$11*$D19&gt;(BatMax*$C19)+DayMin,BatMax*$C19,IF(IN$11*$D19&lt;DayMin,0,(IN$11*$D19)-DayMin))</f>
        <v>9.940352618</v>
      </c>
      <c r="IO19" s="30">
        <f>IF(IO$11*$D19&gt;(BatMax*$C19)+DayMin,BatMax*$C19,IF(IO$11*$D19&lt;DayMin,0,(IO$11*$D19)-DayMin))</f>
        <v>9.940352618</v>
      </c>
      <c r="IP19" s="30">
        <f>IF(IP$11*$D19&gt;(BatMax*$C19)+DayMin,BatMax*$C19,IF(IP$11*$D19&lt;DayMin,0,(IP$11*$D19)-DayMin))</f>
        <v>9.940352618</v>
      </c>
      <c r="IQ19" s="30">
        <f>IF(IQ$11*$D19&gt;(BatMax*$C19)+DayMin,BatMax*$C19,IF(IQ$11*$D19&lt;DayMin,0,(IQ$11*$D19)-DayMin))</f>
        <v>9.940352618</v>
      </c>
      <c r="IR19" s="30">
        <f>IF(IR$11*$D19&gt;(BatMax*$C19)+DayMin,BatMax*$C19,IF(IR$11*$D19&lt;DayMin,0,(IR$11*$D19)-DayMin))</f>
        <v>9.940352618</v>
      </c>
      <c r="IS19" s="30">
        <f>IF(IS$11*$D19&gt;(BatMax*$C19)+DayMin,BatMax*$C19,IF(IS$11*$D19&lt;DayMin,0,(IS$11*$D19)-DayMin))</f>
        <v>9.940352618</v>
      </c>
      <c r="IT19" s="30">
        <f>IF(IT$11*$D19&gt;(BatMax*$C19)+DayMin,BatMax*$C19,IF(IT$11*$D19&lt;DayMin,0,(IT$11*$D19)-DayMin))</f>
        <v>9.940352618</v>
      </c>
      <c r="IU19" s="30">
        <f>IF(IU$11*$D19&gt;(BatMax*$C19)+DayMin,BatMax*$C19,IF(IU$11*$D19&lt;DayMin,0,(IU$11*$D19)-DayMin))</f>
        <v>9.940352618</v>
      </c>
      <c r="IV19" s="30">
        <f>IF(IV$11*$D19&gt;(BatMax*$C19)+DayMin,BatMax*$C19,IF(IV$11*$D19&lt;DayMin,0,(IV$11*$D19)-DayMin))</f>
        <v>9.940352618</v>
      </c>
      <c r="IW19" s="30">
        <f>IF(IW$11*$D19&gt;(BatMax*$C19)+DayMin,BatMax*$C19,IF(IW$11*$D19&lt;DayMin,0,(IW$11*$D19)-DayMin))</f>
        <v>9.940352618</v>
      </c>
      <c r="IX19" s="30">
        <f>IF(IX$11*$D19&gt;(BatMax*$C19)+DayMin,BatMax*$C19,IF(IX$11*$D19&lt;DayMin,0,(IX$11*$D19)-DayMin))</f>
        <v>9.940352618</v>
      </c>
      <c r="IY19" s="30">
        <f>IF(IY$11*$D19&gt;(BatMax*$C19)+DayMin,BatMax*$C19,IF(IY$11*$D19&lt;DayMin,0,(IY$11*$D19)-DayMin))</f>
        <v>9.940352618</v>
      </c>
      <c r="IZ19" s="30">
        <f>IF(IZ$11*$D19&gt;(BatMax*$C19)+DayMin,BatMax*$C19,IF(IZ$11*$D19&lt;DayMin,0,(IZ$11*$D19)-DayMin))</f>
        <v>2.587662587</v>
      </c>
      <c r="JA19" s="30">
        <f>IF(JA$11*$D19&gt;(BatMax*$C19)+DayMin,BatMax*$C19,IF(JA$11*$D19&lt;DayMin,0,(JA$11*$D19)-DayMin))</f>
        <v>2.962965895</v>
      </c>
      <c r="JB19" s="30">
        <f>IF(JB$11*$D19&gt;(BatMax*$C19)+DayMin,BatMax*$C19,IF(JB$11*$D19&lt;DayMin,0,(JB$11*$D19)-DayMin))</f>
        <v>0.08835325111</v>
      </c>
      <c r="JC19" s="30">
        <f>IF(JC$11*$D19&gt;(BatMax*$C19)+DayMin,BatMax*$C19,IF(JC$11*$D19&lt;DayMin,0,(JC$11*$D19)-DayMin))</f>
        <v>9.940352618</v>
      </c>
      <c r="JD19" s="30">
        <f>IF(JD$11*$D19&gt;(BatMax*$C19)+DayMin,BatMax*$C19,IF(JD$11*$D19&lt;DayMin,0,(JD$11*$D19)-DayMin))</f>
        <v>9.940352618</v>
      </c>
      <c r="JE19" s="30">
        <f>IF(JE$11*$D19&gt;(BatMax*$C19)+DayMin,BatMax*$C19,IF(JE$11*$D19&lt;DayMin,0,(JE$11*$D19)-DayMin))</f>
        <v>9.940352618</v>
      </c>
      <c r="JF19" s="30">
        <f>IF(JF$11*$D19&gt;(BatMax*$C19)+DayMin,BatMax*$C19,IF(JF$11*$D19&lt;DayMin,0,(JF$11*$D19)-DayMin))</f>
        <v>9.940352618</v>
      </c>
      <c r="JG19" s="30">
        <f>IF(JG$11*$D19&gt;(BatMax*$C19)+DayMin,BatMax*$C19,IF(JG$11*$D19&lt;DayMin,0,(JG$11*$D19)-DayMin))</f>
        <v>3.317192065</v>
      </c>
      <c r="JH19" s="30">
        <f>IF(JH$11*$D19&gt;(BatMax*$C19)+DayMin,BatMax*$C19,IF(JH$11*$D19&lt;DayMin,0,(JH$11*$D19)-DayMin))</f>
        <v>9.940352618</v>
      </c>
      <c r="JI19" s="30">
        <f>IF(JI$11*$D19&gt;(BatMax*$C19)+DayMin,BatMax*$C19,IF(JI$11*$D19&lt;DayMin,0,(JI$11*$D19)-DayMin))</f>
        <v>9.940352618</v>
      </c>
      <c r="JJ19" s="30">
        <f>IF(JJ$11*$D19&gt;(BatMax*$C19)+DayMin,BatMax*$C19,IF(JJ$11*$D19&lt;DayMin,0,(JJ$11*$D19)-DayMin))</f>
        <v>5.191129136</v>
      </c>
      <c r="JK19" s="30">
        <f>IF(JK$11*$D19&gt;(BatMax*$C19)+DayMin,BatMax*$C19,IF(JK$11*$D19&lt;DayMin,0,(JK$11*$D19)-DayMin))</f>
        <v>9.940352618</v>
      </c>
      <c r="JL19" s="30">
        <f>IF(JL$11*$D19&gt;(BatMax*$C19)+DayMin,BatMax*$C19,IF(JL$11*$D19&lt;DayMin,0,(JL$11*$D19)-DayMin))</f>
        <v>4.358466468</v>
      </c>
      <c r="JM19" s="30">
        <f>IF(JM$11*$D19&gt;(BatMax*$C19)+DayMin,BatMax*$C19,IF(JM$11*$D19&lt;DayMin,0,(JM$11*$D19)-DayMin))</f>
        <v>9.940352618</v>
      </c>
      <c r="JN19" s="30">
        <f>IF(JN$11*$D19&gt;(BatMax*$C19)+DayMin,BatMax*$C19,IF(JN$11*$D19&lt;DayMin,0,(JN$11*$D19)-DayMin))</f>
        <v>3.275994515</v>
      </c>
      <c r="JO19" s="30">
        <f>IF(JO$11*$D19&gt;(BatMax*$C19)+DayMin,BatMax*$C19,IF(JO$11*$D19&lt;DayMin,0,(JO$11*$D19)-DayMin))</f>
        <v>3.302280033</v>
      </c>
      <c r="JP19" s="30">
        <f>IF(JP$11*$D19&gt;(BatMax*$C19)+DayMin,BatMax*$C19,IF(JP$11*$D19&lt;DayMin,0,(JP$11*$D19)-DayMin))</f>
        <v>3.457902454</v>
      </c>
      <c r="JQ19" s="30">
        <f>IF(JQ$11*$D19&gt;(BatMax*$C19)+DayMin,BatMax*$C19,IF(JQ$11*$D19&lt;DayMin,0,(JQ$11*$D19)-DayMin))</f>
        <v>7.40967882</v>
      </c>
      <c r="JR19" s="30">
        <f>IF(JR$11*$D19&gt;(BatMax*$C19)+DayMin,BatMax*$C19,IF(JR$11*$D19&lt;DayMin,0,(JR$11*$D19)-DayMin))</f>
        <v>9.940352618</v>
      </c>
      <c r="JS19" s="30">
        <f>IF(JS$11*$D19&gt;(BatMax*$C19)+DayMin,BatMax*$C19,IF(JS$11*$D19&lt;DayMin,0,(JS$11*$D19)-DayMin))</f>
        <v>9.940352618</v>
      </c>
      <c r="JT19" s="30">
        <f>IF(JT$11*$D19&gt;(BatMax*$C19)+DayMin,BatMax*$C19,IF(JT$11*$D19&lt;DayMin,0,(JT$11*$D19)-DayMin))</f>
        <v>4.567382162</v>
      </c>
      <c r="JU19" s="30">
        <f>IF(JU$11*$D19&gt;(BatMax*$C19)+DayMin,BatMax*$C19,IF(JU$11*$D19&lt;DayMin,0,(JU$11*$D19)-DayMin))</f>
        <v>9.940352618</v>
      </c>
      <c r="JV19" s="30">
        <f>IF(JV$11*$D19&gt;(BatMax*$C19)+DayMin,BatMax*$C19,IF(JV$11*$D19&lt;DayMin,0,(JV$11*$D19)-DayMin))</f>
        <v>9.940352618</v>
      </c>
      <c r="JW19" s="30">
        <f>IF(JW$11*$D19&gt;(BatMax*$C19)+DayMin,BatMax*$C19,IF(JW$11*$D19&lt;DayMin,0,(JW$11*$D19)-DayMin))</f>
        <v>6.677024884</v>
      </c>
      <c r="JX19" s="30">
        <f>IF(JX$11*$D19&gt;(BatMax*$C19)+DayMin,BatMax*$C19,IF(JX$11*$D19&lt;DayMin,0,(JX$11*$D19)-DayMin))</f>
        <v>0.9201463373</v>
      </c>
      <c r="JY19" s="30">
        <f>IF(JY$11*$D19&gt;(BatMax*$C19)+DayMin,BatMax*$C19,IF(JY$11*$D19&lt;DayMin,0,(JY$11*$D19)-DayMin))</f>
        <v>0</v>
      </c>
      <c r="JZ19" s="30">
        <f>IF(JZ$11*$D19&gt;(BatMax*$C19)+DayMin,BatMax*$C19,IF(JZ$11*$D19&lt;DayMin,0,(JZ$11*$D19)-DayMin))</f>
        <v>9.940352618</v>
      </c>
      <c r="KA19" s="30">
        <f>IF(KA$11*$D19&gt;(BatMax*$C19)+DayMin,BatMax*$C19,IF(KA$11*$D19&lt;DayMin,0,(KA$11*$D19)-DayMin))</f>
        <v>9.940352618</v>
      </c>
      <c r="KB19" s="30">
        <f>IF(KB$11*$D19&gt;(BatMax*$C19)+DayMin,BatMax*$C19,IF(KB$11*$D19&lt;DayMin,0,(KB$11*$D19)-DayMin))</f>
        <v>8.897799005</v>
      </c>
      <c r="KC19" s="30">
        <f>IF(KC$11*$D19&gt;(BatMax*$C19)+DayMin,BatMax*$C19,IF(KC$11*$D19&lt;DayMin,0,(KC$11*$D19)-DayMin))</f>
        <v>9.940352618</v>
      </c>
      <c r="KD19" s="30">
        <f>IF(KD$11*$D19&gt;(BatMax*$C19)+DayMin,BatMax*$C19,IF(KD$11*$D19&lt;DayMin,0,(KD$11*$D19)-DayMin))</f>
        <v>6.082275068</v>
      </c>
      <c r="KE19" s="30">
        <f>IF(KE$11*$D19&gt;(BatMax*$C19)+DayMin,BatMax*$C19,IF(KE$11*$D19&lt;DayMin,0,(KE$11*$D19)-DayMin))</f>
        <v>3.411312015</v>
      </c>
      <c r="KF19" s="30">
        <f>IF(KF$11*$D19&gt;(BatMax*$C19)+DayMin,BatMax*$C19,IF(KF$11*$D19&lt;DayMin,0,(KF$11*$D19)-DayMin))</f>
        <v>9.940352618</v>
      </c>
      <c r="KG19" s="30">
        <f>IF(KG$11*$D19&gt;(BatMax*$C19)+DayMin,BatMax*$C19,IF(KG$11*$D19&lt;DayMin,0,(KG$11*$D19)-DayMin))</f>
        <v>0</v>
      </c>
      <c r="KH19" s="30">
        <f>IF(KH$11*$D19&gt;(BatMax*$C19)+DayMin,BatMax*$C19,IF(KH$11*$D19&lt;DayMin,0,(KH$11*$D19)-DayMin))</f>
        <v>9.940352618</v>
      </c>
      <c r="KI19" s="30">
        <f>IF(KI$11*$D19&gt;(BatMax*$C19)+DayMin,BatMax*$C19,IF(KI$11*$D19&lt;DayMin,0,(KI$11*$D19)-DayMin))</f>
        <v>6.349208963</v>
      </c>
      <c r="KJ19" s="30">
        <f>IF(KJ$11*$D19&gt;(BatMax*$C19)+DayMin,BatMax*$C19,IF(KJ$11*$D19&lt;DayMin,0,(KJ$11*$D19)-DayMin))</f>
        <v>8.418898302</v>
      </c>
      <c r="KK19" s="30">
        <f>IF(KK$11*$D19&gt;(BatMax*$C19)+DayMin,BatMax*$C19,IF(KK$11*$D19&lt;DayMin,0,(KK$11*$D19)-DayMin))</f>
        <v>4.162994715</v>
      </c>
      <c r="KL19" s="30">
        <f>IF(KL$11*$D19&gt;(BatMax*$C19)+DayMin,BatMax*$C19,IF(KL$11*$D19&lt;DayMin,0,(KL$11*$D19)-DayMin))</f>
        <v>8.076240279</v>
      </c>
      <c r="KM19" s="30">
        <f>IF(KM$11*$D19&gt;(BatMax*$C19)+DayMin,BatMax*$C19,IF(KM$11*$D19&lt;DayMin,0,(KM$11*$D19)-DayMin))</f>
        <v>9.940352618</v>
      </c>
      <c r="KN19" s="30">
        <f>IF(KN$11*$D19&gt;(BatMax*$C19)+DayMin,BatMax*$C19,IF(KN$11*$D19&lt;DayMin,0,(KN$11*$D19)-DayMin))</f>
        <v>9.344091804</v>
      </c>
      <c r="KO19" s="30">
        <f>IF(KO$11*$D19&gt;(BatMax*$C19)+DayMin,BatMax*$C19,IF(KO$11*$D19&lt;DayMin,0,(KO$11*$D19)-DayMin))</f>
        <v>9.940352618</v>
      </c>
      <c r="KP19" s="30">
        <f>IF(KP$11*$D19&gt;(BatMax*$C19)+DayMin,BatMax*$C19,IF(KP$11*$D19&lt;DayMin,0,(KP$11*$D19)-DayMin))</f>
        <v>0</v>
      </c>
      <c r="KQ19" s="30">
        <f>IF(KQ$11*$D19&gt;(BatMax*$C19)+DayMin,BatMax*$C19,IF(KQ$11*$D19&lt;DayMin,0,(KQ$11*$D19)-DayMin))</f>
        <v>4.487839238</v>
      </c>
      <c r="KR19" s="30">
        <f>IF(KR$11*$D19&gt;(BatMax*$C19)+DayMin,BatMax*$C19,IF(KR$11*$D19&lt;DayMin,0,(KR$11*$D19)-DayMin))</f>
        <v>1.593018702</v>
      </c>
      <c r="KS19" s="30">
        <f>IF(KS$11*$D19&gt;(BatMax*$C19)+DayMin,BatMax*$C19,IF(KS$11*$D19&lt;DayMin,0,(KS$11*$D19)-DayMin))</f>
        <v>2.995632178</v>
      </c>
      <c r="KT19" s="30">
        <f>IF(KT$11*$D19&gt;(BatMax*$C19)+DayMin,BatMax*$C19,IF(KT$11*$D19&lt;DayMin,0,(KT$11*$D19)-DayMin))</f>
        <v>9.940352618</v>
      </c>
      <c r="KU19" s="30">
        <f>IF(KU$11*$D19&gt;(BatMax*$C19)+DayMin,BatMax*$C19,IF(KU$11*$D19&lt;DayMin,0,(KU$11*$D19)-DayMin))</f>
        <v>9.940352618</v>
      </c>
      <c r="KV19" s="30">
        <f>IF(KV$11*$D19&gt;(BatMax*$C19)+DayMin,BatMax*$C19,IF(KV$11*$D19&lt;DayMin,0,(KV$11*$D19)-DayMin))</f>
        <v>9.940352618</v>
      </c>
      <c r="KW19" s="30">
        <f>IF(KW$11*$D19&gt;(BatMax*$C19)+DayMin,BatMax*$C19,IF(KW$11*$D19&lt;DayMin,0,(KW$11*$D19)-DayMin))</f>
        <v>9.940352618</v>
      </c>
      <c r="KX19" s="30">
        <f>IF(KX$11*$D19&gt;(BatMax*$C19)+DayMin,BatMax*$C19,IF(KX$11*$D19&lt;DayMin,0,(KX$11*$D19)-DayMin))</f>
        <v>0</v>
      </c>
      <c r="KY19" s="30">
        <f>IF(KY$11*$D19&gt;(BatMax*$C19)+DayMin,BatMax*$C19,IF(KY$11*$D19&lt;DayMin,0,(KY$11*$D19)-DayMin))</f>
        <v>1.404792268</v>
      </c>
      <c r="KZ19" s="30">
        <f>IF(KZ$11*$D19&gt;(BatMax*$C19)+DayMin,BatMax*$C19,IF(KZ$11*$D19&lt;DayMin,0,(KZ$11*$D19)-DayMin))</f>
        <v>5.35533795</v>
      </c>
      <c r="LA19" s="30">
        <f>IF(LA$11*$D19&gt;(BatMax*$C19)+DayMin,BatMax*$C19,IF(LA$11*$D19&lt;DayMin,0,(LA$11*$D19)-DayMin))</f>
        <v>5.970543951</v>
      </c>
      <c r="LB19" s="30">
        <f>IF(LB$11*$D19&gt;(BatMax*$C19)+DayMin,BatMax*$C19,IF(LB$11*$D19&lt;DayMin,0,(LB$11*$D19)-DayMin))</f>
        <v>9.228100292</v>
      </c>
      <c r="LC19" s="30">
        <f>IF(LC$11*$D19&gt;(BatMax*$C19)+DayMin,BatMax*$C19,IF(LC$11*$D19&lt;DayMin,0,(LC$11*$D19)-DayMin))</f>
        <v>9.940352618</v>
      </c>
      <c r="LD19" s="30">
        <f>IF(LD$11*$D19&gt;(BatMax*$C19)+DayMin,BatMax*$C19,IF(LD$11*$D19&lt;DayMin,0,(LD$11*$D19)-DayMin))</f>
        <v>9.940352618</v>
      </c>
      <c r="LE19" s="30">
        <f>IF(LE$11*$D19&gt;(BatMax*$C19)+DayMin,BatMax*$C19,IF(LE$11*$D19&lt;DayMin,0,(LE$11*$D19)-DayMin))</f>
        <v>9.940352618</v>
      </c>
      <c r="LF19" s="30">
        <f>IF(LF$11*$D19&gt;(BatMax*$C19)+DayMin,BatMax*$C19,IF(LF$11*$D19&lt;DayMin,0,(LF$11*$D19)-DayMin))</f>
        <v>9.940352618</v>
      </c>
      <c r="LG19" s="30">
        <f>IF(LG$11*$D19&gt;(BatMax*$C19)+DayMin,BatMax*$C19,IF(LG$11*$D19&lt;DayMin,0,(LG$11*$D19)-DayMin))</f>
        <v>0</v>
      </c>
      <c r="LH19" s="30">
        <f>IF(LH$11*$D19&gt;(BatMax*$C19)+DayMin,BatMax*$C19,IF(LH$11*$D19&lt;DayMin,0,(LH$11*$D19)-DayMin))</f>
        <v>9.940352618</v>
      </c>
      <c r="LI19" s="30">
        <f>IF(LI$11*$D19&gt;(BatMax*$C19)+DayMin,BatMax*$C19,IF(LI$11*$D19&lt;DayMin,0,(LI$11*$D19)-DayMin))</f>
        <v>9.940352618</v>
      </c>
      <c r="LJ19" s="30">
        <f>IF(LJ$11*$D19&gt;(BatMax*$C19)+DayMin,BatMax*$C19,IF(LJ$11*$D19&lt;DayMin,0,(LJ$11*$D19)-DayMin))</f>
        <v>9.940352618</v>
      </c>
      <c r="LK19" s="30">
        <f>IF(LK$11*$D19&gt;(BatMax*$C19)+DayMin,BatMax*$C19,IF(LK$11*$D19&lt;DayMin,0,(LK$11*$D19)-DayMin))</f>
        <v>9.940352618</v>
      </c>
      <c r="LL19" s="30">
        <f>IF(LL$11*$D19&gt;(BatMax*$C19)+DayMin,BatMax*$C19,IF(LL$11*$D19&lt;DayMin,0,(LL$11*$D19)-DayMin))</f>
        <v>0</v>
      </c>
      <c r="LM19" s="30">
        <f>IF(LM$11*$D19&gt;(BatMax*$C19)+DayMin,BatMax*$C19,IF(LM$11*$D19&lt;DayMin,0,(LM$11*$D19)-DayMin))</f>
        <v>0.2098877892</v>
      </c>
      <c r="LN19" s="30">
        <f>IF(LN$11*$D19&gt;(BatMax*$C19)+DayMin,BatMax*$C19,IF(LN$11*$D19&lt;DayMin,0,(LN$11*$D19)-DayMin))</f>
        <v>0.8460375216</v>
      </c>
      <c r="LO19" s="30">
        <f>IF(LO$11*$D19&gt;(BatMax*$C19)+DayMin,BatMax*$C19,IF(LO$11*$D19&lt;DayMin,0,(LO$11*$D19)-DayMin))</f>
        <v>2.89742569</v>
      </c>
      <c r="LP19" s="30">
        <f>IF(LP$11*$D19&gt;(BatMax*$C19)+DayMin,BatMax*$C19,IF(LP$11*$D19&lt;DayMin,0,(LP$11*$D19)-DayMin))</f>
        <v>0.4414198801</v>
      </c>
      <c r="LQ19" s="30">
        <f>IF(LQ$11*$D19&gt;(BatMax*$C19)+DayMin,BatMax*$C19,IF(LQ$11*$D19&lt;DayMin,0,(LQ$11*$D19)-DayMin))</f>
        <v>0</v>
      </c>
      <c r="LR19" s="30">
        <f>IF(LR$11*$D19&gt;(BatMax*$C19)+DayMin,BatMax*$C19,IF(LR$11*$D19&lt;DayMin,0,(LR$11*$D19)-DayMin))</f>
        <v>9.940352618</v>
      </c>
      <c r="LS19" s="30">
        <f>IF(LS$11*$D19&gt;(BatMax*$C19)+DayMin,BatMax*$C19,IF(LS$11*$D19&lt;DayMin,0,(LS$11*$D19)-DayMin))</f>
        <v>4.591347174</v>
      </c>
      <c r="LT19" s="30">
        <f>IF(LT$11*$D19&gt;(BatMax*$C19)+DayMin,BatMax*$C19,IF(LT$11*$D19&lt;DayMin,0,(LT$11*$D19)-DayMin))</f>
        <v>9.940352618</v>
      </c>
      <c r="LU19" s="30">
        <f>IF(LU$11*$D19&gt;(BatMax*$C19)+DayMin,BatMax*$C19,IF(LU$11*$D19&lt;DayMin,0,(LU$11*$D19)-DayMin))</f>
        <v>6.546748625</v>
      </c>
      <c r="LV19" s="30">
        <f>IF(LV$11*$D19&gt;(BatMax*$C19)+DayMin,BatMax*$C19,IF(LV$11*$D19&lt;DayMin,0,(LV$11*$D19)-DayMin))</f>
        <v>7.03480653</v>
      </c>
      <c r="LW19" s="30">
        <f>IF(LW$11*$D19&gt;(BatMax*$C19)+DayMin,BatMax*$C19,IF(LW$11*$D19&lt;DayMin,0,(LW$11*$D19)-DayMin))</f>
        <v>2.570493611</v>
      </c>
      <c r="LX19" s="30">
        <f>IF(LX$11*$D19&gt;(BatMax*$C19)+DayMin,BatMax*$C19,IF(LX$11*$D19&lt;DayMin,0,(LX$11*$D19)-DayMin))</f>
        <v>0</v>
      </c>
      <c r="LY19" s="30">
        <f>IF(LY$11*$D19&gt;(BatMax*$C19)+DayMin,BatMax*$C19,IF(LY$11*$D19&lt;DayMin,0,(LY$11*$D19)-DayMin))</f>
        <v>9.940352618</v>
      </c>
      <c r="LZ19" s="30">
        <f>IF(LZ$11*$D19&gt;(BatMax*$C19)+DayMin,BatMax*$C19,IF(LZ$11*$D19&lt;DayMin,0,(LZ$11*$D19)-DayMin))</f>
        <v>2.233812112</v>
      </c>
      <c r="MA19" s="30">
        <f>IF(MA$11*$D19&gt;(BatMax*$C19)+DayMin,BatMax*$C19,IF(MA$11*$D19&lt;DayMin,0,(MA$11*$D19)-DayMin))</f>
        <v>9.940352618</v>
      </c>
      <c r="MB19" s="30">
        <f>IF(MB$11*$D19&gt;(BatMax*$C19)+DayMin,BatMax*$C19,IF(MB$11*$D19&lt;DayMin,0,(MB$11*$D19)-DayMin))</f>
        <v>9.940352618</v>
      </c>
      <c r="MC19" s="30">
        <f>IF(MC$11*$D19&gt;(BatMax*$C19)+DayMin,BatMax*$C19,IF(MC$11*$D19&lt;DayMin,0,(MC$11*$D19)-DayMin))</f>
        <v>3.342105843</v>
      </c>
      <c r="MD19" s="30">
        <f>IF(MD$11*$D19&gt;(BatMax*$C19)+DayMin,BatMax*$C19,IF(MD$11*$D19&lt;DayMin,0,(MD$11*$D19)-DayMin))</f>
        <v>9.940352618</v>
      </c>
      <c r="ME19" s="30">
        <f>IF(ME$11*$D19&gt;(BatMax*$C19)+DayMin,BatMax*$C19,IF(ME$11*$D19&lt;DayMin,0,(ME$11*$D19)-DayMin))</f>
        <v>3.630636653</v>
      </c>
      <c r="MF19" s="30">
        <f>IF(MF$11*$D19&gt;(BatMax*$C19)+DayMin,BatMax*$C19,IF(MF$11*$D19&lt;DayMin,0,(MF$11*$D19)-DayMin))</f>
        <v>0.7906966117</v>
      </c>
      <c r="MG19" s="30">
        <f>IF(MG$11*$D19&gt;(BatMax*$C19)+DayMin,BatMax*$C19,IF(MG$11*$D19&lt;DayMin,0,(MG$11*$D19)-DayMin))</f>
        <v>9.940352618</v>
      </c>
      <c r="MH19" s="30">
        <f>IF(MH$11*$D19&gt;(BatMax*$C19)+DayMin,BatMax*$C19,IF(MH$11*$D19&lt;DayMin,0,(MH$11*$D19)-DayMin))</f>
        <v>5.573952603</v>
      </c>
      <c r="MI19" s="30">
        <f>IF(MI$11*$D19&gt;(BatMax*$C19)+DayMin,BatMax*$C19,IF(MI$11*$D19&lt;DayMin,0,(MI$11*$D19)-DayMin))</f>
        <v>0</v>
      </c>
      <c r="MJ19" s="30">
        <f>IF(MJ$11*$D19&gt;(BatMax*$C19)+DayMin,BatMax*$C19,IF(MJ$11*$D19&lt;DayMin,0,(MJ$11*$D19)-DayMin))</f>
        <v>6.557684768</v>
      </c>
      <c r="MK19" s="30">
        <f>IF(MK$11*$D19&gt;(BatMax*$C19)+DayMin,BatMax*$C19,IF(MK$11*$D19&lt;DayMin,0,(MK$11*$D19)-DayMin))</f>
        <v>4.159433384</v>
      </c>
      <c r="ML19" s="30">
        <f>IF(ML$11*$D19&gt;(BatMax*$C19)+DayMin,BatMax*$C19,IF(ML$11*$D19&lt;DayMin,0,(ML$11*$D19)-DayMin))</f>
        <v>9.940352618</v>
      </c>
      <c r="MM19" s="30">
        <f>IF(MM$11*$D19&gt;(BatMax*$C19)+DayMin,BatMax*$C19,IF(MM$11*$D19&lt;DayMin,0,(MM$11*$D19)-DayMin))</f>
        <v>1.495982506</v>
      </c>
      <c r="MN19" s="30">
        <f>IF(MN$11*$D19&gt;(BatMax*$C19)+DayMin,BatMax*$C19,IF(MN$11*$D19&lt;DayMin,0,(MN$11*$D19)-DayMin))</f>
        <v>6.642574914</v>
      </c>
      <c r="MO19" s="30">
        <f>IF(MO$11*$D19&gt;(BatMax*$C19)+DayMin,BatMax*$C19,IF(MO$11*$D19&lt;DayMin,0,(MO$11*$D19)-DayMin))</f>
        <v>5.457796781</v>
      </c>
      <c r="MP19" s="30">
        <f>IF(MP$11*$D19&gt;(BatMax*$C19)+DayMin,BatMax*$C19,IF(MP$11*$D19&lt;DayMin,0,(MP$11*$D19)-DayMin))</f>
        <v>0</v>
      </c>
      <c r="MQ19" s="30">
        <f>IF(MQ$11*$D19&gt;(BatMax*$C19)+DayMin,BatMax*$C19,IF(MQ$11*$D19&lt;DayMin,0,(MQ$11*$D19)-DayMin))</f>
        <v>0</v>
      </c>
      <c r="MR19" s="30">
        <f>IF(MR$11*$D19&gt;(BatMax*$C19)+DayMin,BatMax*$C19,IF(MR$11*$D19&lt;DayMin,0,(MR$11*$D19)-DayMin))</f>
        <v>7.36987196</v>
      </c>
      <c r="MS19" s="30">
        <f>IF(MS$11*$D19&gt;(BatMax*$C19)+DayMin,BatMax*$C19,IF(MS$11*$D19&lt;DayMin,0,(MS$11*$D19)-DayMin))</f>
        <v>8.378558717</v>
      </c>
      <c r="MT19" s="30">
        <f>IF(MT$11*$D19&gt;(BatMax*$C19)+DayMin,BatMax*$C19,IF(MT$11*$D19&lt;DayMin,0,(MT$11*$D19)-DayMin))</f>
        <v>9.940352618</v>
      </c>
      <c r="MU19" s="30">
        <f>IF(MU$11*$D19&gt;(BatMax*$C19)+DayMin,BatMax*$C19,IF(MU$11*$D19&lt;DayMin,0,(MU$11*$D19)-DayMin))</f>
        <v>0.401742589</v>
      </c>
      <c r="MV19" s="30">
        <f>IF(MV$11*$D19&gt;(BatMax*$C19)+DayMin,BatMax*$C19,IF(MV$11*$D19&lt;DayMin,0,(MV$11*$D19)-DayMin))</f>
        <v>0</v>
      </c>
      <c r="MW19" s="30">
        <f>IF(MW$11*$D19&gt;(BatMax*$C19)+DayMin,BatMax*$C19,IF(MW$11*$D19&lt;DayMin,0,(MW$11*$D19)-DayMin))</f>
        <v>0.05266358273</v>
      </c>
      <c r="MX19" s="30">
        <f>IF(MX$11*$D19&gt;(BatMax*$C19)+DayMin,BatMax*$C19,IF(MX$11*$D19&lt;DayMin,0,(MX$11*$D19)-DayMin))</f>
        <v>0</v>
      </c>
      <c r="MY19" s="30">
        <f>IF(MY$11*$D19&gt;(BatMax*$C19)+DayMin,BatMax*$C19,IF(MY$11*$D19&lt;DayMin,0,(MY$11*$D19)-DayMin))</f>
        <v>0.9813483427</v>
      </c>
      <c r="MZ19" s="30">
        <f>IF(MZ$11*$D19&gt;(BatMax*$C19)+DayMin,BatMax*$C19,IF(MZ$11*$D19&lt;DayMin,0,(MZ$11*$D19)-DayMin))</f>
        <v>2.936093905</v>
      </c>
      <c r="NA19" s="30">
        <f>IF(NA$11*$D19&gt;(BatMax*$C19)+DayMin,BatMax*$C19,IF(NA$11*$D19&lt;DayMin,0,(NA$11*$D19)-DayMin))</f>
        <v>2.781957452</v>
      </c>
      <c r="NB19" s="30">
        <f>IF(NB$11*$D19&gt;(BatMax*$C19)+DayMin,BatMax*$C19,IF(NB$11*$D19&lt;DayMin,0,(NB$11*$D19)-DayMin))</f>
        <v>0</v>
      </c>
      <c r="NC19" s="30">
        <f>IF(NC$11*$D19&gt;(BatMax*$C19)+DayMin,BatMax*$C19,IF(NC$11*$D19&lt;DayMin,0,(NC$11*$D19)-DayMin))</f>
        <v>9.322424365</v>
      </c>
      <c r="ND19" s="30">
        <f>IF(ND$11*$D19&gt;(BatMax*$C19)+DayMin,BatMax*$C19,IF(ND$11*$D19&lt;DayMin,0,(ND$11*$D19)-DayMin))</f>
        <v>9.940352618</v>
      </c>
      <c r="NE19" s="30">
        <f>IF(NE$11*$D19&gt;(BatMax*$C19)+DayMin,BatMax*$C19,IF(NE$11*$D19&lt;DayMin,0,(NE$11*$D19)-DayMin))</f>
        <v>9.940352618</v>
      </c>
      <c r="NF19" s="30">
        <f>IF(NF$11*$D19&gt;(BatMax*$C19)+DayMin,BatMax*$C19,IF(NF$11*$D19&lt;DayMin,0,(NF$11*$D19)-DayMin))</f>
        <v>4.918168318</v>
      </c>
    </row>
    <row r="20" ht="14.25" customHeight="1">
      <c r="B20" s="3">
        <f t="shared" si="3"/>
        <v>2030</v>
      </c>
      <c r="C20" s="26">
        <f>C19*BatAgeRate</f>
        <v>0.843332608</v>
      </c>
      <c r="D20" s="26">
        <f>D19*PVAgeRate</f>
        <v>0.985074875</v>
      </c>
      <c r="E20" s="17">
        <f t="shared" si="2"/>
        <v>2650.786294</v>
      </c>
      <c r="F20" s="30">
        <f>IF(F$11*$D20&gt;(BatMax*$C20)+DayMin,BatMax*$C20,IF(F$11*$D20&lt;DayMin,0,(F$11*$D20)-DayMin))</f>
        <v>5.903955767</v>
      </c>
      <c r="G20" s="30">
        <f>IF(G$11*$D20&gt;(BatMax*$C20)+DayMin,BatMax*$C20,IF(G$11*$D20&lt;DayMin,0,(G$11*$D20)-DayMin))</f>
        <v>9.44532521</v>
      </c>
      <c r="H20" s="30">
        <f>IF(H$11*$D20&gt;(BatMax*$C20)+DayMin,BatMax*$C20,IF(H$11*$D20&lt;DayMin,0,(H$11*$D20)-DayMin))</f>
        <v>9.346110242</v>
      </c>
      <c r="I20" s="30">
        <f>IF(I$11*$D20&gt;(BatMax*$C20)+DayMin,BatMax*$C20,IF(I$11*$D20&lt;DayMin,0,(I$11*$D20)-DayMin))</f>
        <v>7.707220157</v>
      </c>
      <c r="J20" s="30">
        <f>IF(J$11*$D20&gt;(BatMax*$C20)+DayMin,BatMax*$C20,IF(J$11*$D20&lt;DayMin,0,(J$11*$D20)-DayMin))</f>
        <v>9.44532521</v>
      </c>
      <c r="K20" s="30">
        <f>IF(K$11*$D20&gt;(BatMax*$C20)+DayMin,BatMax*$C20,IF(K$11*$D20&lt;DayMin,0,(K$11*$D20)-DayMin))</f>
        <v>7.828533687</v>
      </c>
      <c r="L20" s="30">
        <f>IF(L$11*$D20&gt;(BatMax*$C20)+DayMin,BatMax*$C20,IF(L$11*$D20&lt;DayMin,0,(L$11*$D20)-DayMin))</f>
        <v>0</v>
      </c>
      <c r="M20" s="30">
        <f>IF(M$11*$D20&gt;(BatMax*$C20)+DayMin,BatMax*$C20,IF(M$11*$D20&lt;DayMin,0,(M$11*$D20)-DayMin))</f>
        <v>9.44532521</v>
      </c>
      <c r="N20" s="30">
        <f>IF(N$11*$D20&gt;(BatMax*$C20)+DayMin,BatMax*$C20,IF(N$11*$D20&lt;DayMin,0,(N$11*$D20)-DayMin))</f>
        <v>9.44532521</v>
      </c>
      <c r="O20" s="30">
        <f>IF(O$11*$D20&gt;(BatMax*$C20)+DayMin,BatMax*$C20,IF(O$11*$D20&lt;DayMin,0,(O$11*$D20)-DayMin))</f>
        <v>6.88849741</v>
      </c>
      <c r="P20" s="30">
        <f>IF(P$11*$D20&gt;(BatMax*$C20)+DayMin,BatMax*$C20,IF(P$11*$D20&lt;DayMin,0,(P$11*$D20)-DayMin))</f>
        <v>4.565130847</v>
      </c>
      <c r="Q20" s="30">
        <f>IF(Q$11*$D20&gt;(BatMax*$C20)+DayMin,BatMax*$C20,IF(Q$11*$D20&lt;DayMin,0,(Q$11*$D20)-DayMin))</f>
        <v>4.616449532</v>
      </c>
      <c r="R20" s="30">
        <f>IF(R$11*$D20&gt;(BatMax*$C20)+DayMin,BatMax*$C20,IF(R$11*$D20&lt;DayMin,0,(R$11*$D20)-DayMin))</f>
        <v>6.154378226</v>
      </c>
      <c r="S20" s="30">
        <f>IF(S$11*$D20&gt;(BatMax*$C20)+DayMin,BatMax*$C20,IF(S$11*$D20&lt;DayMin,0,(S$11*$D20)-DayMin))</f>
        <v>0.5798166587</v>
      </c>
      <c r="T20" s="30">
        <f>IF(T$11*$D20&gt;(BatMax*$C20)+DayMin,BatMax*$C20,IF(T$11*$D20&lt;DayMin,0,(T$11*$D20)-DayMin))</f>
        <v>0.03425343075</v>
      </c>
      <c r="U20" s="30">
        <f>IF(U$11*$D20&gt;(BatMax*$C20)+DayMin,BatMax*$C20,IF(U$11*$D20&lt;DayMin,0,(U$11*$D20)-DayMin))</f>
        <v>9.44532521</v>
      </c>
      <c r="V20" s="30">
        <f>IF(V$11*$D20&gt;(BatMax*$C20)+DayMin,BatMax*$C20,IF(V$11*$D20&lt;DayMin,0,(V$11*$D20)-DayMin))</f>
        <v>9.44532521</v>
      </c>
      <c r="W20" s="30">
        <f>IF(W$11*$D20&gt;(BatMax*$C20)+DayMin,BatMax*$C20,IF(W$11*$D20&lt;DayMin,0,(W$11*$D20)-DayMin))</f>
        <v>9.44532521</v>
      </c>
      <c r="X20" s="30">
        <f>IF(X$11*$D20&gt;(BatMax*$C20)+DayMin,BatMax*$C20,IF(X$11*$D20&lt;DayMin,0,(X$11*$D20)-DayMin))</f>
        <v>0</v>
      </c>
      <c r="Y20" s="30">
        <f>IF(Y$11*$D20&gt;(BatMax*$C20)+DayMin,BatMax*$C20,IF(Y$11*$D20&lt;DayMin,0,(Y$11*$D20)-DayMin))</f>
        <v>0.9990929944</v>
      </c>
      <c r="Z20" s="30">
        <f>IF(Z$11*$D20&gt;(BatMax*$C20)+DayMin,BatMax*$C20,IF(Z$11*$D20&lt;DayMin,0,(Z$11*$D20)-DayMin))</f>
        <v>8.145034257</v>
      </c>
      <c r="AA20" s="30">
        <f>IF(AA$11*$D20&gt;(BatMax*$C20)+DayMin,BatMax*$C20,IF(AA$11*$D20&lt;DayMin,0,(AA$11*$D20)-DayMin))</f>
        <v>0</v>
      </c>
      <c r="AB20" s="30">
        <f>IF(AB$11*$D20&gt;(BatMax*$C20)+DayMin,BatMax*$C20,IF(AB$11*$D20&lt;DayMin,0,(AB$11*$D20)-DayMin))</f>
        <v>0</v>
      </c>
      <c r="AC20" s="30">
        <f>IF(AC$11*$D20&gt;(BatMax*$C20)+DayMin,BatMax*$C20,IF(AC$11*$D20&lt;DayMin,0,(AC$11*$D20)-DayMin))</f>
        <v>0</v>
      </c>
      <c r="AD20" s="30">
        <f>IF(AD$11*$D20&gt;(BatMax*$C20)+DayMin,BatMax*$C20,IF(AD$11*$D20&lt;DayMin,0,(AD$11*$D20)-DayMin))</f>
        <v>0</v>
      </c>
      <c r="AE20" s="30">
        <f>IF(AE$11*$D20&gt;(BatMax*$C20)+DayMin,BatMax*$C20,IF(AE$11*$D20&lt;DayMin,0,(AE$11*$D20)-DayMin))</f>
        <v>7.480870725</v>
      </c>
      <c r="AF20" s="30">
        <f>IF(AF$11*$D20&gt;(BatMax*$C20)+DayMin,BatMax*$C20,IF(AF$11*$D20&lt;DayMin,0,(AF$11*$D20)-DayMin))</f>
        <v>8.920148157</v>
      </c>
      <c r="AG20" s="30">
        <f>IF(AG$11*$D20&gt;(BatMax*$C20)+DayMin,BatMax*$C20,IF(AG$11*$D20&lt;DayMin,0,(AG$11*$D20)-DayMin))</f>
        <v>9.44532521</v>
      </c>
      <c r="AH20" s="30">
        <f>IF(AH$11*$D20&gt;(BatMax*$C20)+DayMin,BatMax*$C20,IF(AH$11*$D20&lt;DayMin,0,(AH$11*$D20)-DayMin))</f>
        <v>9.44532521</v>
      </c>
      <c r="AI20" s="30">
        <f>IF(AI$11*$D20&gt;(BatMax*$C20)+DayMin,BatMax*$C20,IF(AI$11*$D20&lt;DayMin,0,(AI$11*$D20)-DayMin))</f>
        <v>9.44532521</v>
      </c>
      <c r="AJ20" s="30">
        <f>IF(AJ$11*$D20&gt;(BatMax*$C20)+DayMin,BatMax*$C20,IF(AJ$11*$D20&lt;DayMin,0,(AJ$11*$D20)-DayMin))</f>
        <v>9.44532521</v>
      </c>
      <c r="AK20" s="30">
        <f>IF(AK$11*$D20&gt;(BatMax*$C20)+DayMin,BatMax*$C20,IF(AK$11*$D20&lt;DayMin,0,(AK$11*$D20)-DayMin))</f>
        <v>9.44532521</v>
      </c>
      <c r="AL20" s="30">
        <f>IF(AL$11*$D20&gt;(BatMax*$C20)+DayMin,BatMax*$C20,IF(AL$11*$D20&lt;DayMin,0,(AL$11*$D20)-DayMin))</f>
        <v>9.44532521</v>
      </c>
      <c r="AM20" s="30">
        <f>IF(AM$11*$D20&gt;(BatMax*$C20)+DayMin,BatMax*$C20,IF(AM$11*$D20&lt;DayMin,0,(AM$11*$D20)-DayMin))</f>
        <v>9.44532521</v>
      </c>
      <c r="AN20" s="30">
        <f>IF(AN$11*$D20&gt;(BatMax*$C20)+DayMin,BatMax*$C20,IF(AN$11*$D20&lt;DayMin,0,(AN$11*$D20)-DayMin))</f>
        <v>9.44532521</v>
      </c>
      <c r="AO20" s="30">
        <f>IF(AO$11*$D20&gt;(BatMax*$C20)+DayMin,BatMax*$C20,IF(AO$11*$D20&lt;DayMin,0,(AO$11*$D20)-DayMin))</f>
        <v>9.44532521</v>
      </c>
      <c r="AP20" s="30">
        <f>IF(AP$11*$D20&gt;(BatMax*$C20)+DayMin,BatMax*$C20,IF(AP$11*$D20&lt;DayMin,0,(AP$11*$D20)-DayMin))</f>
        <v>9.44532521</v>
      </c>
      <c r="AQ20" s="30">
        <f>IF(AQ$11*$D20&gt;(BatMax*$C20)+DayMin,BatMax*$C20,IF(AQ$11*$D20&lt;DayMin,0,(AQ$11*$D20)-DayMin))</f>
        <v>7.974596587</v>
      </c>
      <c r="AR20" s="30">
        <f>IF(AR$11*$D20&gt;(BatMax*$C20)+DayMin,BatMax*$C20,IF(AR$11*$D20&lt;DayMin,0,(AR$11*$D20)-DayMin))</f>
        <v>9.44532521</v>
      </c>
      <c r="AS20" s="30">
        <f>IF(AS$11*$D20&gt;(BatMax*$C20)+DayMin,BatMax*$C20,IF(AS$11*$D20&lt;DayMin,0,(AS$11*$D20)-DayMin))</f>
        <v>0</v>
      </c>
      <c r="AT20" s="30">
        <f>IF(AT$11*$D20&gt;(BatMax*$C20)+DayMin,BatMax*$C20,IF(AT$11*$D20&lt;DayMin,0,(AT$11*$D20)-DayMin))</f>
        <v>5.105517624</v>
      </c>
      <c r="AU20" s="30">
        <f>IF(AU$11*$D20&gt;(BatMax*$C20)+DayMin,BatMax*$C20,IF(AU$11*$D20&lt;DayMin,0,(AU$11*$D20)-DayMin))</f>
        <v>0.9198313914</v>
      </c>
      <c r="AV20" s="30">
        <f>IF(AV$11*$D20&gt;(BatMax*$C20)+DayMin,BatMax*$C20,IF(AV$11*$D20&lt;DayMin,0,(AV$11*$D20)-DayMin))</f>
        <v>0.2646662072</v>
      </c>
      <c r="AW20" s="30">
        <f>IF(AW$11*$D20&gt;(BatMax*$C20)+DayMin,BatMax*$C20,IF(AW$11*$D20&lt;DayMin,0,(AW$11*$D20)-DayMin))</f>
        <v>1.456346682</v>
      </c>
      <c r="AX20" s="30">
        <f>IF(AX$11*$D20&gt;(BatMax*$C20)+DayMin,BatMax*$C20,IF(AX$11*$D20&lt;DayMin,0,(AX$11*$D20)-DayMin))</f>
        <v>9.44532521</v>
      </c>
      <c r="AY20" s="30">
        <f>IF(AY$11*$D20&gt;(BatMax*$C20)+DayMin,BatMax*$C20,IF(AY$11*$D20&lt;DayMin,0,(AY$11*$D20)-DayMin))</f>
        <v>9.44532521</v>
      </c>
      <c r="AZ20" s="30">
        <f>IF(AZ$11*$D20&gt;(BatMax*$C20)+DayMin,BatMax*$C20,IF(AZ$11*$D20&lt;DayMin,0,(AZ$11*$D20)-DayMin))</f>
        <v>9.44532521</v>
      </c>
      <c r="BA20" s="30">
        <f>IF(BA$11*$D20&gt;(BatMax*$C20)+DayMin,BatMax*$C20,IF(BA$11*$D20&lt;DayMin,0,(BA$11*$D20)-DayMin))</f>
        <v>8.380712924</v>
      </c>
      <c r="BB20" s="30">
        <f>IF(BB$11*$D20&gt;(BatMax*$C20)+DayMin,BatMax*$C20,IF(BB$11*$D20&lt;DayMin,0,(BB$11*$D20)-DayMin))</f>
        <v>3.671934291</v>
      </c>
      <c r="BC20" s="30">
        <f>IF(BC$11*$D20&gt;(BatMax*$C20)+DayMin,BatMax*$C20,IF(BC$11*$D20&lt;DayMin,0,(BC$11*$D20)-DayMin))</f>
        <v>9.44532521</v>
      </c>
      <c r="BD20" s="30">
        <f>IF(BD$11*$D20&gt;(BatMax*$C20)+DayMin,BatMax*$C20,IF(BD$11*$D20&lt;DayMin,0,(BD$11*$D20)-DayMin))</f>
        <v>9.44532521</v>
      </c>
      <c r="BE20" s="30">
        <f>IF(BE$11*$D20&gt;(BatMax*$C20)+DayMin,BatMax*$C20,IF(BE$11*$D20&lt;DayMin,0,(BE$11*$D20)-DayMin))</f>
        <v>0.9991704881</v>
      </c>
      <c r="BF20" s="30">
        <f>IF(BF$11*$D20&gt;(BatMax*$C20)+DayMin,BatMax*$C20,IF(BF$11*$D20&lt;DayMin,0,(BF$11*$D20)-DayMin))</f>
        <v>9.211181671</v>
      </c>
      <c r="BG20" s="30">
        <f>IF(BG$11*$D20&gt;(BatMax*$C20)+DayMin,BatMax*$C20,IF(BG$11*$D20&lt;DayMin,0,(BG$11*$D20)-DayMin))</f>
        <v>9.44532521</v>
      </c>
      <c r="BH20" s="30">
        <f>IF(BH$11*$D20&gt;(BatMax*$C20)+DayMin,BatMax*$C20,IF(BH$11*$D20&lt;DayMin,0,(BH$11*$D20)-DayMin))</f>
        <v>9.44532521</v>
      </c>
      <c r="BI20" s="30">
        <f>IF(BI$11*$D20&gt;(BatMax*$C20)+DayMin,BatMax*$C20,IF(BI$11*$D20&lt;DayMin,0,(BI$11*$D20)-DayMin))</f>
        <v>2.065698781</v>
      </c>
      <c r="BJ20" s="30">
        <f>IF(BJ$11*$D20&gt;(BatMax*$C20)+DayMin,BatMax*$C20,IF(BJ$11*$D20&lt;DayMin,0,(BJ$11*$D20)-DayMin))</f>
        <v>1.656750822</v>
      </c>
      <c r="BK20" s="30">
        <f>IF(BK$11*$D20&gt;(BatMax*$C20)+DayMin,BatMax*$C20,IF(BK$11*$D20&lt;DayMin,0,(BK$11*$D20)-DayMin))</f>
        <v>9.44532521</v>
      </c>
      <c r="BL20" s="30">
        <f>IF(BL$11*$D20&gt;(BatMax*$C20)+DayMin,BatMax*$C20,IF(BL$11*$D20&lt;DayMin,0,(BL$11*$D20)-DayMin))</f>
        <v>9.44532521</v>
      </c>
      <c r="BM20" s="30">
        <f>IF(BM$11*$D20&gt;(BatMax*$C20)+DayMin,BatMax*$C20,IF(BM$11*$D20&lt;DayMin,0,(BM$11*$D20)-DayMin))</f>
        <v>9.44532521</v>
      </c>
      <c r="BN20" s="30">
        <f>IF(BN$11*$D20&gt;(BatMax*$C20)+DayMin,BatMax*$C20,IF(BN$11*$D20&lt;DayMin,0,(BN$11*$D20)-DayMin))</f>
        <v>9.44532521</v>
      </c>
      <c r="BO20" s="30">
        <f>IF(BO$11*$D20&gt;(BatMax*$C20)+DayMin,BatMax*$C20,IF(BO$11*$D20&lt;DayMin,0,(BO$11*$D20)-DayMin))</f>
        <v>4.323451815</v>
      </c>
      <c r="BP20" s="30">
        <f>IF(BP$11*$D20&gt;(BatMax*$C20)+DayMin,BatMax*$C20,IF(BP$11*$D20&lt;DayMin,0,(BP$11*$D20)-DayMin))</f>
        <v>3.173986439</v>
      </c>
      <c r="BQ20" s="30">
        <f>IF(BQ$11*$D20&gt;(BatMax*$C20)+DayMin,BatMax*$C20,IF(BQ$11*$D20&lt;DayMin,0,(BQ$11*$D20)-DayMin))</f>
        <v>9.44532521</v>
      </c>
      <c r="BR20" s="30">
        <f>IF(BR$11*$D20&gt;(BatMax*$C20)+DayMin,BatMax*$C20,IF(BR$11*$D20&lt;DayMin,0,(BR$11*$D20)-DayMin))</f>
        <v>9.44532521</v>
      </c>
      <c r="BS20" s="30">
        <f>IF(BS$11*$D20&gt;(BatMax*$C20)+DayMin,BatMax*$C20,IF(BS$11*$D20&lt;DayMin,0,(BS$11*$D20)-DayMin))</f>
        <v>6.436688831</v>
      </c>
      <c r="BT20" s="30">
        <f>IF(BT$11*$D20&gt;(BatMax*$C20)+DayMin,BatMax*$C20,IF(BT$11*$D20&lt;DayMin,0,(BT$11*$D20)-DayMin))</f>
        <v>2.407337982</v>
      </c>
      <c r="BU20" s="30">
        <f>IF(BU$11*$D20&gt;(BatMax*$C20)+DayMin,BatMax*$C20,IF(BU$11*$D20&lt;DayMin,0,(BU$11*$D20)-DayMin))</f>
        <v>0.9146113451</v>
      </c>
      <c r="BV20" s="30">
        <f>IF(BV$11*$D20&gt;(BatMax*$C20)+DayMin,BatMax*$C20,IF(BV$11*$D20&lt;DayMin,0,(BV$11*$D20)-DayMin))</f>
        <v>9.44532521</v>
      </c>
      <c r="BW20" s="30">
        <f>IF(BW$11*$D20&gt;(BatMax*$C20)+DayMin,BatMax*$C20,IF(BW$11*$D20&lt;DayMin,0,(BW$11*$D20)-DayMin))</f>
        <v>9.44532521</v>
      </c>
      <c r="BX20" s="30">
        <f>IF(BX$11*$D20&gt;(BatMax*$C20)+DayMin,BatMax*$C20,IF(BX$11*$D20&lt;DayMin,0,(BX$11*$D20)-DayMin))</f>
        <v>4.013918029</v>
      </c>
      <c r="BY20" s="30">
        <f>IF(BY$11*$D20&gt;(BatMax*$C20)+DayMin,BatMax*$C20,IF(BY$11*$D20&lt;DayMin,0,(BY$11*$D20)-DayMin))</f>
        <v>9.44532521</v>
      </c>
      <c r="BZ20" s="30">
        <f>IF(BZ$11*$D20&gt;(BatMax*$C20)+DayMin,BatMax*$C20,IF(BZ$11*$D20&lt;DayMin,0,(BZ$11*$D20)-DayMin))</f>
        <v>9.44532521</v>
      </c>
      <c r="CA20" s="30">
        <f>IF(CA$11*$D20&gt;(BatMax*$C20)+DayMin,BatMax*$C20,IF(CA$11*$D20&lt;DayMin,0,(CA$11*$D20)-DayMin))</f>
        <v>9.44532521</v>
      </c>
      <c r="CB20" s="30">
        <f>IF(CB$11*$D20&gt;(BatMax*$C20)+DayMin,BatMax*$C20,IF(CB$11*$D20&lt;DayMin,0,(CB$11*$D20)-DayMin))</f>
        <v>9.44532521</v>
      </c>
      <c r="CC20" s="30">
        <f>IF(CC$11*$D20&gt;(BatMax*$C20)+DayMin,BatMax*$C20,IF(CC$11*$D20&lt;DayMin,0,(CC$11*$D20)-DayMin))</f>
        <v>3.469623867</v>
      </c>
      <c r="CD20" s="30">
        <f>IF(CD$11*$D20&gt;(BatMax*$C20)+DayMin,BatMax*$C20,IF(CD$11*$D20&lt;DayMin,0,(CD$11*$D20)-DayMin))</f>
        <v>9.44532521</v>
      </c>
      <c r="CE20" s="30">
        <f>IF(CE$11*$D20&gt;(BatMax*$C20)+DayMin,BatMax*$C20,IF(CE$11*$D20&lt;DayMin,0,(CE$11*$D20)-DayMin))</f>
        <v>9.44532521</v>
      </c>
      <c r="CF20" s="30">
        <f>IF(CF$11*$D20&gt;(BatMax*$C20)+DayMin,BatMax*$C20,IF(CF$11*$D20&lt;DayMin,0,(CF$11*$D20)-DayMin))</f>
        <v>0.2297596262</v>
      </c>
      <c r="CG20" s="30">
        <f>IF(CG$11*$D20&gt;(BatMax*$C20)+DayMin,BatMax*$C20,IF(CG$11*$D20&lt;DayMin,0,(CG$11*$D20)-DayMin))</f>
        <v>3.38904374</v>
      </c>
      <c r="CH20" s="30">
        <f>IF(CH$11*$D20&gt;(BatMax*$C20)+DayMin,BatMax*$C20,IF(CH$11*$D20&lt;DayMin,0,(CH$11*$D20)-DayMin))</f>
        <v>1.423272134</v>
      </c>
      <c r="CI20" s="30">
        <f>IF(CI$11*$D20&gt;(BatMax*$C20)+DayMin,BatMax*$C20,IF(CI$11*$D20&lt;DayMin,0,(CI$11*$D20)-DayMin))</f>
        <v>3.138105502</v>
      </c>
      <c r="CJ20" s="30">
        <f>IF(CJ$11*$D20&gt;(BatMax*$C20)+DayMin,BatMax*$C20,IF(CJ$11*$D20&lt;DayMin,0,(CJ$11*$D20)-DayMin))</f>
        <v>9.44532521</v>
      </c>
      <c r="CK20" s="30">
        <f>IF(CK$11*$D20&gt;(BatMax*$C20)+DayMin,BatMax*$C20,IF(CK$11*$D20&lt;DayMin,0,(CK$11*$D20)-DayMin))</f>
        <v>9.44532521</v>
      </c>
      <c r="CL20" s="30">
        <f>IF(CL$11*$D20&gt;(BatMax*$C20)+DayMin,BatMax*$C20,IF(CL$11*$D20&lt;DayMin,0,(CL$11*$D20)-DayMin))</f>
        <v>9.44532521</v>
      </c>
      <c r="CM20" s="30">
        <f>IF(CM$11*$D20&gt;(BatMax*$C20)+DayMin,BatMax*$C20,IF(CM$11*$D20&lt;DayMin,0,(CM$11*$D20)-DayMin))</f>
        <v>9.44532521</v>
      </c>
      <c r="CN20" s="30">
        <f>IF(CN$11*$D20&gt;(BatMax*$C20)+DayMin,BatMax*$C20,IF(CN$11*$D20&lt;DayMin,0,(CN$11*$D20)-DayMin))</f>
        <v>9.44532521</v>
      </c>
      <c r="CO20" s="30">
        <f>IF(CO$11*$D20&gt;(BatMax*$C20)+DayMin,BatMax*$C20,IF(CO$11*$D20&lt;DayMin,0,(CO$11*$D20)-DayMin))</f>
        <v>9.44532521</v>
      </c>
      <c r="CP20" s="30">
        <f>IF(CP$11*$D20&gt;(BatMax*$C20)+DayMin,BatMax*$C20,IF(CP$11*$D20&lt;DayMin,0,(CP$11*$D20)-DayMin))</f>
        <v>9.44532521</v>
      </c>
      <c r="CQ20" s="30">
        <f>IF(CQ$11*$D20&gt;(BatMax*$C20)+DayMin,BatMax*$C20,IF(CQ$11*$D20&lt;DayMin,0,(CQ$11*$D20)-DayMin))</f>
        <v>9.44532521</v>
      </c>
      <c r="CR20" s="30">
        <f>IF(CR$11*$D20&gt;(BatMax*$C20)+DayMin,BatMax*$C20,IF(CR$11*$D20&lt;DayMin,0,(CR$11*$D20)-DayMin))</f>
        <v>0</v>
      </c>
      <c r="CS20" s="30">
        <f>IF(CS$11*$D20&gt;(BatMax*$C20)+DayMin,BatMax*$C20,IF(CS$11*$D20&lt;DayMin,0,(CS$11*$D20)-DayMin))</f>
        <v>9.44532521</v>
      </c>
      <c r="CT20" s="30">
        <f>IF(CT$11*$D20&gt;(BatMax*$C20)+DayMin,BatMax*$C20,IF(CT$11*$D20&lt;DayMin,0,(CT$11*$D20)-DayMin))</f>
        <v>9.44532521</v>
      </c>
      <c r="CU20" s="30">
        <f>IF(CU$11*$D20&gt;(BatMax*$C20)+DayMin,BatMax*$C20,IF(CU$11*$D20&lt;DayMin,0,(CU$11*$D20)-DayMin))</f>
        <v>9.44532521</v>
      </c>
      <c r="CV20" s="30">
        <f>IF(CV$11*$D20&gt;(BatMax*$C20)+DayMin,BatMax*$C20,IF(CV$11*$D20&lt;DayMin,0,(CV$11*$D20)-DayMin))</f>
        <v>9.44532521</v>
      </c>
      <c r="CW20" s="30">
        <f>IF(CW$11*$D20&gt;(BatMax*$C20)+DayMin,BatMax*$C20,IF(CW$11*$D20&lt;DayMin,0,(CW$11*$D20)-DayMin))</f>
        <v>9.44532521</v>
      </c>
      <c r="CX20" s="30">
        <f>IF(CX$11*$D20&gt;(BatMax*$C20)+DayMin,BatMax*$C20,IF(CX$11*$D20&lt;DayMin,0,(CX$11*$D20)-DayMin))</f>
        <v>9.44532521</v>
      </c>
      <c r="CY20" s="30">
        <f>IF(CY$11*$D20&gt;(BatMax*$C20)+DayMin,BatMax*$C20,IF(CY$11*$D20&lt;DayMin,0,(CY$11*$D20)-DayMin))</f>
        <v>9.44532521</v>
      </c>
      <c r="CZ20" s="30">
        <f>IF(CZ$11*$D20&gt;(BatMax*$C20)+DayMin,BatMax*$C20,IF(CZ$11*$D20&lt;DayMin,0,(CZ$11*$D20)-DayMin))</f>
        <v>9.44532521</v>
      </c>
      <c r="DA20" s="30">
        <f>IF(DA$11*$D20&gt;(BatMax*$C20)+DayMin,BatMax*$C20,IF(DA$11*$D20&lt;DayMin,0,(DA$11*$D20)-DayMin))</f>
        <v>9.44532521</v>
      </c>
      <c r="DB20" s="30">
        <f>IF(DB$11*$D20&gt;(BatMax*$C20)+DayMin,BatMax*$C20,IF(DB$11*$D20&lt;DayMin,0,(DB$11*$D20)-DayMin))</f>
        <v>9.44532521</v>
      </c>
      <c r="DC20" s="30">
        <f>IF(DC$11*$D20&gt;(BatMax*$C20)+DayMin,BatMax*$C20,IF(DC$11*$D20&lt;DayMin,0,(DC$11*$D20)-DayMin))</f>
        <v>9.44532521</v>
      </c>
      <c r="DD20" s="30">
        <f>IF(DD$11*$D20&gt;(BatMax*$C20)+DayMin,BatMax*$C20,IF(DD$11*$D20&lt;DayMin,0,(DD$11*$D20)-DayMin))</f>
        <v>7.029679589</v>
      </c>
      <c r="DE20" s="30">
        <f>IF(DE$11*$D20&gt;(BatMax*$C20)+DayMin,BatMax*$C20,IF(DE$11*$D20&lt;DayMin,0,(DE$11*$D20)-DayMin))</f>
        <v>9.44532521</v>
      </c>
      <c r="DF20" s="30">
        <f>IF(DF$11*$D20&gt;(BatMax*$C20)+DayMin,BatMax*$C20,IF(DF$11*$D20&lt;DayMin,0,(DF$11*$D20)-DayMin))</f>
        <v>9.44532521</v>
      </c>
      <c r="DG20" s="30">
        <f>IF(DG$11*$D20&gt;(BatMax*$C20)+DayMin,BatMax*$C20,IF(DG$11*$D20&lt;DayMin,0,(DG$11*$D20)-DayMin))</f>
        <v>9.44532521</v>
      </c>
      <c r="DH20" s="30">
        <f>IF(DH$11*$D20&gt;(BatMax*$C20)+DayMin,BatMax*$C20,IF(DH$11*$D20&lt;DayMin,0,(DH$11*$D20)-DayMin))</f>
        <v>9.44532521</v>
      </c>
      <c r="DI20" s="30">
        <f>IF(DI$11*$D20&gt;(BatMax*$C20)+DayMin,BatMax*$C20,IF(DI$11*$D20&lt;DayMin,0,(DI$11*$D20)-DayMin))</f>
        <v>9.44532521</v>
      </c>
      <c r="DJ20" s="30">
        <f>IF(DJ$11*$D20&gt;(BatMax*$C20)+DayMin,BatMax*$C20,IF(DJ$11*$D20&lt;DayMin,0,(DJ$11*$D20)-DayMin))</f>
        <v>0</v>
      </c>
      <c r="DK20" s="30">
        <f>IF(DK$11*$D20&gt;(BatMax*$C20)+DayMin,BatMax*$C20,IF(DK$11*$D20&lt;DayMin,0,(DK$11*$D20)-DayMin))</f>
        <v>4.647500397</v>
      </c>
      <c r="DL20" s="30">
        <f>IF(DL$11*$D20&gt;(BatMax*$C20)+DayMin,BatMax*$C20,IF(DL$11*$D20&lt;DayMin,0,(DL$11*$D20)-DayMin))</f>
        <v>3.236979121</v>
      </c>
      <c r="DM20" s="30">
        <f>IF(DM$11*$D20&gt;(BatMax*$C20)+DayMin,BatMax*$C20,IF(DM$11*$D20&lt;DayMin,0,(DM$11*$D20)-DayMin))</f>
        <v>9.44532521</v>
      </c>
      <c r="DN20" s="30">
        <f>IF(DN$11*$D20&gt;(BatMax*$C20)+DayMin,BatMax*$C20,IF(DN$11*$D20&lt;DayMin,0,(DN$11*$D20)-DayMin))</f>
        <v>9.44532521</v>
      </c>
      <c r="DO20" s="30">
        <f>IF(DO$11*$D20&gt;(BatMax*$C20)+DayMin,BatMax*$C20,IF(DO$11*$D20&lt;DayMin,0,(DO$11*$D20)-DayMin))</f>
        <v>9.44532521</v>
      </c>
      <c r="DP20" s="30">
        <f>IF(DP$11*$D20&gt;(BatMax*$C20)+DayMin,BatMax*$C20,IF(DP$11*$D20&lt;DayMin,0,(DP$11*$D20)-DayMin))</f>
        <v>3.778040738</v>
      </c>
      <c r="DQ20" s="30">
        <f>IF(DQ$11*$D20&gt;(BatMax*$C20)+DayMin,BatMax*$C20,IF(DQ$11*$D20&lt;DayMin,0,(DQ$11*$D20)-DayMin))</f>
        <v>0</v>
      </c>
      <c r="DR20" s="30">
        <f>IF(DR$11*$D20&gt;(BatMax*$C20)+DayMin,BatMax*$C20,IF(DR$11*$D20&lt;DayMin,0,(DR$11*$D20)-DayMin))</f>
        <v>9.44532521</v>
      </c>
      <c r="DS20" s="30">
        <f>IF(DS$11*$D20&gt;(BatMax*$C20)+DayMin,BatMax*$C20,IF(DS$11*$D20&lt;DayMin,0,(DS$11*$D20)-DayMin))</f>
        <v>9.44532521</v>
      </c>
      <c r="DT20" s="30">
        <f>IF(DT$11*$D20&gt;(BatMax*$C20)+DayMin,BatMax*$C20,IF(DT$11*$D20&lt;DayMin,0,(DT$11*$D20)-DayMin))</f>
        <v>9.44532521</v>
      </c>
      <c r="DU20" s="30">
        <f>IF(DU$11*$D20&gt;(BatMax*$C20)+DayMin,BatMax*$C20,IF(DU$11*$D20&lt;DayMin,0,(DU$11*$D20)-DayMin))</f>
        <v>7.902029946</v>
      </c>
      <c r="DV20" s="30">
        <f>IF(DV$11*$D20&gt;(BatMax*$C20)+DayMin,BatMax*$C20,IF(DV$11*$D20&lt;DayMin,0,(DV$11*$D20)-DayMin))</f>
        <v>9.44532521</v>
      </c>
      <c r="DW20" s="30">
        <f>IF(DW$11*$D20&gt;(BatMax*$C20)+DayMin,BatMax*$C20,IF(DW$11*$D20&lt;DayMin,0,(DW$11*$D20)-DayMin))</f>
        <v>9.44532521</v>
      </c>
      <c r="DX20" s="30">
        <f>IF(DX$11*$D20&gt;(BatMax*$C20)+DayMin,BatMax*$C20,IF(DX$11*$D20&lt;DayMin,0,(DX$11*$D20)-DayMin))</f>
        <v>9.44532521</v>
      </c>
      <c r="DY20" s="30">
        <f>IF(DY$11*$D20&gt;(BatMax*$C20)+DayMin,BatMax*$C20,IF(DY$11*$D20&lt;DayMin,0,(DY$11*$D20)-DayMin))</f>
        <v>9.44532521</v>
      </c>
      <c r="DZ20" s="30">
        <f>IF(DZ$11*$D20&gt;(BatMax*$C20)+DayMin,BatMax*$C20,IF(DZ$11*$D20&lt;DayMin,0,(DZ$11*$D20)-DayMin))</f>
        <v>9.44532521</v>
      </c>
      <c r="EA20" s="30">
        <f>IF(EA$11*$D20&gt;(BatMax*$C20)+DayMin,BatMax*$C20,IF(EA$11*$D20&lt;DayMin,0,(EA$11*$D20)-DayMin))</f>
        <v>9.44532521</v>
      </c>
      <c r="EB20" s="30">
        <f>IF(EB$11*$D20&gt;(BatMax*$C20)+DayMin,BatMax*$C20,IF(EB$11*$D20&lt;DayMin,0,(EB$11*$D20)-DayMin))</f>
        <v>9.44532521</v>
      </c>
      <c r="EC20" s="30">
        <f>IF(EC$11*$D20&gt;(BatMax*$C20)+DayMin,BatMax*$C20,IF(EC$11*$D20&lt;DayMin,0,(EC$11*$D20)-DayMin))</f>
        <v>9.44532521</v>
      </c>
      <c r="ED20" s="30">
        <f>IF(ED$11*$D20&gt;(BatMax*$C20)+DayMin,BatMax*$C20,IF(ED$11*$D20&lt;DayMin,0,(ED$11*$D20)-DayMin))</f>
        <v>9.44532521</v>
      </c>
      <c r="EE20" s="30">
        <f>IF(EE$11*$D20&gt;(BatMax*$C20)+DayMin,BatMax*$C20,IF(EE$11*$D20&lt;DayMin,0,(EE$11*$D20)-DayMin))</f>
        <v>9.44532521</v>
      </c>
      <c r="EF20" s="30">
        <f>IF(EF$11*$D20&gt;(BatMax*$C20)+DayMin,BatMax*$C20,IF(EF$11*$D20&lt;DayMin,0,(EF$11*$D20)-DayMin))</f>
        <v>2.447769082</v>
      </c>
      <c r="EG20" s="30">
        <f>IF(EG$11*$D20&gt;(BatMax*$C20)+DayMin,BatMax*$C20,IF(EG$11*$D20&lt;DayMin,0,(EG$11*$D20)-DayMin))</f>
        <v>4.953453209</v>
      </c>
      <c r="EH20" s="30">
        <f>IF(EH$11*$D20&gt;(BatMax*$C20)+DayMin,BatMax*$C20,IF(EH$11*$D20&lt;DayMin,0,(EH$11*$D20)-DayMin))</f>
        <v>8.212140791</v>
      </c>
      <c r="EI20" s="30">
        <f>IF(EI$11*$D20&gt;(BatMax*$C20)+DayMin,BatMax*$C20,IF(EI$11*$D20&lt;DayMin,0,(EI$11*$D20)-DayMin))</f>
        <v>9.44532521</v>
      </c>
      <c r="EJ20" s="30">
        <f>IF(EJ$11*$D20&gt;(BatMax*$C20)+DayMin,BatMax*$C20,IF(EJ$11*$D20&lt;DayMin,0,(EJ$11*$D20)-DayMin))</f>
        <v>9.44532521</v>
      </c>
      <c r="EK20" s="30">
        <f>IF(EK$11*$D20&gt;(BatMax*$C20)+DayMin,BatMax*$C20,IF(EK$11*$D20&lt;DayMin,0,(EK$11*$D20)-DayMin))</f>
        <v>8.988985609</v>
      </c>
      <c r="EL20" s="30">
        <f>IF(EL$11*$D20&gt;(BatMax*$C20)+DayMin,BatMax*$C20,IF(EL$11*$D20&lt;DayMin,0,(EL$11*$D20)-DayMin))</f>
        <v>9.412475302</v>
      </c>
      <c r="EM20" s="30">
        <f>IF(EM$11*$D20&gt;(BatMax*$C20)+DayMin,BatMax*$C20,IF(EM$11*$D20&lt;DayMin,0,(EM$11*$D20)-DayMin))</f>
        <v>9.44532521</v>
      </c>
      <c r="EN20" s="30">
        <f>IF(EN$11*$D20&gt;(BatMax*$C20)+DayMin,BatMax*$C20,IF(EN$11*$D20&lt;DayMin,0,(EN$11*$D20)-DayMin))</f>
        <v>9.44532521</v>
      </c>
      <c r="EO20" s="30">
        <f>IF(EO$11*$D20&gt;(BatMax*$C20)+DayMin,BatMax*$C20,IF(EO$11*$D20&lt;DayMin,0,(EO$11*$D20)-DayMin))</f>
        <v>9.44532521</v>
      </c>
      <c r="EP20" s="30">
        <f>IF(EP$11*$D20&gt;(BatMax*$C20)+DayMin,BatMax*$C20,IF(EP$11*$D20&lt;DayMin,0,(EP$11*$D20)-DayMin))</f>
        <v>9.44532521</v>
      </c>
      <c r="EQ20" s="30">
        <f>IF(EQ$11*$D20&gt;(BatMax*$C20)+DayMin,BatMax*$C20,IF(EQ$11*$D20&lt;DayMin,0,(EQ$11*$D20)-DayMin))</f>
        <v>9.44532521</v>
      </c>
      <c r="ER20" s="30">
        <f>IF(ER$11*$D20&gt;(BatMax*$C20)+DayMin,BatMax*$C20,IF(ER$11*$D20&lt;DayMin,0,(ER$11*$D20)-DayMin))</f>
        <v>9.44532521</v>
      </c>
      <c r="ES20" s="30">
        <f>IF(ES$11*$D20&gt;(BatMax*$C20)+DayMin,BatMax*$C20,IF(ES$11*$D20&lt;DayMin,0,(ES$11*$D20)-DayMin))</f>
        <v>9.44532521</v>
      </c>
      <c r="ET20" s="30">
        <f>IF(ET$11*$D20&gt;(BatMax*$C20)+DayMin,BatMax*$C20,IF(ET$11*$D20&lt;DayMin,0,(ET$11*$D20)-DayMin))</f>
        <v>9.44532521</v>
      </c>
      <c r="EU20" s="30">
        <f>IF(EU$11*$D20&gt;(BatMax*$C20)+DayMin,BatMax*$C20,IF(EU$11*$D20&lt;DayMin,0,(EU$11*$D20)-DayMin))</f>
        <v>9.44532521</v>
      </c>
      <c r="EV20" s="30">
        <f>IF(EV$11*$D20&gt;(BatMax*$C20)+DayMin,BatMax*$C20,IF(EV$11*$D20&lt;DayMin,0,(EV$11*$D20)-DayMin))</f>
        <v>8.94249561</v>
      </c>
      <c r="EW20" s="30">
        <f>IF(EW$11*$D20&gt;(BatMax*$C20)+DayMin,BatMax*$C20,IF(EW$11*$D20&lt;DayMin,0,(EW$11*$D20)-DayMin))</f>
        <v>9.44532521</v>
      </c>
      <c r="EX20" s="30">
        <f>IF(EX$11*$D20&gt;(BatMax*$C20)+DayMin,BatMax*$C20,IF(EX$11*$D20&lt;DayMin,0,(EX$11*$D20)-DayMin))</f>
        <v>9.44532521</v>
      </c>
      <c r="EY20" s="30">
        <f>IF(EY$11*$D20&gt;(BatMax*$C20)+DayMin,BatMax*$C20,IF(EY$11*$D20&lt;DayMin,0,(EY$11*$D20)-DayMin))</f>
        <v>4.825713129</v>
      </c>
      <c r="EZ20" s="30">
        <f>IF(EZ$11*$D20&gt;(BatMax*$C20)+DayMin,BatMax*$C20,IF(EZ$11*$D20&lt;DayMin,0,(EZ$11*$D20)-DayMin))</f>
        <v>9.44532521</v>
      </c>
      <c r="FA20" s="30">
        <f>IF(FA$11*$D20&gt;(BatMax*$C20)+DayMin,BatMax*$C20,IF(FA$11*$D20&lt;DayMin,0,(FA$11*$D20)-DayMin))</f>
        <v>9.44532521</v>
      </c>
      <c r="FB20" s="30">
        <f>IF(FB$11*$D20&gt;(BatMax*$C20)+DayMin,BatMax*$C20,IF(FB$11*$D20&lt;DayMin,0,(FB$11*$D20)-DayMin))</f>
        <v>9.44532521</v>
      </c>
      <c r="FC20" s="30">
        <f>IF(FC$11*$D20&gt;(BatMax*$C20)+DayMin,BatMax*$C20,IF(FC$11*$D20&lt;DayMin,0,(FC$11*$D20)-DayMin))</f>
        <v>9.44532521</v>
      </c>
      <c r="FD20" s="30">
        <f>IF(FD$11*$D20&gt;(BatMax*$C20)+DayMin,BatMax*$C20,IF(FD$11*$D20&lt;DayMin,0,(FD$11*$D20)-DayMin))</f>
        <v>9.44532521</v>
      </c>
      <c r="FE20" s="30">
        <f>IF(FE$11*$D20&gt;(BatMax*$C20)+DayMin,BatMax*$C20,IF(FE$11*$D20&lt;DayMin,0,(FE$11*$D20)-DayMin))</f>
        <v>9.44532521</v>
      </c>
      <c r="FF20" s="30">
        <f>IF(FF$11*$D20&gt;(BatMax*$C20)+DayMin,BatMax*$C20,IF(FF$11*$D20&lt;DayMin,0,(FF$11*$D20)-DayMin))</f>
        <v>9.44532521</v>
      </c>
      <c r="FG20" s="30">
        <f>IF(FG$11*$D20&gt;(BatMax*$C20)+DayMin,BatMax*$C20,IF(FG$11*$D20&lt;DayMin,0,(FG$11*$D20)-DayMin))</f>
        <v>9.44532521</v>
      </c>
      <c r="FH20" s="30">
        <f>IF(FH$11*$D20&gt;(BatMax*$C20)+DayMin,BatMax*$C20,IF(FH$11*$D20&lt;DayMin,0,(FH$11*$D20)-DayMin))</f>
        <v>9.44532521</v>
      </c>
      <c r="FI20" s="30">
        <f>IF(FI$11*$D20&gt;(BatMax*$C20)+DayMin,BatMax*$C20,IF(FI$11*$D20&lt;DayMin,0,(FI$11*$D20)-DayMin))</f>
        <v>9.44532521</v>
      </c>
      <c r="FJ20" s="30">
        <f>IF(FJ$11*$D20&gt;(BatMax*$C20)+DayMin,BatMax*$C20,IF(FJ$11*$D20&lt;DayMin,0,(FJ$11*$D20)-DayMin))</f>
        <v>9.44532521</v>
      </c>
      <c r="FK20" s="30">
        <f>IF(FK$11*$D20&gt;(BatMax*$C20)+DayMin,BatMax*$C20,IF(FK$11*$D20&lt;DayMin,0,(FK$11*$D20)-DayMin))</f>
        <v>8.681271074</v>
      </c>
      <c r="FL20" s="30">
        <f>IF(FL$11*$D20&gt;(BatMax*$C20)+DayMin,BatMax*$C20,IF(FL$11*$D20&lt;DayMin,0,(FL$11*$D20)-DayMin))</f>
        <v>9.44532521</v>
      </c>
      <c r="FM20" s="30">
        <f>IF(FM$11*$D20&gt;(BatMax*$C20)+DayMin,BatMax*$C20,IF(FM$11*$D20&lt;DayMin,0,(FM$11*$D20)-DayMin))</f>
        <v>8.27833053</v>
      </c>
      <c r="FN20" s="30">
        <f>IF(FN$11*$D20&gt;(BatMax*$C20)+DayMin,BatMax*$C20,IF(FN$11*$D20&lt;DayMin,0,(FN$11*$D20)-DayMin))</f>
        <v>6.761490782</v>
      </c>
      <c r="FO20" s="30">
        <f>IF(FO$11*$D20&gt;(BatMax*$C20)+DayMin,BatMax*$C20,IF(FO$11*$D20&lt;DayMin,0,(FO$11*$D20)-DayMin))</f>
        <v>9.44532521</v>
      </c>
      <c r="FP20" s="30">
        <f>IF(FP$11*$D20&gt;(BatMax*$C20)+DayMin,BatMax*$C20,IF(FP$11*$D20&lt;DayMin,0,(FP$11*$D20)-DayMin))</f>
        <v>9.44532521</v>
      </c>
      <c r="FQ20" s="30">
        <f>IF(FQ$11*$D20&gt;(BatMax*$C20)+DayMin,BatMax*$C20,IF(FQ$11*$D20&lt;DayMin,0,(FQ$11*$D20)-DayMin))</f>
        <v>9.44532521</v>
      </c>
      <c r="FR20" s="30">
        <f>IF(FR$11*$D20&gt;(BatMax*$C20)+DayMin,BatMax*$C20,IF(FR$11*$D20&lt;DayMin,0,(FR$11*$D20)-DayMin))</f>
        <v>9.44532521</v>
      </c>
      <c r="FS20" s="30">
        <f>IF(FS$11*$D20&gt;(BatMax*$C20)+DayMin,BatMax*$C20,IF(FS$11*$D20&lt;DayMin,0,(FS$11*$D20)-DayMin))</f>
        <v>9.44532521</v>
      </c>
      <c r="FT20" s="30">
        <f>IF(FT$11*$D20&gt;(BatMax*$C20)+DayMin,BatMax*$C20,IF(FT$11*$D20&lt;DayMin,0,(FT$11*$D20)-DayMin))</f>
        <v>9.44532521</v>
      </c>
      <c r="FU20" s="30">
        <f>IF(FU$11*$D20&gt;(BatMax*$C20)+DayMin,BatMax*$C20,IF(FU$11*$D20&lt;DayMin,0,(FU$11*$D20)-DayMin))</f>
        <v>9.44532521</v>
      </c>
      <c r="FV20" s="30">
        <f>IF(FV$11*$D20&gt;(BatMax*$C20)+DayMin,BatMax*$C20,IF(FV$11*$D20&lt;DayMin,0,(FV$11*$D20)-DayMin))</f>
        <v>1.630274663</v>
      </c>
      <c r="FW20" s="30">
        <f>IF(FW$11*$D20&gt;(BatMax*$C20)+DayMin,BatMax*$C20,IF(FW$11*$D20&lt;DayMin,0,(FW$11*$D20)-DayMin))</f>
        <v>9.44532521</v>
      </c>
      <c r="FX20" s="30">
        <f>IF(FX$11*$D20&gt;(BatMax*$C20)+DayMin,BatMax*$C20,IF(FX$11*$D20&lt;DayMin,0,(FX$11*$D20)-DayMin))</f>
        <v>9.44532521</v>
      </c>
      <c r="FY20" s="30">
        <f>IF(FY$11*$D20&gt;(BatMax*$C20)+DayMin,BatMax*$C20,IF(FY$11*$D20&lt;DayMin,0,(FY$11*$D20)-DayMin))</f>
        <v>9.44532521</v>
      </c>
      <c r="FZ20" s="30">
        <f>IF(FZ$11*$D20&gt;(BatMax*$C20)+DayMin,BatMax*$C20,IF(FZ$11*$D20&lt;DayMin,0,(FZ$11*$D20)-DayMin))</f>
        <v>9.44532521</v>
      </c>
      <c r="GA20" s="30">
        <f>IF(GA$11*$D20&gt;(BatMax*$C20)+DayMin,BatMax*$C20,IF(GA$11*$D20&lt;DayMin,0,(GA$11*$D20)-DayMin))</f>
        <v>9.44532521</v>
      </c>
      <c r="GB20" s="30">
        <f>IF(GB$11*$D20&gt;(BatMax*$C20)+DayMin,BatMax*$C20,IF(GB$11*$D20&lt;DayMin,0,(GB$11*$D20)-DayMin))</f>
        <v>4.292956559</v>
      </c>
      <c r="GC20" s="30">
        <f>IF(GC$11*$D20&gt;(BatMax*$C20)+DayMin,BatMax*$C20,IF(GC$11*$D20&lt;DayMin,0,(GC$11*$D20)-DayMin))</f>
        <v>8.467264533</v>
      </c>
      <c r="GD20" s="30">
        <f>IF(GD$11*$D20&gt;(BatMax*$C20)+DayMin,BatMax*$C20,IF(GD$11*$D20&lt;DayMin,0,(GD$11*$D20)-DayMin))</f>
        <v>9.44532521</v>
      </c>
      <c r="GE20" s="30">
        <f>IF(GE$11*$D20&gt;(BatMax*$C20)+DayMin,BatMax*$C20,IF(GE$11*$D20&lt;DayMin,0,(GE$11*$D20)-DayMin))</f>
        <v>9.44532521</v>
      </c>
      <c r="GF20" s="30">
        <f>IF(GF$11*$D20&gt;(BatMax*$C20)+DayMin,BatMax*$C20,IF(GF$11*$D20&lt;DayMin,0,(GF$11*$D20)-DayMin))</f>
        <v>9.44532521</v>
      </c>
      <c r="GG20" s="30">
        <f>IF(GG$11*$D20&gt;(BatMax*$C20)+DayMin,BatMax*$C20,IF(GG$11*$D20&lt;DayMin,0,(GG$11*$D20)-DayMin))</f>
        <v>9.44532521</v>
      </c>
      <c r="GH20" s="30">
        <f>IF(GH$11*$D20&gt;(BatMax*$C20)+DayMin,BatMax*$C20,IF(GH$11*$D20&lt;DayMin,0,(GH$11*$D20)-DayMin))</f>
        <v>9.44532521</v>
      </c>
      <c r="GI20" s="30">
        <f>IF(GI$11*$D20&gt;(BatMax*$C20)+DayMin,BatMax*$C20,IF(GI$11*$D20&lt;DayMin,0,(GI$11*$D20)-DayMin))</f>
        <v>9.44532521</v>
      </c>
      <c r="GJ20" s="30">
        <f>IF(GJ$11*$D20&gt;(BatMax*$C20)+DayMin,BatMax*$C20,IF(GJ$11*$D20&lt;DayMin,0,(GJ$11*$D20)-DayMin))</f>
        <v>9.44532521</v>
      </c>
      <c r="GK20" s="30">
        <f>IF(GK$11*$D20&gt;(BatMax*$C20)+DayMin,BatMax*$C20,IF(GK$11*$D20&lt;DayMin,0,(GK$11*$D20)-DayMin))</f>
        <v>9.44532521</v>
      </c>
      <c r="GL20" s="30">
        <f>IF(GL$11*$D20&gt;(BatMax*$C20)+DayMin,BatMax*$C20,IF(GL$11*$D20&lt;DayMin,0,(GL$11*$D20)-DayMin))</f>
        <v>9.44532521</v>
      </c>
      <c r="GM20" s="30">
        <f>IF(GM$11*$D20&gt;(BatMax*$C20)+DayMin,BatMax*$C20,IF(GM$11*$D20&lt;DayMin,0,(GM$11*$D20)-DayMin))</f>
        <v>9.44532521</v>
      </c>
      <c r="GN20" s="30">
        <f>IF(GN$11*$D20&gt;(BatMax*$C20)+DayMin,BatMax*$C20,IF(GN$11*$D20&lt;DayMin,0,(GN$11*$D20)-DayMin))</f>
        <v>9.44532521</v>
      </c>
      <c r="GO20" s="30">
        <f>IF(GO$11*$D20&gt;(BatMax*$C20)+DayMin,BatMax*$C20,IF(GO$11*$D20&lt;DayMin,0,(GO$11*$D20)-DayMin))</f>
        <v>9.44532521</v>
      </c>
      <c r="GP20" s="30">
        <f>IF(GP$11*$D20&gt;(BatMax*$C20)+DayMin,BatMax*$C20,IF(GP$11*$D20&lt;DayMin,0,(GP$11*$D20)-DayMin))</f>
        <v>9.44532521</v>
      </c>
      <c r="GQ20" s="30">
        <f>IF(GQ$11*$D20&gt;(BatMax*$C20)+DayMin,BatMax*$C20,IF(GQ$11*$D20&lt;DayMin,0,(GQ$11*$D20)-DayMin))</f>
        <v>9.44532521</v>
      </c>
      <c r="GR20" s="30">
        <f>IF(GR$11*$D20&gt;(BatMax*$C20)+DayMin,BatMax*$C20,IF(GR$11*$D20&lt;DayMin,0,(GR$11*$D20)-DayMin))</f>
        <v>9.44532521</v>
      </c>
      <c r="GS20" s="30">
        <f>IF(GS$11*$D20&gt;(BatMax*$C20)+DayMin,BatMax*$C20,IF(GS$11*$D20&lt;DayMin,0,(GS$11*$D20)-DayMin))</f>
        <v>9.44532521</v>
      </c>
      <c r="GT20" s="30">
        <f>IF(GT$11*$D20&gt;(BatMax*$C20)+DayMin,BatMax*$C20,IF(GT$11*$D20&lt;DayMin,0,(GT$11*$D20)-DayMin))</f>
        <v>9.44532521</v>
      </c>
      <c r="GU20" s="30">
        <f>IF(GU$11*$D20&gt;(BatMax*$C20)+DayMin,BatMax*$C20,IF(GU$11*$D20&lt;DayMin,0,(GU$11*$D20)-DayMin))</f>
        <v>9.44532521</v>
      </c>
      <c r="GV20" s="30">
        <f>IF(GV$11*$D20&gt;(BatMax*$C20)+DayMin,BatMax*$C20,IF(GV$11*$D20&lt;DayMin,0,(GV$11*$D20)-DayMin))</f>
        <v>9.44532521</v>
      </c>
      <c r="GW20" s="30">
        <f>IF(GW$11*$D20&gt;(BatMax*$C20)+DayMin,BatMax*$C20,IF(GW$11*$D20&lt;DayMin,0,(GW$11*$D20)-DayMin))</f>
        <v>9.44532521</v>
      </c>
      <c r="GX20" s="30">
        <f>IF(GX$11*$D20&gt;(BatMax*$C20)+DayMin,BatMax*$C20,IF(GX$11*$D20&lt;DayMin,0,(GX$11*$D20)-DayMin))</f>
        <v>9.44532521</v>
      </c>
      <c r="GY20" s="30">
        <f>IF(GY$11*$D20&gt;(BatMax*$C20)+DayMin,BatMax*$C20,IF(GY$11*$D20&lt;DayMin,0,(GY$11*$D20)-DayMin))</f>
        <v>9.44532521</v>
      </c>
      <c r="GZ20" s="30">
        <f>IF(GZ$11*$D20&gt;(BatMax*$C20)+DayMin,BatMax*$C20,IF(GZ$11*$D20&lt;DayMin,0,(GZ$11*$D20)-DayMin))</f>
        <v>8.866769323</v>
      </c>
      <c r="HA20" s="30">
        <f>IF(HA$11*$D20&gt;(BatMax*$C20)+DayMin,BatMax*$C20,IF(HA$11*$D20&lt;DayMin,0,(HA$11*$D20)-DayMin))</f>
        <v>9.44532521</v>
      </c>
      <c r="HB20" s="30">
        <f>IF(HB$11*$D20&gt;(BatMax*$C20)+DayMin,BatMax*$C20,IF(HB$11*$D20&lt;DayMin,0,(HB$11*$D20)-DayMin))</f>
        <v>9.44532521</v>
      </c>
      <c r="HC20" s="30">
        <f>IF(HC$11*$D20&gt;(BatMax*$C20)+DayMin,BatMax*$C20,IF(HC$11*$D20&lt;DayMin,0,(HC$11*$D20)-DayMin))</f>
        <v>9.44532521</v>
      </c>
      <c r="HD20" s="30">
        <f>IF(HD$11*$D20&gt;(BatMax*$C20)+DayMin,BatMax*$C20,IF(HD$11*$D20&lt;DayMin,0,(HD$11*$D20)-DayMin))</f>
        <v>9.44532521</v>
      </c>
      <c r="HE20" s="30">
        <f>IF(HE$11*$D20&gt;(BatMax*$C20)+DayMin,BatMax*$C20,IF(HE$11*$D20&lt;DayMin,0,(HE$11*$D20)-DayMin))</f>
        <v>9.44532521</v>
      </c>
      <c r="HF20" s="30">
        <f>IF(HF$11*$D20&gt;(BatMax*$C20)+DayMin,BatMax*$C20,IF(HF$11*$D20&lt;DayMin,0,(HF$11*$D20)-DayMin))</f>
        <v>2.273384857</v>
      </c>
      <c r="HG20" s="30">
        <f>IF(HG$11*$D20&gt;(BatMax*$C20)+DayMin,BatMax*$C20,IF(HG$11*$D20&lt;DayMin,0,(HG$11*$D20)-DayMin))</f>
        <v>5.995694044</v>
      </c>
      <c r="HH20" s="30">
        <f>IF(HH$11*$D20&gt;(BatMax*$C20)+DayMin,BatMax*$C20,IF(HH$11*$D20&lt;DayMin,0,(HH$11*$D20)-DayMin))</f>
        <v>9.162956185</v>
      </c>
      <c r="HI20" s="30">
        <f>IF(HI$11*$D20&gt;(BatMax*$C20)+DayMin,BatMax*$C20,IF(HI$11*$D20&lt;DayMin,0,(HI$11*$D20)-DayMin))</f>
        <v>9.44532521</v>
      </c>
      <c r="HJ20" s="30">
        <f>IF(HJ$11*$D20&gt;(BatMax*$C20)+DayMin,BatMax*$C20,IF(HJ$11*$D20&lt;DayMin,0,(HJ$11*$D20)-DayMin))</f>
        <v>9.44532521</v>
      </c>
      <c r="HK20" s="30">
        <f>IF(HK$11*$D20&gt;(BatMax*$C20)+DayMin,BatMax*$C20,IF(HK$11*$D20&lt;DayMin,0,(HK$11*$D20)-DayMin))</f>
        <v>9.44532521</v>
      </c>
      <c r="HL20" s="30">
        <f>IF(HL$11*$D20&gt;(BatMax*$C20)+DayMin,BatMax*$C20,IF(HL$11*$D20&lt;DayMin,0,(HL$11*$D20)-DayMin))</f>
        <v>5.26492932</v>
      </c>
      <c r="HM20" s="30">
        <f>IF(HM$11*$D20&gt;(BatMax*$C20)+DayMin,BatMax*$C20,IF(HM$11*$D20&lt;DayMin,0,(HM$11*$D20)-DayMin))</f>
        <v>9.44532521</v>
      </c>
      <c r="HN20" s="30">
        <f>IF(HN$11*$D20&gt;(BatMax*$C20)+DayMin,BatMax*$C20,IF(HN$11*$D20&lt;DayMin,0,(HN$11*$D20)-DayMin))</f>
        <v>9.44532521</v>
      </c>
      <c r="HO20" s="30">
        <f>IF(HO$11*$D20&gt;(BatMax*$C20)+DayMin,BatMax*$C20,IF(HO$11*$D20&lt;DayMin,0,(HO$11*$D20)-DayMin))</f>
        <v>9.44532521</v>
      </c>
      <c r="HP20" s="30">
        <f>IF(HP$11*$D20&gt;(BatMax*$C20)+DayMin,BatMax*$C20,IF(HP$11*$D20&lt;DayMin,0,(HP$11*$D20)-DayMin))</f>
        <v>6.829293909</v>
      </c>
      <c r="HQ20" s="30">
        <f>IF(HQ$11*$D20&gt;(BatMax*$C20)+DayMin,BatMax*$C20,IF(HQ$11*$D20&lt;DayMin,0,(HQ$11*$D20)-DayMin))</f>
        <v>9.44532521</v>
      </c>
      <c r="HR20" s="30">
        <f>IF(HR$11*$D20&gt;(BatMax*$C20)+DayMin,BatMax*$C20,IF(HR$11*$D20&lt;DayMin,0,(HR$11*$D20)-DayMin))</f>
        <v>7.822974572</v>
      </c>
      <c r="HS20" s="30">
        <f>IF(HS$11*$D20&gt;(BatMax*$C20)+DayMin,BatMax*$C20,IF(HS$11*$D20&lt;DayMin,0,(HS$11*$D20)-DayMin))</f>
        <v>9.44532521</v>
      </c>
      <c r="HT20" s="30">
        <f>IF(HT$11*$D20&gt;(BatMax*$C20)+DayMin,BatMax*$C20,IF(HT$11*$D20&lt;DayMin,0,(HT$11*$D20)-DayMin))</f>
        <v>9.44532521</v>
      </c>
      <c r="HU20" s="30">
        <f>IF(HU$11*$D20&gt;(BatMax*$C20)+DayMin,BatMax*$C20,IF(HU$11*$D20&lt;DayMin,0,(HU$11*$D20)-DayMin))</f>
        <v>2.476197234</v>
      </c>
      <c r="HV20" s="30">
        <f>IF(HV$11*$D20&gt;(BatMax*$C20)+DayMin,BatMax*$C20,IF(HV$11*$D20&lt;DayMin,0,(HV$11*$D20)-DayMin))</f>
        <v>9.44532521</v>
      </c>
      <c r="HW20" s="30">
        <f>IF(HW$11*$D20&gt;(BatMax*$C20)+DayMin,BatMax*$C20,IF(HW$11*$D20&lt;DayMin,0,(HW$11*$D20)-DayMin))</f>
        <v>9.44532521</v>
      </c>
      <c r="HX20" s="30">
        <f>IF(HX$11*$D20&gt;(BatMax*$C20)+DayMin,BatMax*$C20,IF(HX$11*$D20&lt;DayMin,0,(HX$11*$D20)-DayMin))</f>
        <v>9.44532521</v>
      </c>
      <c r="HY20" s="30">
        <f>IF(HY$11*$D20&gt;(BatMax*$C20)+DayMin,BatMax*$C20,IF(HY$11*$D20&lt;DayMin,0,(HY$11*$D20)-DayMin))</f>
        <v>9.44532521</v>
      </c>
      <c r="HZ20" s="30">
        <f>IF(HZ$11*$D20&gt;(BatMax*$C20)+DayMin,BatMax*$C20,IF(HZ$11*$D20&lt;DayMin,0,(HZ$11*$D20)-DayMin))</f>
        <v>9.44532521</v>
      </c>
      <c r="IA20" s="30">
        <f>IF(IA$11*$D20&gt;(BatMax*$C20)+DayMin,BatMax*$C20,IF(IA$11*$D20&lt;DayMin,0,(IA$11*$D20)-DayMin))</f>
        <v>3.961063742</v>
      </c>
      <c r="IB20" s="30">
        <f>IF(IB$11*$D20&gt;(BatMax*$C20)+DayMin,BatMax*$C20,IF(IB$11*$D20&lt;DayMin,0,(IB$11*$D20)-DayMin))</f>
        <v>9.44532521</v>
      </c>
      <c r="IC20" s="30">
        <f>IF(IC$11*$D20&gt;(BatMax*$C20)+DayMin,BatMax*$C20,IF(IC$11*$D20&lt;DayMin,0,(IC$11*$D20)-DayMin))</f>
        <v>9.44532521</v>
      </c>
      <c r="ID20" s="30">
        <f>IF(ID$11*$D20&gt;(BatMax*$C20)+DayMin,BatMax*$C20,IF(ID$11*$D20&lt;DayMin,0,(ID$11*$D20)-DayMin))</f>
        <v>8.187617537</v>
      </c>
      <c r="IE20" s="30">
        <f>IF(IE$11*$D20&gt;(BatMax*$C20)+DayMin,BatMax*$C20,IF(IE$11*$D20&lt;DayMin,0,(IE$11*$D20)-DayMin))</f>
        <v>9.44532521</v>
      </c>
      <c r="IF20" s="30">
        <f>IF(IF$11*$D20&gt;(BatMax*$C20)+DayMin,BatMax*$C20,IF(IF$11*$D20&lt;DayMin,0,(IF$11*$D20)-DayMin))</f>
        <v>2.189356012</v>
      </c>
      <c r="IG20" s="30">
        <f>IF(IG$11*$D20&gt;(BatMax*$C20)+DayMin,BatMax*$C20,IF(IG$11*$D20&lt;DayMin,0,(IG$11*$D20)-DayMin))</f>
        <v>9.44532521</v>
      </c>
      <c r="IH20" s="30">
        <f>IF(IH$11*$D20&gt;(BatMax*$C20)+DayMin,BatMax*$C20,IF(IH$11*$D20&lt;DayMin,0,(IH$11*$D20)-DayMin))</f>
        <v>9.44532521</v>
      </c>
      <c r="II20" s="30">
        <f>IF(II$11*$D20&gt;(BatMax*$C20)+DayMin,BatMax*$C20,IF(II$11*$D20&lt;DayMin,0,(II$11*$D20)-DayMin))</f>
        <v>9.44532521</v>
      </c>
      <c r="IJ20" s="30">
        <f>IF(IJ$11*$D20&gt;(BatMax*$C20)+DayMin,BatMax*$C20,IF(IJ$11*$D20&lt;DayMin,0,(IJ$11*$D20)-DayMin))</f>
        <v>9.44532521</v>
      </c>
      <c r="IK20" s="30">
        <f>IF(IK$11*$D20&gt;(BatMax*$C20)+DayMin,BatMax*$C20,IF(IK$11*$D20&lt;DayMin,0,(IK$11*$D20)-DayMin))</f>
        <v>9.44532521</v>
      </c>
      <c r="IL20" s="30">
        <f>IF(IL$11*$D20&gt;(BatMax*$C20)+DayMin,BatMax*$C20,IF(IL$11*$D20&lt;DayMin,0,(IL$11*$D20)-DayMin))</f>
        <v>9.44532521</v>
      </c>
      <c r="IM20" s="30">
        <f>IF(IM$11*$D20&gt;(BatMax*$C20)+DayMin,BatMax*$C20,IF(IM$11*$D20&lt;DayMin,0,(IM$11*$D20)-DayMin))</f>
        <v>9.44532521</v>
      </c>
      <c r="IN20" s="30">
        <f>IF(IN$11*$D20&gt;(BatMax*$C20)+DayMin,BatMax*$C20,IF(IN$11*$D20&lt;DayMin,0,(IN$11*$D20)-DayMin))</f>
        <v>9.44532521</v>
      </c>
      <c r="IO20" s="30">
        <f>IF(IO$11*$D20&gt;(BatMax*$C20)+DayMin,BatMax*$C20,IF(IO$11*$D20&lt;DayMin,0,(IO$11*$D20)-DayMin))</f>
        <v>9.44532521</v>
      </c>
      <c r="IP20" s="30">
        <f>IF(IP$11*$D20&gt;(BatMax*$C20)+DayMin,BatMax*$C20,IF(IP$11*$D20&lt;DayMin,0,(IP$11*$D20)-DayMin))</f>
        <v>9.44532521</v>
      </c>
      <c r="IQ20" s="30">
        <f>IF(IQ$11*$D20&gt;(BatMax*$C20)+DayMin,BatMax*$C20,IF(IQ$11*$D20&lt;DayMin,0,(IQ$11*$D20)-DayMin))</f>
        <v>9.44532521</v>
      </c>
      <c r="IR20" s="30">
        <f>IF(IR$11*$D20&gt;(BatMax*$C20)+DayMin,BatMax*$C20,IF(IR$11*$D20&lt;DayMin,0,(IR$11*$D20)-DayMin))</f>
        <v>9.44532521</v>
      </c>
      <c r="IS20" s="30">
        <f>IF(IS$11*$D20&gt;(BatMax*$C20)+DayMin,BatMax*$C20,IF(IS$11*$D20&lt;DayMin,0,(IS$11*$D20)-DayMin))</f>
        <v>9.44532521</v>
      </c>
      <c r="IT20" s="30">
        <f>IF(IT$11*$D20&gt;(BatMax*$C20)+DayMin,BatMax*$C20,IF(IT$11*$D20&lt;DayMin,0,(IT$11*$D20)-DayMin))</f>
        <v>9.44532521</v>
      </c>
      <c r="IU20" s="30">
        <f>IF(IU$11*$D20&gt;(BatMax*$C20)+DayMin,BatMax*$C20,IF(IU$11*$D20&lt;DayMin,0,(IU$11*$D20)-DayMin))</f>
        <v>9.44532521</v>
      </c>
      <c r="IV20" s="30">
        <f>IF(IV$11*$D20&gt;(BatMax*$C20)+DayMin,BatMax*$C20,IF(IV$11*$D20&lt;DayMin,0,(IV$11*$D20)-DayMin))</f>
        <v>9.44532521</v>
      </c>
      <c r="IW20" s="30">
        <f>IF(IW$11*$D20&gt;(BatMax*$C20)+DayMin,BatMax*$C20,IF(IW$11*$D20&lt;DayMin,0,(IW$11*$D20)-DayMin))</f>
        <v>9.44532521</v>
      </c>
      <c r="IX20" s="30">
        <f>IF(IX$11*$D20&gt;(BatMax*$C20)+DayMin,BatMax*$C20,IF(IX$11*$D20&lt;DayMin,0,(IX$11*$D20)-DayMin))</f>
        <v>9.44532521</v>
      </c>
      <c r="IY20" s="30">
        <f>IF(IY$11*$D20&gt;(BatMax*$C20)+DayMin,BatMax*$C20,IF(IY$11*$D20&lt;DayMin,0,(IY$11*$D20)-DayMin))</f>
        <v>9.44532521</v>
      </c>
      <c r="IZ20" s="30">
        <f>IF(IZ$11*$D20&gt;(BatMax*$C20)+DayMin,BatMax*$C20,IF(IZ$11*$D20&lt;DayMin,0,(IZ$11*$D20)-DayMin))</f>
        <v>2.559724274</v>
      </c>
      <c r="JA20" s="30">
        <f>IF(JA$11*$D20&gt;(BatMax*$C20)+DayMin,BatMax*$C20,IF(JA$11*$D20&lt;DayMin,0,(JA$11*$D20)-DayMin))</f>
        <v>2.933151066</v>
      </c>
      <c r="JB20" s="30">
        <f>IF(JB$11*$D20&gt;(BatMax*$C20)+DayMin,BatMax*$C20,IF(JB$11*$D20&lt;DayMin,0,(JB$11*$D20)-DayMin))</f>
        <v>0.07291148485</v>
      </c>
      <c r="JC20" s="30">
        <f>IF(JC$11*$D20&gt;(BatMax*$C20)+DayMin,BatMax*$C20,IF(JC$11*$D20&lt;DayMin,0,(JC$11*$D20)-DayMin))</f>
        <v>9.44532521</v>
      </c>
      <c r="JD20" s="30">
        <f>IF(JD$11*$D20&gt;(BatMax*$C20)+DayMin,BatMax*$C20,IF(JD$11*$D20&lt;DayMin,0,(JD$11*$D20)-DayMin))</f>
        <v>9.44532521</v>
      </c>
      <c r="JE20" s="30">
        <f>IF(JE$11*$D20&gt;(BatMax*$C20)+DayMin,BatMax*$C20,IF(JE$11*$D20&lt;DayMin,0,(JE$11*$D20)-DayMin))</f>
        <v>9.44532521</v>
      </c>
      <c r="JF20" s="30">
        <f>IF(JF$11*$D20&gt;(BatMax*$C20)+DayMin,BatMax*$C20,IF(JF$11*$D20&lt;DayMin,0,(JF$11*$D20)-DayMin))</f>
        <v>9.44532521</v>
      </c>
      <c r="JG20" s="30">
        <f>IF(JG$11*$D20&gt;(BatMax*$C20)+DayMin,BatMax*$C20,IF(JG$11*$D20&lt;DayMin,0,(JG$11*$D20)-DayMin))</f>
        <v>3.285606105</v>
      </c>
      <c r="JH20" s="30">
        <f>IF(JH$11*$D20&gt;(BatMax*$C20)+DayMin,BatMax*$C20,IF(JH$11*$D20&lt;DayMin,0,(JH$11*$D20)-DayMin))</f>
        <v>9.44532521</v>
      </c>
      <c r="JI20" s="30">
        <f>IF(JI$11*$D20&gt;(BatMax*$C20)+DayMin,BatMax*$C20,IF(JI$11*$D20&lt;DayMin,0,(JI$11*$D20)-DayMin))</f>
        <v>9.44532521</v>
      </c>
      <c r="JJ20" s="30">
        <f>IF(JJ$11*$D20&gt;(BatMax*$C20)+DayMin,BatMax*$C20,IF(JJ$11*$D20&lt;DayMin,0,(JJ$11*$D20)-DayMin))</f>
        <v>5.15017349</v>
      </c>
      <c r="JK20" s="30">
        <f>IF(JK$11*$D20&gt;(BatMax*$C20)+DayMin,BatMax*$C20,IF(JK$11*$D20&lt;DayMin,0,(JK$11*$D20)-DayMin))</f>
        <v>9.44532521</v>
      </c>
      <c r="JL20" s="30">
        <f>IF(JL$11*$D20&gt;(BatMax*$C20)+DayMin,BatMax*$C20,IF(JL$11*$D20&lt;DayMin,0,(JL$11*$D20)-DayMin))</f>
        <v>4.321674136</v>
      </c>
      <c r="JM20" s="30">
        <f>IF(JM$11*$D20&gt;(BatMax*$C20)+DayMin,BatMax*$C20,IF(JM$11*$D20&lt;DayMin,0,(JM$11*$D20)-DayMin))</f>
        <v>9.44532521</v>
      </c>
      <c r="JN20" s="30">
        <f>IF(JN$11*$D20&gt;(BatMax*$C20)+DayMin,BatMax*$C20,IF(JN$11*$D20&lt;DayMin,0,(JN$11*$D20)-DayMin))</f>
        <v>3.244614542</v>
      </c>
      <c r="JO20" s="30">
        <f>IF(JO$11*$D20&gt;(BatMax*$C20)+DayMin,BatMax*$C20,IF(JO$11*$D20&lt;DayMin,0,(JO$11*$D20)-DayMin))</f>
        <v>3.270768633</v>
      </c>
      <c r="JP20" s="30">
        <f>IF(JP$11*$D20&gt;(BatMax*$C20)+DayMin,BatMax*$C20,IF(JP$11*$D20&lt;DayMin,0,(JP$11*$D20)-DayMin))</f>
        <v>3.425612941</v>
      </c>
      <c r="JQ20" s="30">
        <f>IF(JQ$11*$D20&gt;(BatMax*$C20)+DayMin,BatMax*$C20,IF(JQ$11*$D20&lt;DayMin,0,(JQ$11*$D20)-DayMin))</f>
        <v>7.357630426</v>
      </c>
      <c r="JR20" s="30">
        <f>IF(JR$11*$D20&gt;(BatMax*$C20)+DayMin,BatMax*$C20,IF(JR$11*$D20&lt;DayMin,0,(JR$11*$D20)-DayMin))</f>
        <v>9.44532521</v>
      </c>
      <c r="JS20" s="30">
        <f>IF(JS$11*$D20&gt;(BatMax*$C20)+DayMin,BatMax*$C20,IF(JS$11*$D20&lt;DayMin,0,(JS$11*$D20)-DayMin))</f>
        <v>9.44532521</v>
      </c>
      <c r="JT20" s="30">
        <f>IF(JT$11*$D20&gt;(BatMax*$C20)+DayMin,BatMax*$C20,IF(JT$11*$D20&lt;DayMin,0,(JT$11*$D20)-DayMin))</f>
        <v>4.529545251</v>
      </c>
      <c r="JU20" s="30">
        <f>IF(JU$11*$D20&gt;(BatMax*$C20)+DayMin,BatMax*$C20,IF(JU$11*$D20&lt;DayMin,0,(JU$11*$D20)-DayMin))</f>
        <v>9.44532521</v>
      </c>
      <c r="JV20" s="30">
        <f>IF(JV$11*$D20&gt;(BatMax*$C20)+DayMin,BatMax*$C20,IF(JV$11*$D20&lt;DayMin,0,(JV$11*$D20)-DayMin))</f>
        <v>9.44532521</v>
      </c>
      <c r="JW20" s="30">
        <f>IF(JW$11*$D20&gt;(BatMax*$C20)+DayMin,BatMax*$C20,IF(JW$11*$D20&lt;DayMin,0,(JW$11*$D20)-DayMin))</f>
        <v>6.62863976</v>
      </c>
      <c r="JX20" s="30">
        <f>IF(JX$11*$D20&gt;(BatMax*$C20)+DayMin,BatMax*$C20,IF(JX$11*$D20&lt;DayMin,0,(JX$11*$D20)-DayMin))</f>
        <v>0.9005456056</v>
      </c>
      <c r="JY20" s="30">
        <f>IF(JY$11*$D20&gt;(BatMax*$C20)+DayMin,BatMax*$C20,IF(JY$11*$D20&lt;DayMin,0,(JY$11*$D20)-DayMin))</f>
        <v>0</v>
      </c>
      <c r="JZ20" s="30">
        <f>IF(JZ$11*$D20&gt;(BatMax*$C20)+DayMin,BatMax*$C20,IF(JZ$11*$D20&lt;DayMin,0,(JZ$11*$D20)-DayMin))</f>
        <v>9.44532521</v>
      </c>
      <c r="KA20" s="30">
        <f>IF(KA$11*$D20&gt;(BatMax*$C20)+DayMin,BatMax*$C20,IF(KA$11*$D20&lt;DayMin,0,(KA$11*$D20)-DayMin))</f>
        <v>9.44532521</v>
      </c>
      <c r="KB20" s="30">
        <f>IF(KB$11*$D20&gt;(BatMax*$C20)+DayMin,BatMax*$C20,IF(KB$11*$D20&lt;DayMin,0,(KB$11*$D20)-DayMin))</f>
        <v>8.83831001</v>
      </c>
      <c r="KC20" s="30">
        <f>IF(KC$11*$D20&gt;(BatMax*$C20)+DayMin,BatMax*$C20,IF(KC$11*$D20&lt;DayMin,0,(KC$11*$D20)-DayMin))</f>
        <v>9.44532521</v>
      </c>
      <c r="KD20" s="30">
        <f>IF(KD$11*$D20&gt;(BatMax*$C20)+DayMin,BatMax*$C20,IF(KD$11*$D20&lt;DayMin,0,(KD$11*$D20)-DayMin))</f>
        <v>6.036863693</v>
      </c>
      <c r="KE20" s="30">
        <f>IF(KE$11*$D20&gt;(BatMax*$C20)+DayMin,BatMax*$C20,IF(KE$11*$D20&lt;DayMin,0,(KE$11*$D20)-DayMin))</f>
        <v>3.379255455</v>
      </c>
      <c r="KF20" s="30">
        <f>IF(KF$11*$D20&gt;(BatMax*$C20)+DayMin,BatMax*$C20,IF(KF$11*$D20&lt;DayMin,0,(KF$11*$D20)-DayMin))</f>
        <v>9.44532521</v>
      </c>
      <c r="KG20" s="30">
        <f>IF(KG$11*$D20&gt;(BatMax*$C20)+DayMin,BatMax*$C20,IF(KG$11*$D20&lt;DayMin,0,(KG$11*$D20)-DayMin))</f>
        <v>0</v>
      </c>
      <c r="KH20" s="30">
        <f>IF(KH$11*$D20&gt;(BatMax*$C20)+DayMin,BatMax*$C20,IF(KH$11*$D20&lt;DayMin,0,(KH$11*$D20)-DayMin))</f>
        <v>9.44532521</v>
      </c>
      <c r="KI20" s="30">
        <f>IF(KI$11*$D20&gt;(BatMax*$C20)+DayMin,BatMax*$C20,IF(KI$11*$D20&lt;DayMin,0,(KI$11*$D20)-DayMin))</f>
        <v>6.302462918</v>
      </c>
      <c r="KJ20" s="30">
        <f>IF(KJ$11*$D20&gt;(BatMax*$C20)+DayMin,BatMax*$C20,IF(KJ$11*$D20&lt;DayMin,0,(KJ$11*$D20)-DayMin))</f>
        <v>8.361803811</v>
      </c>
      <c r="KK20" s="30">
        <f>IF(KK$11*$D20&gt;(BatMax*$C20)+DayMin,BatMax*$C20,IF(KK$11*$D20&lt;DayMin,0,(KK$11*$D20)-DayMin))</f>
        <v>4.127179742</v>
      </c>
      <c r="KL20" s="30">
        <f>IF(KL$11*$D20&gt;(BatMax*$C20)+DayMin,BatMax*$C20,IF(KL$11*$D20&lt;DayMin,0,(KL$11*$D20)-DayMin))</f>
        <v>8.020859078</v>
      </c>
      <c r="KM20" s="30">
        <f>IF(KM$11*$D20&gt;(BatMax*$C20)+DayMin,BatMax*$C20,IF(KM$11*$D20&lt;DayMin,0,(KM$11*$D20)-DayMin))</f>
        <v>9.44532521</v>
      </c>
      <c r="KN20" s="30">
        <f>IF(KN$11*$D20&gt;(BatMax*$C20)+DayMin,BatMax*$C20,IF(KN$11*$D20&lt;DayMin,0,(KN$11*$D20)-DayMin))</f>
        <v>9.282371345</v>
      </c>
      <c r="KO20" s="30">
        <f>IF(KO$11*$D20&gt;(BatMax*$C20)+DayMin,BatMax*$C20,IF(KO$11*$D20&lt;DayMin,0,(KO$11*$D20)-DayMin))</f>
        <v>9.44532521</v>
      </c>
      <c r="KP20" s="30">
        <f>IF(KP$11*$D20&gt;(BatMax*$C20)+DayMin,BatMax*$C20,IF(KP$11*$D20&lt;DayMin,0,(KP$11*$D20)-DayMin))</f>
        <v>0</v>
      </c>
      <c r="KQ20" s="30">
        <f>IF(KQ$11*$D20&gt;(BatMax*$C20)+DayMin,BatMax*$C20,IF(KQ$11*$D20&lt;DayMin,0,(KQ$11*$D20)-DayMin))</f>
        <v>4.450400042</v>
      </c>
      <c r="KR20" s="30">
        <f>IF(KR$11*$D20&gt;(BatMax*$C20)+DayMin,BatMax*$C20,IF(KR$11*$D20&lt;DayMin,0,(KR$11*$D20)-DayMin))</f>
        <v>1.570053608</v>
      </c>
      <c r="KS20" s="30">
        <f>IF(KS$11*$D20&gt;(BatMax*$C20)+DayMin,BatMax*$C20,IF(KS$11*$D20&lt;DayMin,0,(KS$11*$D20)-DayMin))</f>
        <v>2.965654017</v>
      </c>
      <c r="KT20" s="30">
        <f>IF(KT$11*$D20&gt;(BatMax*$C20)+DayMin,BatMax*$C20,IF(KT$11*$D20&lt;DayMin,0,(KT$11*$D20)-DayMin))</f>
        <v>9.44532521</v>
      </c>
      <c r="KU20" s="30">
        <f>IF(KU$11*$D20&gt;(BatMax*$C20)+DayMin,BatMax*$C20,IF(KU$11*$D20&lt;DayMin,0,(KU$11*$D20)-DayMin))</f>
        <v>9.44532521</v>
      </c>
      <c r="KV20" s="30">
        <f>IF(KV$11*$D20&gt;(BatMax*$C20)+DayMin,BatMax*$C20,IF(KV$11*$D20&lt;DayMin,0,(KV$11*$D20)-DayMin))</f>
        <v>9.44532521</v>
      </c>
      <c r="KW20" s="30">
        <f>IF(KW$11*$D20&gt;(BatMax*$C20)+DayMin,BatMax*$C20,IF(KW$11*$D20&lt;DayMin,0,(KW$11*$D20)-DayMin))</f>
        <v>9.44532521</v>
      </c>
      <c r="KX20" s="30">
        <f>IF(KX$11*$D20&gt;(BatMax*$C20)+DayMin,BatMax*$C20,IF(KX$11*$D20&lt;DayMin,0,(KX$11*$D20)-DayMin))</f>
        <v>0</v>
      </c>
      <c r="KY20" s="30">
        <f>IF(KY$11*$D20&gt;(BatMax*$C20)+DayMin,BatMax*$C20,IF(KY$11*$D20&lt;DayMin,0,(KY$11*$D20)-DayMin))</f>
        <v>1.382768306</v>
      </c>
      <c r="KZ20" s="30">
        <f>IF(KZ$11*$D20&gt;(BatMax*$C20)+DayMin,BatMax*$C20,IF(KZ$11*$D20&lt;DayMin,0,(KZ$11*$D20)-DayMin))</f>
        <v>5.313561261</v>
      </c>
      <c r="LA20" s="30">
        <f>IF(LA$11*$D20&gt;(BatMax*$C20)+DayMin,BatMax*$C20,IF(LA$11*$D20&lt;DayMin,0,(LA$11*$D20)-DayMin))</f>
        <v>5.925691232</v>
      </c>
      <c r="LB20" s="30">
        <f>IF(LB$11*$D20&gt;(BatMax*$C20)+DayMin,BatMax*$C20,IF(LB$11*$D20&lt;DayMin,0,(LB$11*$D20)-DayMin))</f>
        <v>9.166959791</v>
      </c>
      <c r="LC20" s="30">
        <f>IF(LC$11*$D20&gt;(BatMax*$C20)+DayMin,BatMax*$C20,IF(LC$11*$D20&lt;DayMin,0,(LC$11*$D20)-DayMin))</f>
        <v>9.44532521</v>
      </c>
      <c r="LD20" s="30">
        <f>IF(LD$11*$D20&gt;(BatMax*$C20)+DayMin,BatMax*$C20,IF(LD$11*$D20&lt;DayMin,0,(LD$11*$D20)-DayMin))</f>
        <v>9.44532521</v>
      </c>
      <c r="LE20" s="30">
        <f>IF(LE$11*$D20&gt;(BatMax*$C20)+DayMin,BatMax*$C20,IF(LE$11*$D20&lt;DayMin,0,(LE$11*$D20)-DayMin))</f>
        <v>9.44532521</v>
      </c>
      <c r="LF20" s="30">
        <f>IF(LF$11*$D20&gt;(BatMax*$C20)+DayMin,BatMax*$C20,IF(LF$11*$D20&lt;DayMin,0,(LF$11*$D20)-DayMin))</f>
        <v>9.44532521</v>
      </c>
      <c r="LG20" s="30">
        <f>IF(LG$11*$D20&gt;(BatMax*$C20)+DayMin,BatMax*$C20,IF(LG$11*$D20&lt;DayMin,0,(LG$11*$D20)-DayMin))</f>
        <v>0</v>
      </c>
      <c r="LH20" s="30">
        <f>IF(LH$11*$D20&gt;(BatMax*$C20)+DayMin,BatMax*$C20,IF(LH$11*$D20&lt;DayMin,0,(LH$11*$D20)-DayMin))</f>
        <v>9.44532521</v>
      </c>
      <c r="LI20" s="30">
        <f>IF(LI$11*$D20&gt;(BatMax*$C20)+DayMin,BatMax*$C20,IF(LI$11*$D20&lt;DayMin,0,(LI$11*$D20)-DayMin))</f>
        <v>9.44532521</v>
      </c>
      <c r="LJ20" s="30">
        <f>IF(LJ$11*$D20&gt;(BatMax*$C20)+DayMin,BatMax*$C20,IF(LJ$11*$D20&lt;DayMin,0,(LJ$11*$D20)-DayMin))</f>
        <v>9.44532521</v>
      </c>
      <c r="LK20" s="30">
        <f>IF(LK$11*$D20&gt;(BatMax*$C20)+DayMin,BatMax*$C20,IF(LK$11*$D20&lt;DayMin,0,(LK$11*$D20)-DayMin))</f>
        <v>9.44532521</v>
      </c>
      <c r="LL20" s="30">
        <f>IF(LL$11*$D20&gt;(BatMax*$C20)+DayMin,BatMax*$C20,IF(LL$11*$D20&lt;DayMin,0,(LL$11*$D20)-DayMin))</f>
        <v>0</v>
      </c>
      <c r="LM20" s="30">
        <f>IF(LM$11*$D20&gt;(BatMax*$C20)+DayMin,BatMax*$C20,IF(LM$11*$D20&lt;DayMin,0,(LM$11*$D20)-DayMin))</f>
        <v>0.1938383502</v>
      </c>
      <c r="LN20" s="30">
        <f>IF(LN$11*$D20&gt;(BatMax*$C20)+DayMin,BatMax*$C20,IF(LN$11*$D20&lt;DayMin,0,(LN$11*$D20)-DayMin))</f>
        <v>0.826807334</v>
      </c>
      <c r="LO20" s="30">
        <f>IF(LO$11*$D20&gt;(BatMax*$C20)+DayMin,BatMax*$C20,IF(LO$11*$D20&lt;DayMin,0,(LO$11*$D20)-DayMin))</f>
        <v>2.867938561</v>
      </c>
      <c r="LP20" s="30">
        <f>IF(LP$11*$D20&gt;(BatMax*$C20)+DayMin,BatMax*$C20,IF(LP$11*$D20&lt;DayMin,0,(LP$11*$D20)-DayMin))</f>
        <v>0.4242127807</v>
      </c>
      <c r="LQ20" s="30">
        <f>IF(LQ$11*$D20&gt;(BatMax*$C20)+DayMin,BatMax*$C20,IF(LQ$11*$D20&lt;DayMin,0,(LQ$11*$D20)-DayMin))</f>
        <v>0</v>
      </c>
      <c r="LR20" s="30">
        <f>IF(LR$11*$D20&gt;(BatMax*$C20)+DayMin,BatMax*$C20,IF(LR$11*$D20&lt;DayMin,0,(LR$11*$D20)-DayMin))</f>
        <v>9.44532521</v>
      </c>
      <c r="LS20" s="30">
        <f>IF(LS$11*$D20&gt;(BatMax*$C20)+DayMin,BatMax*$C20,IF(LS$11*$D20&lt;DayMin,0,(LS$11*$D20)-DayMin))</f>
        <v>4.553390438</v>
      </c>
      <c r="LT20" s="30">
        <f>IF(LT$11*$D20&gt;(BatMax*$C20)+DayMin,BatMax*$C20,IF(LT$11*$D20&lt;DayMin,0,(LT$11*$D20)-DayMin))</f>
        <v>9.44532521</v>
      </c>
      <c r="LU20" s="30">
        <f>IF(LU$11*$D20&gt;(BatMax*$C20)+DayMin,BatMax*$C20,IF(LU$11*$D20&lt;DayMin,0,(LU$11*$D20)-DayMin))</f>
        <v>6.499014882</v>
      </c>
      <c r="LV20" s="30">
        <f>IF(LV$11*$D20&gt;(BatMax*$C20)+DayMin,BatMax*$C20,IF(LV$11*$D20&lt;DayMin,0,(LV$11*$D20)-DayMin))</f>
        <v>6.984632498</v>
      </c>
      <c r="LW20" s="30">
        <f>IF(LW$11*$D20&gt;(BatMax*$C20)+DayMin,BatMax*$C20,IF(LW$11*$D20&lt;DayMin,0,(LW$11*$D20)-DayMin))</f>
        <v>2.542641143</v>
      </c>
      <c r="LX20" s="30">
        <f>IF(LX$11*$D20&gt;(BatMax*$C20)+DayMin,BatMax*$C20,IF(LX$11*$D20&lt;DayMin,0,(LX$11*$D20)-DayMin))</f>
        <v>0</v>
      </c>
      <c r="LY20" s="30">
        <f>IF(LY$11*$D20&gt;(BatMax*$C20)+DayMin,BatMax*$C20,IF(LY$11*$D20&lt;DayMin,0,(LY$11*$D20)-DayMin))</f>
        <v>9.44532521</v>
      </c>
      <c r="LZ20" s="30">
        <f>IF(LZ$11*$D20&gt;(BatMax*$C20)+DayMin,BatMax*$C20,IF(LZ$11*$D20&lt;DayMin,0,(LZ$11*$D20)-DayMin))</f>
        <v>2.207643052</v>
      </c>
      <c r="MA20" s="30">
        <f>IF(MA$11*$D20&gt;(BatMax*$C20)+DayMin,BatMax*$C20,IF(MA$11*$D20&lt;DayMin,0,(MA$11*$D20)-DayMin))</f>
        <v>9.44532521</v>
      </c>
      <c r="MB20" s="30">
        <f>IF(MB$11*$D20&gt;(BatMax*$C20)+DayMin,BatMax*$C20,IF(MB$11*$D20&lt;DayMin,0,(MB$11*$D20)-DayMin))</f>
        <v>9.44532521</v>
      </c>
      <c r="MC20" s="30">
        <f>IF(MC$11*$D20&gt;(BatMax*$C20)+DayMin,BatMax*$C20,IF(MC$11*$D20&lt;DayMin,0,(MC$11*$D20)-DayMin))</f>
        <v>3.310395313</v>
      </c>
      <c r="MD20" s="30">
        <f>IF(MD$11*$D20&gt;(BatMax*$C20)+DayMin,BatMax*$C20,IF(MD$11*$D20&lt;DayMin,0,(MD$11*$D20)-DayMin))</f>
        <v>9.44532521</v>
      </c>
      <c r="ME20" s="30">
        <f>IF(ME$11*$D20&gt;(BatMax*$C20)+DayMin,BatMax*$C20,IF(ME$11*$D20&lt;DayMin,0,(ME$11*$D20)-DayMin))</f>
        <v>3.59748347</v>
      </c>
      <c r="MF20" s="30">
        <f>IF(MF$11*$D20&gt;(BatMax*$C20)+DayMin,BatMax*$C20,IF(MF$11*$D20&lt;DayMin,0,(MF$11*$D20)-DayMin))</f>
        <v>0.7717431287</v>
      </c>
      <c r="MG20" s="30">
        <f>IF(MG$11*$D20&gt;(BatMax*$C20)+DayMin,BatMax*$C20,IF(MG$11*$D20&lt;DayMin,0,(MG$11*$D20)-DayMin))</f>
        <v>9.44532521</v>
      </c>
      <c r="MH20" s="30">
        <f>IF(MH$11*$D20&gt;(BatMax*$C20)+DayMin,BatMax*$C20,IF(MH$11*$D20&lt;DayMin,0,(MH$11*$D20)-DayMin))</f>
        <v>5.53108284</v>
      </c>
      <c r="MI20" s="30">
        <f>IF(MI$11*$D20&gt;(BatMax*$C20)+DayMin,BatMax*$C20,IF(MI$11*$D20&lt;DayMin,0,(MI$11*$D20)-DayMin))</f>
        <v>0</v>
      </c>
      <c r="MJ20" s="30">
        <f>IF(MJ$11*$D20&gt;(BatMax*$C20)+DayMin,BatMax*$C20,IF(MJ$11*$D20&lt;DayMin,0,(MJ$11*$D20)-DayMin))</f>
        <v>6.509896344</v>
      </c>
      <c r="MK20" s="30">
        <f>IF(MK$11*$D20&gt;(BatMax*$C20)+DayMin,BatMax*$C20,IF(MK$11*$D20&lt;DayMin,0,(MK$11*$D20)-DayMin))</f>
        <v>4.123636217</v>
      </c>
      <c r="ML20" s="30">
        <f>IF(ML$11*$D20&gt;(BatMax*$C20)+DayMin,BatMax*$C20,IF(ML$11*$D20&lt;DayMin,0,(ML$11*$D20)-DayMin))</f>
        <v>9.44532521</v>
      </c>
      <c r="MM20" s="30">
        <f>IF(MM$11*$D20&gt;(BatMax*$C20)+DayMin,BatMax*$C20,IF(MM$11*$D20&lt;DayMin,0,(MM$11*$D20)-DayMin))</f>
        <v>1.473502594</v>
      </c>
      <c r="MN20" s="30">
        <f>IF(MN$11*$D20&gt;(BatMax*$C20)+DayMin,BatMax*$C20,IF(MN$11*$D20&lt;DayMin,0,(MN$11*$D20)-DayMin))</f>
        <v>6.594362039</v>
      </c>
      <c r="MO20" s="30">
        <f>IF(MO$11*$D20&gt;(BatMax*$C20)+DayMin,BatMax*$C20,IF(MO$11*$D20&lt;DayMin,0,(MO$11*$D20)-DayMin))</f>
        <v>5.415507797</v>
      </c>
      <c r="MP20" s="30">
        <f>IF(MP$11*$D20&gt;(BatMax*$C20)+DayMin,BatMax*$C20,IF(MP$11*$D20&lt;DayMin,0,(MP$11*$D20)-DayMin))</f>
        <v>0</v>
      </c>
      <c r="MQ20" s="30">
        <f>IF(MQ$11*$D20&gt;(BatMax*$C20)+DayMin,BatMax*$C20,IF(MQ$11*$D20&lt;DayMin,0,(MQ$11*$D20)-DayMin))</f>
        <v>0</v>
      </c>
      <c r="MR20" s="30">
        <f>IF(MR$11*$D20&gt;(BatMax*$C20)+DayMin,BatMax*$C20,IF(MR$11*$D20&lt;DayMin,0,(MR$11*$D20)-DayMin))</f>
        <v>7.3180226</v>
      </c>
      <c r="MS20" s="30">
        <f>IF(MS$11*$D20&gt;(BatMax*$C20)+DayMin,BatMax*$C20,IF(MS$11*$D20&lt;DayMin,0,(MS$11*$D20)-DayMin))</f>
        <v>8.321665924</v>
      </c>
      <c r="MT20" s="30">
        <f>IF(MT$11*$D20&gt;(BatMax*$C20)+DayMin,BatMax*$C20,IF(MT$11*$D20&lt;DayMin,0,(MT$11*$D20)-DayMin))</f>
        <v>9.44532521</v>
      </c>
      <c r="MU20" s="30">
        <f>IF(MU$11*$D20&gt;(BatMax*$C20)+DayMin,BatMax*$C20,IF(MU$11*$D20&lt;DayMin,0,(MU$11*$D20)-DayMin))</f>
        <v>0.3847338761</v>
      </c>
      <c r="MV20" s="30">
        <f>IF(MV$11*$D20&gt;(BatMax*$C20)+DayMin,BatMax*$C20,IF(MV$11*$D20&lt;DayMin,0,(MV$11*$D20)-DayMin))</f>
        <v>0</v>
      </c>
      <c r="MW20" s="30">
        <f>IF(MW$11*$D20&gt;(BatMax*$C20)+DayMin,BatMax*$C20,IF(MW$11*$D20&lt;DayMin,0,(MW$11*$D20)-DayMin))</f>
        <v>0.03740026482</v>
      </c>
      <c r="MX20" s="30">
        <f>IF(MX$11*$D20&gt;(BatMax*$C20)+DayMin,BatMax*$C20,IF(MX$11*$D20&lt;DayMin,0,(MX$11*$D20)-DayMin))</f>
        <v>0</v>
      </c>
      <c r="MY20" s="30">
        <f>IF(MY$11*$D20&gt;(BatMax*$C20)+DayMin,BatMax*$C20,IF(MY$11*$D20&lt;DayMin,0,(MY$11*$D20)-DayMin))</f>
        <v>0.961441601</v>
      </c>
      <c r="MZ20" s="30">
        <f>IF(MZ$11*$D20&gt;(BatMax*$C20)+DayMin,BatMax*$C20,IF(MZ$11*$D20&lt;DayMin,0,(MZ$11*$D20)-DayMin))</f>
        <v>2.906413435</v>
      </c>
      <c r="NA20" s="30">
        <f>IF(NA$11*$D20&gt;(BatMax*$C20)+DayMin,BatMax*$C20,IF(NA$11*$D20&lt;DayMin,0,(NA$11*$D20)-DayMin))</f>
        <v>2.753047665</v>
      </c>
      <c r="NB20" s="30">
        <f>IF(NB$11*$D20&gt;(BatMax*$C20)+DayMin,BatMax*$C20,IF(NB$11*$D20&lt;DayMin,0,(NB$11*$D20)-DayMin))</f>
        <v>0</v>
      </c>
      <c r="NC20" s="30">
        <f>IF(NC$11*$D20&gt;(BatMax*$C20)+DayMin,BatMax*$C20,IF(NC$11*$D20&lt;DayMin,0,(NC$11*$D20)-DayMin))</f>
        <v>9.260812243</v>
      </c>
      <c r="ND20" s="30">
        <f>IF(ND$11*$D20&gt;(BatMax*$C20)+DayMin,BatMax*$C20,IF(ND$11*$D20&lt;DayMin,0,(ND$11*$D20)-DayMin))</f>
        <v>9.44532521</v>
      </c>
      <c r="NE20" s="30">
        <f>IF(NE$11*$D20&gt;(BatMax*$C20)+DayMin,BatMax*$C20,IF(NE$11*$D20&lt;DayMin,0,(NE$11*$D20)-DayMin))</f>
        <v>9.44532521</v>
      </c>
      <c r="NF20" s="30">
        <f>IF(NF$11*$D20&gt;(BatMax*$C20)+DayMin,BatMax*$C20,IF(NF$11*$D20&lt;DayMin,0,(NF$11*$D20)-DayMin))</f>
        <v>4.878577476</v>
      </c>
    </row>
    <row r="21" ht="14.25" customHeight="1">
      <c r="B21" s="3">
        <f t="shared" si="3"/>
        <v>2031</v>
      </c>
      <c r="C21" s="26">
        <f>C20*BatAgeRate</f>
        <v>0.8013348267</v>
      </c>
      <c r="D21" s="26">
        <f>D20*PVAgeRate</f>
        <v>0.9801495006</v>
      </c>
      <c r="E21" s="17">
        <f t="shared" si="2"/>
        <v>2540.627536</v>
      </c>
      <c r="F21" s="30">
        <f>IF(F$11*$D21&gt;(BatMax*$C21)+DayMin,BatMax*$C21,IF(F$11*$D21&lt;DayMin,0,(F$11*$D21)-DayMin))</f>
        <v>5.859435988</v>
      </c>
      <c r="G21" s="30">
        <f>IF(G$11*$D21&gt;(BatMax*$C21)+DayMin,BatMax*$C21,IF(G$11*$D21&lt;DayMin,0,(G$11*$D21)-DayMin))</f>
        <v>8.97495006</v>
      </c>
      <c r="H21" s="30">
        <f>IF(H$11*$D21&gt;(BatMax*$C21)+DayMin,BatMax*$C21,IF(H$11*$D21&lt;DayMin,0,(H$11*$D21)-DayMin))</f>
        <v>8.97495006</v>
      </c>
      <c r="I21" s="30">
        <f>IF(I$11*$D21&gt;(BatMax*$C21)+DayMin,BatMax*$C21,IF(I$11*$D21&lt;DayMin,0,(I$11*$D21)-DayMin))</f>
        <v>7.653684056</v>
      </c>
      <c r="J21" s="30">
        <f>IF(J$11*$D21&gt;(BatMax*$C21)+DayMin,BatMax*$C21,IF(J$11*$D21&lt;DayMin,0,(J$11*$D21)-DayMin))</f>
        <v>8.97495006</v>
      </c>
      <c r="K21" s="30">
        <f>IF(K$11*$D21&gt;(BatMax*$C21)+DayMin,BatMax*$C21,IF(K$11*$D21&lt;DayMin,0,(K$11*$D21)-DayMin))</f>
        <v>7.774391018</v>
      </c>
      <c r="L21" s="30">
        <f>IF(L$11*$D21&gt;(BatMax*$C21)+DayMin,BatMax*$C21,IF(L$11*$D21&lt;DayMin,0,(L$11*$D21)-DayMin))</f>
        <v>0</v>
      </c>
      <c r="M21" s="30">
        <f>IF(M$11*$D21&gt;(BatMax*$C21)+DayMin,BatMax*$C21,IF(M$11*$D21&lt;DayMin,0,(M$11*$D21)-DayMin))</f>
        <v>8.97495006</v>
      </c>
      <c r="N21" s="30">
        <f>IF(N$11*$D21&gt;(BatMax*$C21)+DayMin,BatMax*$C21,IF(N$11*$D21&lt;DayMin,0,(N$11*$D21)-DayMin))</f>
        <v>8.97495006</v>
      </c>
      <c r="O21" s="30">
        <f>IF(O$11*$D21&gt;(BatMax*$C21)+DayMin,BatMax*$C21,IF(O$11*$D21&lt;DayMin,0,(O$11*$D21)-DayMin))</f>
        <v>6.839054923</v>
      </c>
      <c r="P21" s="30">
        <f>IF(P$11*$D21&gt;(BatMax*$C21)+DayMin,BatMax*$C21,IF(P$11*$D21&lt;DayMin,0,(P$11*$D21)-DayMin))</f>
        <v>4.527305193</v>
      </c>
      <c r="Q21" s="30">
        <f>IF(Q$11*$D21&gt;(BatMax*$C21)+DayMin,BatMax*$C21,IF(Q$11*$D21&lt;DayMin,0,(Q$11*$D21)-DayMin))</f>
        <v>4.578367284</v>
      </c>
      <c r="R21" s="30">
        <f>IF(R$11*$D21&gt;(BatMax*$C21)+DayMin,BatMax*$C21,IF(R$11*$D21&lt;DayMin,0,(R$11*$D21)-DayMin))</f>
        <v>6.108606335</v>
      </c>
      <c r="S21" s="30">
        <f>IF(S$11*$D21&gt;(BatMax*$C21)+DayMin,BatMax*$C21,IF(S$11*$D21&lt;DayMin,0,(S$11*$D21)-DayMin))</f>
        <v>0.5619175754</v>
      </c>
      <c r="T21" s="30">
        <f>IF(T$11*$D21&gt;(BatMax*$C21)+DayMin,BatMax*$C21,IF(T$11*$D21&lt;DayMin,0,(T$11*$D21)-DayMin))</f>
        <v>0.0190821636</v>
      </c>
      <c r="U21" s="30">
        <f>IF(U$11*$D21&gt;(BatMax*$C21)+DayMin,BatMax*$C21,IF(U$11*$D21&lt;DayMin,0,(U$11*$D21)-DayMin))</f>
        <v>8.97495006</v>
      </c>
      <c r="V21" s="30">
        <f>IF(V$11*$D21&gt;(BatMax*$C21)+DayMin,BatMax*$C21,IF(V$11*$D21&lt;DayMin,0,(V$11*$D21)-DayMin))</f>
        <v>8.97495006</v>
      </c>
      <c r="W21" s="30">
        <f>IF(W$11*$D21&gt;(BatMax*$C21)+DayMin,BatMax*$C21,IF(W$11*$D21&lt;DayMin,0,(W$11*$D21)-DayMin))</f>
        <v>8.97495006</v>
      </c>
      <c r="X21" s="30">
        <f>IF(X$11*$D21&gt;(BatMax*$C21)+DayMin,BatMax*$C21,IF(X$11*$D21&lt;DayMin,0,(X$11*$D21)-DayMin))</f>
        <v>0</v>
      </c>
      <c r="Y21" s="30">
        <f>IF(Y$11*$D21&gt;(BatMax*$C21)+DayMin,BatMax*$C21,IF(Y$11*$D21&lt;DayMin,0,(Y$11*$D21)-DayMin))</f>
        <v>0.9790975294</v>
      </c>
      <c r="Z21" s="30">
        <f>IF(Z$11*$D21&gt;(BatMax*$C21)+DayMin,BatMax*$C21,IF(Z$11*$D21&lt;DayMin,0,(Z$11*$D21)-DayMin))</f>
        <v>8.089309086</v>
      </c>
      <c r="AA21" s="30">
        <f>IF(AA$11*$D21&gt;(BatMax*$C21)+DayMin,BatMax*$C21,IF(AA$11*$D21&lt;DayMin,0,(AA$11*$D21)-DayMin))</f>
        <v>0</v>
      </c>
      <c r="AB21" s="30">
        <f>IF(AB$11*$D21&gt;(BatMax*$C21)+DayMin,BatMax*$C21,IF(AB$11*$D21&lt;DayMin,0,(AB$11*$D21)-DayMin))</f>
        <v>0</v>
      </c>
      <c r="AC21" s="30">
        <f>IF(AC$11*$D21&gt;(BatMax*$C21)+DayMin,BatMax*$C21,IF(AC$11*$D21&lt;DayMin,0,(AC$11*$D21)-DayMin))</f>
        <v>0</v>
      </c>
      <c r="AD21" s="30">
        <f>IF(AD$11*$D21&gt;(BatMax*$C21)+DayMin,BatMax*$C21,IF(AD$11*$D21&lt;DayMin,0,(AD$11*$D21)-DayMin))</f>
        <v>0</v>
      </c>
      <c r="AE21" s="30">
        <f>IF(AE$11*$D21&gt;(BatMax*$C21)+DayMin,BatMax*$C21,IF(AE$11*$D21&lt;DayMin,0,(AE$11*$D21)-DayMin))</f>
        <v>7.428466372</v>
      </c>
      <c r="AF21" s="30">
        <f>IF(AF$11*$D21&gt;(BatMax*$C21)+DayMin,BatMax*$C21,IF(AF$11*$D21&lt;DayMin,0,(AF$11*$D21)-DayMin))</f>
        <v>8.860547416</v>
      </c>
      <c r="AG21" s="30">
        <f>IF(AG$11*$D21&gt;(BatMax*$C21)+DayMin,BatMax*$C21,IF(AG$11*$D21&lt;DayMin,0,(AG$11*$D21)-DayMin))</f>
        <v>8.97495006</v>
      </c>
      <c r="AH21" s="30">
        <f>IF(AH$11*$D21&gt;(BatMax*$C21)+DayMin,BatMax*$C21,IF(AH$11*$D21&lt;DayMin,0,(AH$11*$D21)-DayMin))</f>
        <v>8.97495006</v>
      </c>
      <c r="AI21" s="30">
        <f>IF(AI$11*$D21&gt;(BatMax*$C21)+DayMin,BatMax*$C21,IF(AI$11*$D21&lt;DayMin,0,(AI$11*$D21)-DayMin))</f>
        <v>8.97495006</v>
      </c>
      <c r="AJ21" s="30">
        <f>IF(AJ$11*$D21&gt;(BatMax*$C21)+DayMin,BatMax*$C21,IF(AJ$11*$D21&lt;DayMin,0,(AJ$11*$D21)-DayMin))</f>
        <v>8.97495006</v>
      </c>
      <c r="AK21" s="30">
        <f>IF(AK$11*$D21&gt;(BatMax*$C21)+DayMin,BatMax*$C21,IF(AK$11*$D21&lt;DayMin,0,(AK$11*$D21)-DayMin))</f>
        <v>8.97495006</v>
      </c>
      <c r="AL21" s="30">
        <f>IF(AL$11*$D21&gt;(BatMax*$C21)+DayMin,BatMax*$C21,IF(AL$11*$D21&lt;DayMin,0,(AL$11*$D21)-DayMin))</f>
        <v>8.97495006</v>
      </c>
      <c r="AM21" s="30">
        <f>IF(AM$11*$D21&gt;(BatMax*$C21)+DayMin,BatMax*$C21,IF(AM$11*$D21&lt;DayMin,0,(AM$11*$D21)-DayMin))</f>
        <v>8.97495006</v>
      </c>
      <c r="AN21" s="30">
        <f>IF(AN$11*$D21&gt;(BatMax*$C21)+DayMin,BatMax*$C21,IF(AN$11*$D21&lt;DayMin,0,(AN$11*$D21)-DayMin))</f>
        <v>8.97495006</v>
      </c>
      <c r="AO21" s="30">
        <f>IF(AO$11*$D21&gt;(BatMax*$C21)+DayMin,BatMax*$C21,IF(AO$11*$D21&lt;DayMin,0,(AO$11*$D21)-DayMin))</f>
        <v>8.97495006</v>
      </c>
      <c r="AP21" s="30">
        <f>IF(AP$11*$D21&gt;(BatMax*$C21)+DayMin,BatMax*$C21,IF(AP$11*$D21&lt;DayMin,0,(AP$11*$D21)-DayMin))</f>
        <v>8.97495006</v>
      </c>
      <c r="AQ21" s="30">
        <f>IF(AQ$11*$D21&gt;(BatMax*$C21)+DayMin,BatMax*$C21,IF(AQ$11*$D21&lt;DayMin,0,(AQ$11*$D21)-DayMin))</f>
        <v>7.919723604</v>
      </c>
      <c r="AR21" s="30">
        <f>IF(AR$11*$D21&gt;(BatMax*$C21)+DayMin,BatMax*$C21,IF(AR$11*$D21&lt;DayMin,0,(AR$11*$D21)-DayMin))</f>
        <v>8.97495006</v>
      </c>
      <c r="AS21" s="30">
        <f>IF(AS$11*$D21&gt;(BatMax*$C21)+DayMin,BatMax*$C21,IF(AS$11*$D21&lt;DayMin,0,(AS$11*$D21)-DayMin))</f>
        <v>0</v>
      </c>
      <c r="AT21" s="30">
        <f>IF(AT$11*$D21&gt;(BatMax*$C21)+DayMin,BatMax*$C21,IF(AT$11*$D21&lt;DayMin,0,(AT$11*$D21)-DayMin))</f>
        <v>5.064990036</v>
      </c>
      <c r="AU21" s="30">
        <f>IF(AU$11*$D21&gt;(BatMax*$C21)+DayMin,BatMax*$C21,IF(AU$11*$D21&lt;DayMin,0,(AU$11*$D21)-DayMin))</f>
        <v>0.9002322344</v>
      </c>
      <c r="AV21" s="30">
        <f>IF(AV$11*$D21&gt;(BatMax*$C21)+DayMin,BatMax*$C21,IF(AV$11*$D21&lt;DayMin,0,(AV$11*$D21)-DayMin))</f>
        <v>0.2483428762</v>
      </c>
      <c r="AW21" s="30">
        <f>IF(AW$11*$D21&gt;(BatMax*$C21)+DayMin,BatMax*$C21,IF(AW$11*$D21&lt;DayMin,0,(AW$11*$D21)-DayMin))</f>
        <v>1.434064949</v>
      </c>
      <c r="AX21" s="30">
        <f>IF(AX$11*$D21&gt;(BatMax*$C21)+DayMin,BatMax*$C21,IF(AX$11*$D21&lt;DayMin,0,(AX$11*$D21)-DayMin))</f>
        <v>8.97495006</v>
      </c>
      <c r="AY21" s="30">
        <f>IF(AY$11*$D21&gt;(BatMax*$C21)+DayMin,BatMax*$C21,IF(AY$11*$D21&lt;DayMin,0,(AY$11*$D21)-DayMin))</f>
        <v>8.97495006</v>
      </c>
      <c r="AZ21" s="30">
        <f>IF(AZ$11*$D21&gt;(BatMax*$C21)+DayMin,BatMax*$C21,IF(AZ$11*$D21&lt;DayMin,0,(AZ$11*$D21)-DayMin))</f>
        <v>8.97495006</v>
      </c>
      <c r="BA21" s="30">
        <f>IF(BA$11*$D21&gt;(BatMax*$C21)+DayMin,BatMax*$C21,IF(BA$11*$D21&lt;DayMin,0,(BA$11*$D21)-DayMin))</f>
        <v>8.323809359</v>
      </c>
      <c r="BB21" s="30">
        <f>IF(BB$11*$D21&gt;(BatMax*$C21)+DayMin,BatMax*$C21,IF(BB$11*$D21&lt;DayMin,0,(BB$11*$D21)-DayMin))</f>
        <v>3.638574619</v>
      </c>
      <c r="BC21" s="30">
        <f>IF(BC$11*$D21&gt;(BatMax*$C21)+DayMin,BatMax*$C21,IF(BC$11*$D21&lt;DayMin,0,(BC$11*$D21)-DayMin))</f>
        <v>8.97495006</v>
      </c>
      <c r="BD21" s="30">
        <f>IF(BD$11*$D21&gt;(BatMax*$C21)+DayMin,BatMax*$C21,IF(BD$11*$D21&lt;DayMin,0,(BD$11*$D21)-DayMin))</f>
        <v>8.97495006</v>
      </c>
      <c r="BE21" s="30">
        <f>IF(BE$11*$D21&gt;(BatMax*$C21)+DayMin,BatMax*$C21,IF(BE$11*$D21&lt;DayMin,0,(BE$11*$D21)-DayMin))</f>
        <v>0.9791746356</v>
      </c>
      <c r="BF21" s="30">
        <f>IF(BF$11*$D21&gt;(BatMax*$C21)+DayMin,BatMax*$C21,IF(BF$11*$D21&lt;DayMin,0,(BF$11*$D21)-DayMin))</f>
        <v>8.97495006</v>
      </c>
      <c r="BG21" s="30">
        <f>IF(BG$11*$D21&gt;(BatMax*$C21)+DayMin,BatMax*$C21,IF(BG$11*$D21&lt;DayMin,0,(BG$11*$D21)-DayMin))</f>
        <v>8.97495006</v>
      </c>
      <c r="BH21" s="30">
        <f>IF(BH$11*$D21&gt;(BatMax*$C21)+DayMin,BatMax*$C21,IF(BH$11*$D21&lt;DayMin,0,(BH$11*$D21)-DayMin))</f>
        <v>8.97495006</v>
      </c>
      <c r="BI21" s="30">
        <f>IF(BI$11*$D21&gt;(BatMax*$C21)+DayMin,BatMax*$C21,IF(BI$11*$D21&lt;DayMin,0,(BI$11*$D21)-DayMin))</f>
        <v>2.040370287</v>
      </c>
      <c r="BJ21" s="30">
        <f>IF(BJ$11*$D21&gt;(BatMax*$C21)+DayMin,BatMax*$C21,IF(BJ$11*$D21&lt;DayMin,0,(BJ$11*$D21)-DayMin))</f>
        <v>1.633467068</v>
      </c>
      <c r="BK21" s="30">
        <f>IF(BK$11*$D21&gt;(BatMax*$C21)+DayMin,BatMax*$C21,IF(BK$11*$D21&lt;DayMin,0,(BK$11*$D21)-DayMin))</f>
        <v>8.97495006</v>
      </c>
      <c r="BL21" s="30">
        <f>IF(BL$11*$D21&gt;(BatMax*$C21)+DayMin,BatMax*$C21,IF(BL$11*$D21&lt;DayMin,0,(BL$11*$D21)-DayMin))</f>
        <v>8.97495006</v>
      </c>
      <c r="BM21" s="30">
        <f>IF(BM$11*$D21&gt;(BatMax*$C21)+DayMin,BatMax*$C21,IF(BM$11*$D21&lt;DayMin,0,(BM$11*$D21)-DayMin))</f>
        <v>8.97495006</v>
      </c>
      <c r="BN21" s="30">
        <f>IF(BN$11*$D21&gt;(BatMax*$C21)+DayMin,BatMax*$C21,IF(BN$11*$D21&lt;DayMin,0,(BN$11*$D21)-DayMin))</f>
        <v>8.97495006</v>
      </c>
      <c r="BO21" s="30">
        <f>IF(BO$11*$D21&gt;(BatMax*$C21)+DayMin,BatMax*$C21,IF(BO$11*$D21&lt;DayMin,0,(BO$11*$D21)-DayMin))</f>
        <v>4.286834556</v>
      </c>
      <c r="BP21" s="30">
        <f>IF(BP$11*$D21&gt;(BatMax*$C21)+DayMin,BatMax*$C21,IF(BP$11*$D21&lt;DayMin,0,(BP$11*$D21)-DayMin))</f>
        <v>3.143116507</v>
      </c>
      <c r="BQ21" s="30">
        <f>IF(BQ$11*$D21&gt;(BatMax*$C21)+DayMin,BatMax*$C21,IF(BQ$11*$D21&lt;DayMin,0,(BQ$11*$D21)-DayMin))</f>
        <v>8.97495006</v>
      </c>
      <c r="BR21" s="30">
        <f>IF(BR$11*$D21&gt;(BatMax*$C21)+DayMin,BatMax*$C21,IF(BR$11*$D21&lt;DayMin,0,(BR$11*$D21)-DayMin))</f>
        <v>8.97495006</v>
      </c>
      <c r="BS21" s="30">
        <f>IF(BS$11*$D21&gt;(BatMax*$C21)+DayMin,BatMax*$C21,IF(BS$11*$D21&lt;DayMin,0,(BS$11*$D21)-DayMin))</f>
        <v>6.389505387</v>
      </c>
      <c r="BT21" s="30">
        <f>IF(BT$11*$D21&gt;(BatMax*$C21)+DayMin,BatMax*$C21,IF(BT$11*$D21&lt;DayMin,0,(BT$11*$D21)-DayMin))</f>
        <v>2.380301293</v>
      </c>
      <c r="BU21" s="30">
        <f>IF(BU$11*$D21&gt;(BatMax*$C21)+DayMin,BatMax*$C21,IF(BU$11*$D21&lt;DayMin,0,(BU$11*$D21)-DayMin))</f>
        <v>0.8950382883</v>
      </c>
      <c r="BV21" s="30">
        <f>IF(BV$11*$D21&gt;(BatMax*$C21)+DayMin,BatMax*$C21,IF(BV$11*$D21&lt;DayMin,0,(BV$11*$D21)-DayMin))</f>
        <v>8.97495006</v>
      </c>
      <c r="BW21" s="30">
        <f>IF(BW$11*$D21&gt;(BatMax*$C21)+DayMin,BatMax*$C21,IF(BW$11*$D21&lt;DayMin,0,(BW$11*$D21)-DayMin))</f>
        <v>8.97495006</v>
      </c>
      <c r="BX21" s="30">
        <f>IF(BX$11*$D21&gt;(BatMax*$C21)+DayMin,BatMax*$C21,IF(BX$11*$D21&lt;DayMin,0,(BX$11*$D21)-DayMin))</f>
        <v>3.978848439</v>
      </c>
      <c r="BY21" s="30">
        <f>IF(BY$11*$D21&gt;(BatMax*$C21)+DayMin,BatMax*$C21,IF(BY$11*$D21&lt;DayMin,0,(BY$11*$D21)-DayMin))</f>
        <v>8.97495006</v>
      </c>
      <c r="BZ21" s="30">
        <f>IF(BZ$11*$D21&gt;(BatMax*$C21)+DayMin,BatMax*$C21,IF(BZ$11*$D21&lt;DayMin,0,(BZ$11*$D21)-DayMin))</f>
        <v>8.97495006</v>
      </c>
      <c r="CA21" s="30">
        <f>IF(CA$11*$D21&gt;(BatMax*$C21)+DayMin,BatMax*$C21,IF(CA$11*$D21&lt;DayMin,0,(CA$11*$D21)-DayMin))</f>
        <v>8.97495006</v>
      </c>
      <c r="CB21" s="30">
        <f>IF(CB$11*$D21&gt;(BatMax*$C21)+DayMin,BatMax*$C21,IF(CB$11*$D21&lt;DayMin,0,(CB$11*$D21)-DayMin))</f>
        <v>8.97495006</v>
      </c>
      <c r="CC21" s="30">
        <f>IF(CC$11*$D21&gt;(BatMax*$C21)+DayMin,BatMax*$C21,IF(CC$11*$D21&lt;DayMin,0,(CC$11*$D21)-DayMin))</f>
        <v>3.437275748</v>
      </c>
      <c r="CD21" s="30">
        <f>IF(CD$11*$D21&gt;(BatMax*$C21)+DayMin,BatMax*$C21,IF(CD$11*$D21&lt;DayMin,0,(CD$11*$D21)-DayMin))</f>
        <v>8.97495006</v>
      </c>
      <c r="CE21" s="30">
        <f>IF(CE$11*$D21&gt;(BatMax*$C21)+DayMin,BatMax*$C21,IF(CE$11*$D21&lt;DayMin,0,(CE$11*$D21)-DayMin))</f>
        <v>8.97495006</v>
      </c>
      <c r="CF21" s="30">
        <f>IF(CF$11*$D21&gt;(BatMax*$C21)+DayMin,BatMax*$C21,IF(CF$11*$D21&lt;DayMin,0,(CF$11*$D21)-DayMin))</f>
        <v>0.213610828</v>
      </c>
      <c r="CG21" s="30">
        <f>IF(CG$11*$D21&gt;(BatMax*$C21)+DayMin,BatMax*$C21,IF(CG$11*$D21&lt;DayMin,0,(CG$11*$D21)-DayMin))</f>
        <v>3.357098521</v>
      </c>
      <c r="CH21" s="30">
        <f>IF(CH$11*$D21&gt;(BatMax*$C21)+DayMin,BatMax*$C21,IF(CH$11*$D21&lt;DayMin,0,(CH$11*$D21)-DayMin))</f>
        <v>1.401155774</v>
      </c>
      <c r="CI21" s="30">
        <f>IF(CI$11*$D21&gt;(BatMax*$C21)+DayMin,BatMax*$C21,IF(CI$11*$D21&lt;DayMin,0,(CI$11*$D21)-DayMin))</f>
        <v>3.107414974</v>
      </c>
      <c r="CJ21" s="30">
        <f>IF(CJ$11*$D21&gt;(BatMax*$C21)+DayMin,BatMax*$C21,IF(CJ$11*$D21&lt;DayMin,0,(CJ$11*$D21)-DayMin))</f>
        <v>8.97495006</v>
      </c>
      <c r="CK21" s="30">
        <f>IF(CK$11*$D21&gt;(BatMax*$C21)+DayMin,BatMax*$C21,IF(CK$11*$D21&lt;DayMin,0,(CK$11*$D21)-DayMin))</f>
        <v>8.97495006</v>
      </c>
      <c r="CL21" s="30">
        <f>IF(CL$11*$D21&gt;(BatMax*$C21)+DayMin,BatMax*$C21,IF(CL$11*$D21&lt;DayMin,0,(CL$11*$D21)-DayMin))</f>
        <v>8.97495006</v>
      </c>
      <c r="CM21" s="30">
        <f>IF(CM$11*$D21&gt;(BatMax*$C21)+DayMin,BatMax*$C21,IF(CM$11*$D21&lt;DayMin,0,(CM$11*$D21)-DayMin))</f>
        <v>8.97495006</v>
      </c>
      <c r="CN21" s="30">
        <f>IF(CN$11*$D21&gt;(BatMax*$C21)+DayMin,BatMax*$C21,IF(CN$11*$D21&lt;DayMin,0,(CN$11*$D21)-DayMin))</f>
        <v>8.97495006</v>
      </c>
      <c r="CO21" s="30">
        <f>IF(CO$11*$D21&gt;(BatMax*$C21)+DayMin,BatMax*$C21,IF(CO$11*$D21&lt;DayMin,0,(CO$11*$D21)-DayMin))</f>
        <v>8.97495006</v>
      </c>
      <c r="CP21" s="30">
        <f>IF(CP$11*$D21&gt;(BatMax*$C21)+DayMin,BatMax*$C21,IF(CP$11*$D21&lt;DayMin,0,(CP$11*$D21)-DayMin))</f>
        <v>8.97495006</v>
      </c>
      <c r="CQ21" s="30">
        <f>IF(CQ$11*$D21&gt;(BatMax*$C21)+DayMin,BatMax*$C21,IF(CQ$11*$D21&lt;DayMin,0,(CQ$11*$D21)-DayMin))</f>
        <v>8.97495006</v>
      </c>
      <c r="CR21" s="30">
        <f>IF(CR$11*$D21&gt;(BatMax*$C21)+DayMin,BatMax*$C21,IF(CR$11*$D21&lt;DayMin,0,(CR$11*$D21)-DayMin))</f>
        <v>0</v>
      </c>
      <c r="CS21" s="30">
        <f>IF(CS$11*$D21&gt;(BatMax*$C21)+DayMin,BatMax*$C21,IF(CS$11*$D21&lt;DayMin,0,(CS$11*$D21)-DayMin))</f>
        <v>8.97495006</v>
      </c>
      <c r="CT21" s="30">
        <f>IF(CT$11*$D21&gt;(BatMax*$C21)+DayMin,BatMax*$C21,IF(CT$11*$D21&lt;DayMin,0,(CT$11*$D21)-DayMin))</f>
        <v>8.97495006</v>
      </c>
      <c r="CU21" s="30">
        <f>IF(CU$11*$D21&gt;(BatMax*$C21)+DayMin,BatMax*$C21,IF(CU$11*$D21&lt;DayMin,0,(CU$11*$D21)-DayMin))</f>
        <v>8.97495006</v>
      </c>
      <c r="CV21" s="30">
        <f>IF(CV$11*$D21&gt;(BatMax*$C21)+DayMin,BatMax*$C21,IF(CV$11*$D21&lt;DayMin,0,(CV$11*$D21)-DayMin))</f>
        <v>8.97495006</v>
      </c>
      <c r="CW21" s="30">
        <f>IF(CW$11*$D21&gt;(BatMax*$C21)+DayMin,BatMax*$C21,IF(CW$11*$D21&lt;DayMin,0,(CW$11*$D21)-DayMin))</f>
        <v>8.97495006</v>
      </c>
      <c r="CX21" s="30">
        <f>IF(CX$11*$D21&gt;(BatMax*$C21)+DayMin,BatMax*$C21,IF(CX$11*$D21&lt;DayMin,0,(CX$11*$D21)-DayMin))</f>
        <v>8.97495006</v>
      </c>
      <c r="CY21" s="30">
        <f>IF(CY$11*$D21&gt;(BatMax*$C21)+DayMin,BatMax*$C21,IF(CY$11*$D21&lt;DayMin,0,(CY$11*$D21)-DayMin))</f>
        <v>8.97495006</v>
      </c>
      <c r="CZ21" s="30">
        <f>IF(CZ$11*$D21&gt;(BatMax*$C21)+DayMin,BatMax*$C21,IF(CZ$11*$D21&lt;DayMin,0,(CZ$11*$D21)-DayMin))</f>
        <v>8.97495006</v>
      </c>
      <c r="DA21" s="30">
        <f>IF(DA$11*$D21&gt;(BatMax*$C21)+DayMin,BatMax*$C21,IF(DA$11*$D21&lt;DayMin,0,(DA$11*$D21)-DayMin))</f>
        <v>8.97495006</v>
      </c>
      <c r="DB21" s="30">
        <f>IF(DB$11*$D21&gt;(BatMax*$C21)+DayMin,BatMax*$C21,IF(DB$11*$D21&lt;DayMin,0,(DB$11*$D21)-DayMin))</f>
        <v>8.97495006</v>
      </c>
      <c r="DC21" s="30">
        <f>IF(DC$11*$D21&gt;(BatMax*$C21)+DayMin,BatMax*$C21,IF(DC$11*$D21&lt;DayMin,0,(DC$11*$D21)-DayMin))</f>
        <v>8.97495006</v>
      </c>
      <c r="DD21" s="30">
        <f>IF(DD$11*$D21&gt;(BatMax*$C21)+DayMin,BatMax*$C21,IF(DD$11*$D21&lt;DayMin,0,(DD$11*$D21)-DayMin))</f>
        <v>6.979531192</v>
      </c>
      <c r="DE21" s="30">
        <f>IF(DE$11*$D21&gt;(BatMax*$C21)+DayMin,BatMax*$C21,IF(DE$11*$D21&lt;DayMin,0,(DE$11*$D21)-DayMin))</f>
        <v>8.97495006</v>
      </c>
      <c r="DF21" s="30">
        <f>IF(DF$11*$D21&gt;(BatMax*$C21)+DayMin,BatMax*$C21,IF(DF$11*$D21&lt;DayMin,0,(DF$11*$D21)-DayMin))</f>
        <v>8.97495006</v>
      </c>
      <c r="DG21" s="30">
        <f>IF(DG$11*$D21&gt;(BatMax*$C21)+DayMin,BatMax*$C21,IF(DG$11*$D21&lt;DayMin,0,(DG$11*$D21)-DayMin))</f>
        <v>8.97495006</v>
      </c>
      <c r="DH21" s="30">
        <f>IF(DH$11*$D21&gt;(BatMax*$C21)+DayMin,BatMax*$C21,IF(DH$11*$D21&lt;DayMin,0,(DH$11*$D21)-DayMin))</f>
        <v>8.97495006</v>
      </c>
      <c r="DI21" s="30">
        <f>IF(DI$11*$D21&gt;(BatMax*$C21)+DayMin,BatMax*$C21,IF(DI$11*$D21&lt;DayMin,0,(DI$11*$D21)-DayMin))</f>
        <v>8.97495006</v>
      </c>
      <c r="DJ21" s="30">
        <f>IF(DJ$11*$D21&gt;(BatMax*$C21)+DayMin,BatMax*$C21,IF(DJ$11*$D21&lt;DayMin,0,(DJ$11*$D21)-DayMin))</f>
        <v>0</v>
      </c>
      <c r="DK21" s="30">
        <f>IF(DK$11*$D21&gt;(BatMax*$C21)+DayMin,BatMax*$C21,IF(DK$11*$D21&lt;DayMin,0,(DK$11*$D21)-DayMin))</f>
        <v>4.609262895</v>
      </c>
      <c r="DL21" s="30">
        <f>IF(DL$11*$D21&gt;(BatMax*$C21)+DayMin,BatMax*$C21,IF(DL$11*$D21&lt;DayMin,0,(DL$11*$D21)-DayMin))</f>
        <v>3.205794226</v>
      </c>
      <c r="DM21" s="30">
        <f>IF(DM$11*$D21&gt;(BatMax*$C21)+DayMin,BatMax*$C21,IF(DM$11*$D21&lt;DayMin,0,(DM$11*$D21)-DayMin))</f>
        <v>8.97495006</v>
      </c>
      <c r="DN21" s="30">
        <f>IF(DN$11*$D21&gt;(BatMax*$C21)+DayMin,BatMax*$C21,IF(DN$11*$D21&lt;DayMin,0,(DN$11*$D21)-DayMin))</f>
        <v>8.97495006</v>
      </c>
      <c r="DO21" s="30">
        <f>IF(DO$11*$D21&gt;(BatMax*$C21)+DayMin,BatMax*$C21,IF(DO$11*$D21&lt;DayMin,0,(DO$11*$D21)-DayMin))</f>
        <v>8.97495006</v>
      </c>
      <c r="DP21" s="30">
        <f>IF(DP$11*$D21&gt;(BatMax*$C21)+DayMin,BatMax*$C21,IF(DP$11*$D21&lt;DayMin,0,(DP$11*$D21)-DayMin))</f>
        <v>3.744150535</v>
      </c>
      <c r="DQ21" s="30">
        <f>IF(DQ$11*$D21&gt;(BatMax*$C21)+DayMin,BatMax*$C21,IF(DQ$11*$D21&lt;DayMin,0,(DQ$11*$D21)-DayMin))</f>
        <v>0</v>
      </c>
      <c r="DR21" s="30">
        <f>IF(DR$11*$D21&gt;(BatMax*$C21)+DayMin,BatMax*$C21,IF(DR$11*$D21&lt;DayMin,0,(DR$11*$D21)-DayMin))</f>
        <v>8.97495006</v>
      </c>
      <c r="DS21" s="30">
        <f>IF(DS$11*$D21&gt;(BatMax*$C21)+DayMin,BatMax*$C21,IF(DS$11*$D21&lt;DayMin,0,(DS$11*$D21)-DayMin))</f>
        <v>8.97495006</v>
      </c>
      <c r="DT21" s="30">
        <f>IF(DT$11*$D21&gt;(BatMax*$C21)+DayMin,BatMax*$C21,IF(DT$11*$D21&lt;DayMin,0,(DT$11*$D21)-DayMin))</f>
        <v>8.97495006</v>
      </c>
      <c r="DU21" s="30">
        <f>IF(DU$11*$D21&gt;(BatMax*$C21)+DayMin,BatMax*$C21,IF(DU$11*$D21&lt;DayMin,0,(DU$11*$D21)-DayMin))</f>
        <v>7.847519796</v>
      </c>
      <c r="DV21" s="30">
        <f>IF(DV$11*$D21&gt;(BatMax*$C21)+DayMin,BatMax*$C21,IF(DV$11*$D21&lt;DayMin,0,(DV$11*$D21)-DayMin))</f>
        <v>8.97495006</v>
      </c>
      <c r="DW21" s="30">
        <f>IF(DW$11*$D21&gt;(BatMax*$C21)+DayMin,BatMax*$C21,IF(DW$11*$D21&lt;DayMin,0,(DW$11*$D21)-DayMin))</f>
        <v>8.97495006</v>
      </c>
      <c r="DX21" s="30">
        <f>IF(DX$11*$D21&gt;(BatMax*$C21)+DayMin,BatMax*$C21,IF(DX$11*$D21&lt;DayMin,0,(DX$11*$D21)-DayMin))</f>
        <v>8.97495006</v>
      </c>
      <c r="DY21" s="30">
        <f>IF(DY$11*$D21&gt;(BatMax*$C21)+DayMin,BatMax*$C21,IF(DY$11*$D21&lt;DayMin,0,(DY$11*$D21)-DayMin))</f>
        <v>8.97495006</v>
      </c>
      <c r="DZ21" s="30">
        <f>IF(DZ$11*$D21&gt;(BatMax*$C21)+DayMin,BatMax*$C21,IF(DZ$11*$D21&lt;DayMin,0,(DZ$11*$D21)-DayMin))</f>
        <v>8.97495006</v>
      </c>
      <c r="EA21" s="30">
        <f>IF(EA$11*$D21&gt;(BatMax*$C21)+DayMin,BatMax*$C21,IF(EA$11*$D21&lt;DayMin,0,(EA$11*$D21)-DayMin))</f>
        <v>8.97495006</v>
      </c>
      <c r="EB21" s="30">
        <f>IF(EB$11*$D21&gt;(BatMax*$C21)+DayMin,BatMax*$C21,IF(EB$11*$D21&lt;DayMin,0,(EB$11*$D21)-DayMin))</f>
        <v>8.97495006</v>
      </c>
      <c r="EC21" s="30">
        <f>IF(EC$11*$D21&gt;(BatMax*$C21)+DayMin,BatMax*$C21,IF(EC$11*$D21&lt;DayMin,0,(EC$11*$D21)-DayMin))</f>
        <v>8.97495006</v>
      </c>
      <c r="ED21" s="30">
        <f>IF(ED$11*$D21&gt;(BatMax*$C21)+DayMin,BatMax*$C21,IF(ED$11*$D21&lt;DayMin,0,(ED$11*$D21)-DayMin))</f>
        <v>8.97495006</v>
      </c>
      <c r="EE21" s="30">
        <f>IF(EE$11*$D21&gt;(BatMax*$C21)+DayMin,BatMax*$C21,IF(EE$11*$D21&lt;DayMin,0,(EE$11*$D21)-DayMin))</f>
        <v>8.97495006</v>
      </c>
      <c r="EF21" s="30">
        <f>IF(EF$11*$D21&gt;(BatMax*$C21)+DayMin,BatMax*$C21,IF(EF$11*$D21&lt;DayMin,0,(EF$11*$D21)-DayMin))</f>
        <v>2.420530237</v>
      </c>
      <c r="EG21" s="30">
        <f>IF(EG$11*$D21&gt;(BatMax*$C21)+DayMin,BatMax*$C21,IF(EG$11*$D21&lt;DayMin,0,(EG$11*$D21)-DayMin))</f>
        <v>4.913685943</v>
      </c>
      <c r="EH21" s="30">
        <f>IF(EH$11*$D21&gt;(BatMax*$C21)+DayMin,BatMax*$C21,IF(EH$11*$D21&lt;DayMin,0,(EH$11*$D21)-DayMin))</f>
        <v>8.156080087</v>
      </c>
      <c r="EI21" s="30">
        <f>IF(EI$11*$D21&gt;(BatMax*$C21)+DayMin,BatMax*$C21,IF(EI$11*$D21&lt;DayMin,0,(EI$11*$D21)-DayMin))</f>
        <v>8.97495006</v>
      </c>
      <c r="EJ21" s="30">
        <f>IF(EJ$11*$D21&gt;(BatMax*$C21)+DayMin,BatMax*$C21,IF(EJ$11*$D21&lt;DayMin,0,(EJ$11*$D21)-DayMin))</f>
        <v>8.97495006</v>
      </c>
      <c r="EK21" s="30">
        <f>IF(EK$11*$D21&gt;(BatMax*$C21)+DayMin,BatMax*$C21,IF(EK$11*$D21&lt;DayMin,0,(EK$11*$D21)-DayMin))</f>
        <v>8.929040681</v>
      </c>
      <c r="EL21" s="30">
        <f>IF(EL$11*$D21&gt;(BatMax*$C21)+DayMin,BatMax*$C21,IF(EL$11*$D21&lt;DayMin,0,(EL$11*$D21)-DayMin))</f>
        <v>8.97495006</v>
      </c>
      <c r="EM21" s="30">
        <f>IF(EM$11*$D21&gt;(BatMax*$C21)+DayMin,BatMax*$C21,IF(EM$11*$D21&lt;DayMin,0,(EM$11*$D21)-DayMin))</f>
        <v>8.97495006</v>
      </c>
      <c r="EN21" s="30">
        <f>IF(EN$11*$D21&gt;(BatMax*$C21)+DayMin,BatMax*$C21,IF(EN$11*$D21&lt;DayMin,0,(EN$11*$D21)-DayMin))</f>
        <v>8.97495006</v>
      </c>
      <c r="EO21" s="30">
        <f>IF(EO$11*$D21&gt;(BatMax*$C21)+DayMin,BatMax*$C21,IF(EO$11*$D21&lt;DayMin,0,(EO$11*$D21)-DayMin))</f>
        <v>8.97495006</v>
      </c>
      <c r="EP21" s="30">
        <f>IF(EP$11*$D21&gt;(BatMax*$C21)+DayMin,BatMax*$C21,IF(EP$11*$D21&lt;DayMin,0,(EP$11*$D21)-DayMin))</f>
        <v>8.97495006</v>
      </c>
      <c r="EQ21" s="30">
        <f>IF(EQ$11*$D21&gt;(BatMax*$C21)+DayMin,BatMax*$C21,IF(EQ$11*$D21&lt;DayMin,0,(EQ$11*$D21)-DayMin))</f>
        <v>8.97495006</v>
      </c>
      <c r="ER21" s="30">
        <f>IF(ER$11*$D21&gt;(BatMax*$C21)+DayMin,BatMax*$C21,IF(ER$11*$D21&lt;DayMin,0,(ER$11*$D21)-DayMin))</f>
        <v>8.97495006</v>
      </c>
      <c r="ES21" s="30">
        <f>IF(ES$11*$D21&gt;(BatMax*$C21)+DayMin,BatMax*$C21,IF(ES$11*$D21&lt;DayMin,0,(ES$11*$D21)-DayMin))</f>
        <v>8.97495006</v>
      </c>
      <c r="ET21" s="30">
        <f>IF(ET$11*$D21&gt;(BatMax*$C21)+DayMin,BatMax*$C21,IF(ET$11*$D21&lt;DayMin,0,(ET$11*$D21)-DayMin))</f>
        <v>8.97495006</v>
      </c>
      <c r="EU21" s="30">
        <f>IF(EU$11*$D21&gt;(BatMax*$C21)+DayMin,BatMax*$C21,IF(EU$11*$D21&lt;DayMin,0,(EU$11*$D21)-DayMin))</f>
        <v>8.97495006</v>
      </c>
      <c r="EV21" s="30">
        <f>IF(EV$11*$D21&gt;(BatMax*$C21)+DayMin,BatMax*$C21,IF(EV$11*$D21&lt;DayMin,0,(EV$11*$D21)-DayMin))</f>
        <v>8.882783132</v>
      </c>
      <c r="EW21" s="30">
        <f>IF(EW$11*$D21&gt;(BatMax*$C21)+DayMin,BatMax*$C21,IF(EW$11*$D21&lt;DayMin,0,(EW$11*$D21)-DayMin))</f>
        <v>8.97495006</v>
      </c>
      <c r="EX21" s="30">
        <f>IF(EX$11*$D21&gt;(BatMax*$C21)+DayMin,BatMax*$C21,IF(EX$11*$D21&lt;DayMin,0,(EX$11*$D21)-DayMin))</f>
        <v>8.97495006</v>
      </c>
      <c r="EY21" s="30">
        <f>IF(EY$11*$D21&gt;(BatMax*$C21)+DayMin,BatMax*$C21,IF(EY$11*$D21&lt;DayMin,0,(EY$11*$D21)-DayMin))</f>
        <v>4.786584563</v>
      </c>
      <c r="EZ21" s="30">
        <f>IF(EZ$11*$D21&gt;(BatMax*$C21)+DayMin,BatMax*$C21,IF(EZ$11*$D21&lt;DayMin,0,(EZ$11*$D21)-DayMin))</f>
        <v>8.97495006</v>
      </c>
      <c r="FA21" s="30">
        <f>IF(FA$11*$D21&gt;(BatMax*$C21)+DayMin,BatMax*$C21,IF(FA$11*$D21&lt;DayMin,0,(FA$11*$D21)-DayMin))</f>
        <v>8.97495006</v>
      </c>
      <c r="FB21" s="30">
        <f>IF(FB$11*$D21&gt;(BatMax*$C21)+DayMin,BatMax*$C21,IF(FB$11*$D21&lt;DayMin,0,(FB$11*$D21)-DayMin))</f>
        <v>8.97495006</v>
      </c>
      <c r="FC21" s="30">
        <f>IF(FC$11*$D21&gt;(BatMax*$C21)+DayMin,BatMax*$C21,IF(FC$11*$D21&lt;DayMin,0,(FC$11*$D21)-DayMin))</f>
        <v>8.97495006</v>
      </c>
      <c r="FD21" s="30">
        <f>IF(FD$11*$D21&gt;(BatMax*$C21)+DayMin,BatMax*$C21,IF(FD$11*$D21&lt;DayMin,0,(FD$11*$D21)-DayMin))</f>
        <v>8.97495006</v>
      </c>
      <c r="FE21" s="30">
        <f>IF(FE$11*$D21&gt;(BatMax*$C21)+DayMin,BatMax*$C21,IF(FE$11*$D21&lt;DayMin,0,(FE$11*$D21)-DayMin))</f>
        <v>8.97495006</v>
      </c>
      <c r="FF21" s="30">
        <f>IF(FF$11*$D21&gt;(BatMax*$C21)+DayMin,BatMax*$C21,IF(FF$11*$D21&lt;DayMin,0,(FF$11*$D21)-DayMin))</f>
        <v>8.97495006</v>
      </c>
      <c r="FG21" s="30">
        <f>IF(FG$11*$D21&gt;(BatMax*$C21)+DayMin,BatMax*$C21,IF(FG$11*$D21&lt;DayMin,0,(FG$11*$D21)-DayMin))</f>
        <v>8.97495006</v>
      </c>
      <c r="FH21" s="30">
        <f>IF(FH$11*$D21&gt;(BatMax*$C21)+DayMin,BatMax*$C21,IF(FH$11*$D21&lt;DayMin,0,(FH$11*$D21)-DayMin))</f>
        <v>8.97495006</v>
      </c>
      <c r="FI21" s="30">
        <f>IF(FI$11*$D21&gt;(BatMax*$C21)+DayMin,BatMax*$C21,IF(FI$11*$D21&lt;DayMin,0,(FI$11*$D21)-DayMin))</f>
        <v>8.97495006</v>
      </c>
      <c r="FJ21" s="30">
        <f>IF(FJ$11*$D21&gt;(BatMax*$C21)+DayMin,BatMax*$C21,IF(FJ$11*$D21&lt;DayMin,0,(FJ$11*$D21)-DayMin))</f>
        <v>8.97495006</v>
      </c>
      <c r="FK21" s="30">
        <f>IF(FK$11*$D21&gt;(BatMax*$C21)+DayMin,BatMax*$C21,IF(FK$11*$D21&lt;DayMin,0,(FK$11*$D21)-DayMin))</f>
        <v>8.622864719</v>
      </c>
      <c r="FL21" s="30">
        <f>IF(FL$11*$D21&gt;(BatMax*$C21)+DayMin,BatMax*$C21,IF(FL$11*$D21&lt;DayMin,0,(FL$11*$D21)-DayMin))</f>
        <v>8.97495006</v>
      </c>
      <c r="FM21" s="30">
        <f>IF(FM$11*$D21&gt;(BatMax*$C21)+DayMin,BatMax*$C21,IF(FM$11*$D21&lt;DayMin,0,(FM$11*$D21)-DayMin))</f>
        <v>8.221938877</v>
      </c>
      <c r="FN21" s="30">
        <f>IF(FN$11*$D21&gt;(BatMax*$C21)+DayMin,BatMax*$C21,IF(FN$11*$D21&lt;DayMin,0,(FN$11*$D21)-DayMin))</f>
        <v>6.712683328</v>
      </c>
      <c r="FO21" s="30">
        <f>IF(FO$11*$D21&gt;(BatMax*$C21)+DayMin,BatMax*$C21,IF(FO$11*$D21&lt;DayMin,0,(FO$11*$D21)-DayMin))</f>
        <v>8.97495006</v>
      </c>
      <c r="FP21" s="30">
        <f>IF(FP$11*$D21&gt;(BatMax*$C21)+DayMin,BatMax*$C21,IF(FP$11*$D21&lt;DayMin,0,(FP$11*$D21)-DayMin))</f>
        <v>8.97495006</v>
      </c>
      <c r="FQ21" s="30">
        <f>IF(FQ$11*$D21&gt;(BatMax*$C21)+DayMin,BatMax*$C21,IF(FQ$11*$D21&lt;DayMin,0,(FQ$11*$D21)-DayMin))</f>
        <v>8.97495006</v>
      </c>
      <c r="FR21" s="30">
        <f>IF(FR$11*$D21&gt;(BatMax*$C21)+DayMin,BatMax*$C21,IF(FR$11*$D21&lt;DayMin,0,(FR$11*$D21)-DayMin))</f>
        <v>8.97495006</v>
      </c>
      <c r="FS21" s="30">
        <f>IF(FS$11*$D21&gt;(BatMax*$C21)+DayMin,BatMax*$C21,IF(FS$11*$D21&lt;DayMin,0,(FS$11*$D21)-DayMin))</f>
        <v>8.97495006</v>
      </c>
      <c r="FT21" s="30">
        <f>IF(FT$11*$D21&gt;(BatMax*$C21)+DayMin,BatMax*$C21,IF(FT$11*$D21&lt;DayMin,0,(FT$11*$D21)-DayMin))</f>
        <v>8.97495006</v>
      </c>
      <c r="FU21" s="30">
        <f>IF(FU$11*$D21&gt;(BatMax*$C21)+DayMin,BatMax*$C21,IF(FU$11*$D21&lt;DayMin,0,(FU$11*$D21)-DayMin))</f>
        <v>8.97495006</v>
      </c>
      <c r="FV21" s="30">
        <f>IF(FV$11*$D21&gt;(BatMax*$C21)+DayMin,BatMax*$C21,IF(FV$11*$D21&lt;DayMin,0,(FV$11*$D21)-DayMin))</f>
        <v>1.60712329</v>
      </c>
      <c r="FW21" s="30">
        <f>IF(FW$11*$D21&gt;(BatMax*$C21)+DayMin,BatMax*$C21,IF(FW$11*$D21&lt;DayMin,0,(FW$11*$D21)-DayMin))</f>
        <v>8.97495006</v>
      </c>
      <c r="FX21" s="30">
        <f>IF(FX$11*$D21&gt;(BatMax*$C21)+DayMin,BatMax*$C21,IF(FX$11*$D21&lt;DayMin,0,(FX$11*$D21)-DayMin))</f>
        <v>8.97495006</v>
      </c>
      <c r="FY21" s="30">
        <f>IF(FY$11*$D21&gt;(BatMax*$C21)+DayMin,BatMax*$C21,IF(FY$11*$D21&lt;DayMin,0,(FY$11*$D21)-DayMin))</f>
        <v>8.97495006</v>
      </c>
      <c r="FZ21" s="30">
        <f>IF(FZ$11*$D21&gt;(BatMax*$C21)+DayMin,BatMax*$C21,IF(FZ$11*$D21&lt;DayMin,0,(FZ$11*$D21)-DayMin))</f>
        <v>8.97495006</v>
      </c>
      <c r="GA21" s="30">
        <f>IF(GA$11*$D21&gt;(BatMax*$C21)+DayMin,BatMax*$C21,IF(GA$11*$D21&lt;DayMin,0,(GA$11*$D21)-DayMin))</f>
        <v>8.97495006</v>
      </c>
      <c r="GB21" s="30">
        <f>IF(GB$11*$D21&gt;(BatMax*$C21)+DayMin,BatMax*$C21,IF(GB$11*$D21&lt;DayMin,0,(GB$11*$D21)-DayMin))</f>
        <v>4.256491776</v>
      </c>
      <c r="GC21" s="30">
        <f>IF(GC$11*$D21&gt;(BatMax*$C21)+DayMin,BatMax*$C21,IF(GC$11*$D21&lt;DayMin,0,(GC$11*$D21)-DayMin))</f>
        <v>8.40992821</v>
      </c>
      <c r="GD21" s="30">
        <f>IF(GD$11*$D21&gt;(BatMax*$C21)+DayMin,BatMax*$C21,IF(GD$11*$D21&lt;DayMin,0,(GD$11*$D21)-DayMin))</f>
        <v>8.97495006</v>
      </c>
      <c r="GE21" s="30">
        <f>IF(GE$11*$D21&gt;(BatMax*$C21)+DayMin,BatMax*$C21,IF(GE$11*$D21&lt;DayMin,0,(GE$11*$D21)-DayMin))</f>
        <v>8.97495006</v>
      </c>
      <c r="GF21" s="30">
        <f>IF(GF$11*$D21&gt;(BatMax*$C21)+DayMin,BatMax*$C21,IF(GF$11*$D21&lt;DayMin,0,(GF$11*$D21)-DayMin))</f>
        <v>8.97495006</v>
      </c>
      <c r="GG21" s="30">
        <f>IF(GG$11*$D21&gt;(BatMax*$C21)+DayMin,BatMax*$C21,IF(GG$11*$D21&lt;DayMin,0,(GG$11*$D21)-DayMin))</f>
        <v>8.97495006</v>
      </c>
      <c r="GH21" s="30">
        <f>IF(GH$11*$D21&gt;(BatMax*$C21)+DayMin,BatMax*$C21,IF(GH$11*$D21&lt;DayMin,0,(GH$11*$D21)-DayMin))</f>
        <v>8.97495006</v>
      </c>
      <c r="GI21" s="30">
        <f>IF(GI$11*$D21&gt;(BatMax*$C21)+DayMin,BatMax*$C21,IF(GI$11*$D21&lt;DayMin,0,(GI$11*$D21)-DayMin))</f>
        <v>8.97495006</v>
      </c>
      <c r="GJ21" s="30">
        <f>IF(GJ$11*$D21&gt;(BatMax*$C21)+DayMin,BatMax*$C21,IF(GJ$11*$D21&lt;DayMin,0,(GJ$11*$D21)-DayMin))</f>
        <v>8.97495006</v>
      </c>
      <c r="GK21" s="30">
        <f>IF(GK$11*$D21&gt;(BatMax*$C21)+DayMin,BatMax*$C21,IF(GK$11*$D21&lt;DayMin,0,(GK$11*$D21)-DayMin))</f>
        <v>8.97495006</v>
      </c>
      <c r="GL21" s="30">
        <f>IF(GL$11*$D21&gt;(BatMax*$C21)+DayMin,BatMax*$C21,IF(GL$11*$D21&lt;DayMin,0,(GL$11*$D21)-DayMin))</f>
        <v>8.97495006</v>
      </c>
      <c r="GM21" s="30">
        <f>IF(GM$11*$D21&gt;(BatMax*$C21)+DayMin,BatMax*$C21,IF(GM$11*$D21&lt;DayMin,0,(GM$11*$D21)-DayMin))</f>
        <v>8.97495006</v>
      </c>
      <c r="GN21" s="30">
        <f>IF(GN$11*$D21&gt;(BatMax*$C21)+DayMin,BatMax*$C21,IF(GN$11*$D21&lt;DayMin,0,(GN$11*$D21)-DayMin))</f>
        <v>8.97495006</v>
      </c>
      <c r="GO21" s="30">
        <f>IF(GO$11*$D21&gt;(BatMax*$C21)+DayMin,BatMax*$C21,IF(GO$11*$D21&lt;DayMin,0,(GO$11*$D21)-DayMin))</f>
        <v>8.97495006</v>
      </c>
      <c r="GP21" s="30">
        <f>IF(GP$11*$D21&gt;(BatMax*$C21)+DayMin,BatMax*$C21,IF(GP$11*$D21&lt;DayMin,0,(GP$11*$D21)-DayMin))</f>
        <v>8.97495006</v>
      </c>
      <c r="GQ21" s="30">
        <f>IF(GQ$11*$D21&gt;(BatMax*$C21)+DayMin,BatMax*$C21,IF(GQ$11*$D21&lt;DayMin,0,(GQ$11*$D21)-DayMin))</f>
        <v>8.97495006</v>
      </c>
      <c r="GR21" s="30">
        <f>IF(GR$11*$D21&gt;(BatMax*$C21)+DayMin,BatMax*$C21,IF(GR$11*$D21&lt;DayMin,0,(GR$11*$D21)-DayMin))</f>
        <v>8.97495006</v>
      </c>
      <c r="GS21" s="30">
        <f>IF(GS$11*$D21&gt;(BatMax*$C21)+DayMin,BatMax*$C21,IF(GS$11*$D21&lt;DayMin,0,(GS$11*$D21)-DayMin))</f>
        <v>8.97495006</v>
      </c>
      <c r="GT21" s="30">
        <f>IF(GT$11*$D21&gt;(BatMax*$C21)+DayMin,BatMax*$C21,IF(GT$11*$D21&lt;DayMin,0,(GT$11*$D21)-DayMin))</f>
        <v>8.97495006</v>
      </c>
      <c r="GU21" s="30">
        <f>IF(GU$11*$D21&gt;(BatMax*$C21)+DayMin,BatMax*$C21,IF(GU$11*$D21&lt;DayMin,0,(GU$11*$D21)-DayMin))</f>
        <v>8.97495006</v>
      </c>
      <c r="GV21" s="30">
        <f>IF(GV$11*$D21&gt;(BatMax*$C21)+DayMin,BatMax*$C21,IF(GV$11*$D21&lt;DayMin,0,(GV$11*$D21)-DayMin))</f>
        <v>8.97495006</v>
      </c>
      <c r="GW21" s="30">
        <f>IF(GW$11*$D21&gt;(BatMax*$C21)+DayMin,BatMax*$C21,IF(GW$11*$D21&lt;DayMin,0,(GW$11*$D21)-DayMin))</f>
        <v>8.97495006</v>
      </c>
      <c r="GX21" s="30">
        <f>IF(GX$11*$D21&gt;(BatMax*$C21)+DayMin,BatMax*$C21,IF(GX$11*$D21&lt;DayMin,0,(GX$11*$D21)-DayMin))</f>
        <v>8.97495006</v>
      </c>
      <c r="GY21" s="30">
        <f>IF(GY$11*$D21&gt;(BatMax*$C21)+DayMin,BatMax*$C21,IF(GY$11*$D21&lt;DayMin,0,(GY$11*$D21)-DayMin))</f>
        <v>8.97495006</v>
      </c>
      <c r="GZ21" s="30">
        <f>IF(GZ$11*$D21&gt;(BatMax*$C21)+DayMin,BatMax*$C21,IF(GZ$11*$D21&lt;DayMin,0,(GZ$11*$D21)-DayMin))</f>
        <v>8.807435477</v>
      </c>
      <c r="HA21" s="30">
        <f>IF(HA$11*$D21&gt;(BatMax*$C21)+DayMin,BatMax*$C21,IF(HA$11*$D21&lt;DayMin,0,(HA$11*$D21)-DayMin))</f>
        <v>8.97495006</v>
      </c>
      <c r="HB21" s="30">
        <f>IF(HB$11*$D21&gt;(BatMax*$C21)+DayMin,BatMax*$C21,IF(HB$11*$D21&lt;DayMin,0,(HB$11*$D21)-DayMin))</f>
        <v>8.97495006</v>
      </c>
      <c r="HC21" s="30">
        <f>IF(HC$11*$D21&gt;(BatMax*$C21)+DayMin,BatMax*$C21,IF(HC$11*$D21&lt;DayMin,0,(HC$11*$D21)-DayMin))</f>
        <v>8.97495006</v>
      </c>
      <c r="HD21" s="30">
        <f>IF(HD$11*$D21&gt;(BatMax*$C21)+DayMin,BatMax*$C21,IF(HD$11*$D21&lt;DayMin,0,(HD$11*$D21)-DayMin))</f>
        <v>8.97495006</v>
      </c>
      <c r="HE21" s="30">
        <f>IF(HE$11*$D21&gt;(BatMax*$C21)+DayMin,BatMax*$C21,IF(HE$11*$D21&lt;DayMin,0,(HE$11*$D21)-DayMin))</f>
        <v>8.97495006</v>
      </c>
      <c r="HF21" s="30">
        <f>IF(HF$11*$D21&gt;(BatMax*$C21)+DayMin,BatMax*$C21,IF(HF$11*$D21&lt;DayMin,0,(HF$11*$D21)-DayMin))</f>
        <v>2.247017933</v>
      </c>
      <c r="HG21" s="30">
        <f>IF(HG$11*$D21&gt;(BatMax*$C21)+DayMin,BatMax*$C21,IF(HG$11*$D21&lt;DayMin,0,(HG$11*$D21)-DayMin))</f>
        <v>5.950715573</v>
      </c>
      <c r="HH21" s="30">
        <f>IF(HH$11*$D21&gt;(BatMax*$C21)+DayMin,BatMax*$C21,IF(HH$11*$D21&lt;DayMin,0,(HH$11*$D21)-DayMin))</f>
        <v>8.97495006</v>
      </c>
      <c r="HI21" s="30">
        <f>IF(HI$11*$D21&gt;(BatMax*$C21)+DayMin,BatMax*$C21,IF(HI$11*$D21&lt;DayMin,0,(HI$11*$D21)-DayMin))</f>
        <v>8.97495006</v>
      </c>
      <c r="HJ21" s="30">
        <f>IF(HJ$11*$D21&gt;(BatMax*$C21)+DayMin,BatMax*$C21,IF(HJ$11*$D21&lt;DayMin,0,(HJ$11*$D21)-DayMin))</f>
        <v>8.97495006</v>
      </c>
      <c r="HK21" s="30">
        <f>IF(HK$11*$D21&gt;(BatMax*$C21)+DayMin,BatMax*$C21,IF(HK$11*$D21&lt;DayMin,0,(HK$11*$D21)-DayMin))</f>
        <v>8.97495006</v>
      </c>
      <c r="HL21" s="30">
        <f>IF(HL$11*$D21&gt;(BatMax*$C21)+DayMin,BatMax*$C21,IF(HL$11*$D21&lt;DayMin,0,(HL$11*$D21)-DayMin))</f>
        <v>5.223604673</v>
      </c>
      <c r="HM21" s="30">
        <f>IF(HM$11*$D21&gt;(BatMax*$C21)+DayMin,BatMax*$C21,IF(HM$11*$D21&lt;DayMin,0,(HM$11*$D21)-DayMin))</f>
        <v>8.97495006</v>
      </c>
      <c r="HN21" s="30">
        <f>IF(HN$11*$D21&gt;(BatMax*$C21)+DayMin,BatMax*$C21,IF(HN$11*$D21&lt;DayMin,0,(HN$11*$D21)-DayMin))</f>
        <v>8.97495006</v>
      </c>
      <c r="HO21" s="30">
        <f>IF(HO$11*$D21&gt;(BatMax*$C21)+DayMin,BatMax*$C21,IF(HO$11*$D21&lt;DayMin,0,(HO$11*$D21)-DayMin))</f>
        <v>8.97495006</v>
      </c>
      <c r="HP21" s="30">
        <f>IF(HP$11*$D21&gt;(BatMax*$C21)+DayMin,BatMax*$C21,IF(HP$11*$D21&lt;DayMin,0,(HP$11*$D21)-DayMin))</f>
        <v>6.780147439</v>
      </c>
      <c r="HQ21" s="30">
        <f>IF(HQ$11*$D21&gt;(BatMax*$C21)+DayMin,BatMax*$C21,IF(HQ$11*$D21&lt;DayMin,0,(HQ$11*$D21)-DayMin))</f>
        <v>8.97495006</v>
      </c>
      <c r="HR21" s="30">
        <f>IF(HR$11*$D21&gt;(BatMax*$C21)+DayMin,BatMax*$C21,IF(HR$11*$D21&lt;DayMin,0,(HR$11*$D21)-DayMin))</f>
        <v>7.768859699</v>
      </c>
      <c r="HS21" s="30">
        <f>IF(HS$11*$D21&gt;(BatMax*$C21)+DayMin,BatMax*$C21,IF(HS$11*$D21&lt;DayMin,0,(HS$11*$D21)-DayMin))</f>
        <v>8.97495006</v>
      </c>
      <c r="HT21" s="30">
        <f>IF(HT$11*$D21&gt;(BatMax*$C21)+DayMin,BatMax*$C21,IF(HT$11*$D21&lt;DayMin,0,(HT$11*$D21)-DayMin))</f>
        <v>8.97495006</v>
      </c>
      <c r="HU21" s="30">
        <f>IF(HU$11*$D21&gt;(BatMax*$C21)+DayMin,BatMax*$C21,IF(HU$11*$D21&lt;DayMin,0,(HU$11*$D21)-DayMin))</f>
        <v>2.448816248</v>
      </c>
      <c r="HV21" s="30">
        <f>IF(HV$11*$D21&gt;(BatMax*$C21)+DayMin,BatMax*$C21,IF(HV$11*$D21&lt;DayMin,0,(HV$11*$D21)-DayMin))</f>
        <v>8.97495006</v>
      </c>
      <c r="HW21" s="30">
        <f>IF(HW$11*$D21&gt;(BatMax*$C21)+DayMin,BatMax*$C21,IF(HW$11*$D21&lt;DayMin,0,(HW$11*$D21)-DayMin))</f>
        <v>8.97495006</v>
      </c>
      <c r="HX21" s="30">
        <f>IF(HX$11*$D21&gt;(BatMax*$C21)+DayMin,BatMax*$C21,IF(HX$11*$D21&lt;DayMin,0,(HX$11*$D21)-DayMin))</f>
        <v>8.97495006</v>
      </c>
      <c r="HY21" s="30">
        <f>IF(HY$11*$D21&gt;(BatMax*$C21)+DayMin,BatMax*$C21,IF(HY$11*$D21&lt;DayMin,0,(HY$11*$D21)-DayMin))</f>
        <v>8.97495006</v>
      </c>
      <c r="HZ21" s="30">
        <f>IF(HZ$11*$D21&gt;(BatMax*$C21)+DayMin,BatMax*$C21,IF(HZ$11*$D21&lt;DayMin,0,(HZ$11*$D21)-DayMin))</f>
        <v>8.97495006</v>
      </c>
      <c r="IA21" s="30">
        <f>IF(IA$11*$D21&gt;(BatMax*$C21)+DayMin,BatMax*$C21,IF(IA$11*$D21&lt;DayMin,0,(IA$11*$D21)-DayMin))</f>
        <v>3.926258424</v>
      </c>
      <c r="IB21" s="30">
        <f>IF(IB$11*$D21&gt;(BatMax*$C21)+DayMin,BatMax*$C21,IF(IB$11*$D21&lt;DayMin,0,(IB$11*$D21)-DayMin))</f>
        <v>8.97495006</v>
      </c>
      <c r="IC21" s="30">
        <f>IF(IC$11*$D21&gt;(BatMax*$C21)+DayMin,BatMax*$C21,IF(IC$11*$D21&lt;DayMin,0,(IC$11*$D21)-DayMin))</f>
        <v>8.97495006</v>
      </c>
      <c r="ID21" s="30">
        <f>IF(ID$11*$D21&gt;(BatMax*$C21)+DayMin,BatMax*$C21,IF(ID$11*$D21&lt;DayMin,0,(ID$11*$D21)-DayMin))</f>
        <v>8.131679449</v>
      </c>
      <c r="IE21" s="30">
        <f>IF(IE$11*$D21&gt;(BatMax*$C21)+DayMin,BatMax*$C21,IF(IE$11*$D21&lt;DayMin,0,(IE$11*$D21)-DayMin))</f>
        <v>8.97495006</v>
      </c>
      <c r="IF21" s="30">
        <f>IF(IF$11*$D21&gt;(BatMax*$C21)+DayMin,BatMax*$C21,IF(IF$11*$D21&lt;DayMin,0,(IF$11*$D21)-DayMin))</f>
        <v>2.163409232</v>
      </c>
      <c r="IG21" s="30">
        <f>IF(IG$11*$D21&gt;(BatMax*$C21)+DayMin,BatMax*$C21,IF(IG$11*$D21&lt;DayMin,0,(IG$11*$D21)-DayMin))</f>
        <v>8.97495006</v>
      </c>
      <c r="IH21" s="30">
        <f>IF(IH$11*$D21&gt;(BatMax*$C21)+DayMin,BatMax*$C21,IF(IH$11*$D21&lt;DayMin,0,(IH$11*$D21)-DayMin))</f>
        <v>8.97495006</v>
      </c>
      <c r="II21" s="30">
        <f>IF(II$11*$D21&gt;(BatMax*$C21)+DayMin,BatMax*$C21,IF(II$11*$D21&lt;DayMin,0,(II$11*$D21)-DayMin))</f>
        <v>8.97495006</v>
      </c>
      <c r="IJ21" s="30">
        <f>IF(IJ$11*$D21&gt;(BatMax*$C21)+DayMin,BatMax*$C21,IF(IJ$11*$D21&lt;DayMin,0,(IJ$11*$D21)-DayMin))</f>
        <v>8.97495006</v>
      </c>
      <c r="IK21" s="30">
        <f>IF(IK$11*$D21&gt;(BatMax*$C21)+DayMin,BatMax*$C21,IF(IK$11*$D21&lt;DayMin,0,(IK$11*$D21)-DayMin))</f>
        <v>8.97495006</v>
      </c>
      <c r="IL21" s="30">
        <f>IF(IL$11*$D21&gt;(BatMax*$C21)+DayMin,BatMax*$C21,IF(IL$11*$D21&lt;DayMin,0,(IL$11*$D21)-DayMin))</f>
        <v>8.97495006</v>
      </c>
      <c r="IM21" s="30">
        <f>IF(IM$11*$D21&gt;(BatMax*$C21)+DayMin,BatMax*$C21,IF(IM$11*$D21&lt;DayMin,0,(IM$11*$D21)-DayMin))</f>
        <v>8.97495006</v>
      </c>
      <c r="IN21" s="30">
        <f>IF(IN$11*$D21&gt;(BatMax*$C21)+DayMin,BatMax*$C21,IF(IN$11*$D21&lt;DayMin,0,(IN$11*$D21)-DayMin))</f>
        <v>8.97495006</v>
      </c>
      <c r="IO21" s="30">
        <f>IF(IO$11*$D21&gt;(BatMax*$C21)+DayMin,BatMax*$C21,IF(IO$11*$D21&lt;DayMin,0,(IO$11*$D21)-DayMin))</f>
        <v>8.97495006</v>
      </c>
      <c r="IP21" s="30">
        <f>IF(IP$11*$D21&gt;(BatMax*$C21)+DayMin,BatMax*$C21,IF(IP$11*$D21&lt;DayMin,0,(IP$11*$D21)-DayMin))</f>
        <v>8.97495006</v>
      </c>
      <c r="IQ21" s="30">
        <f>IF(IQ$11*$D21&gt;(BatMax*$C21)+DayMin,BatMax*$C21,IF(IQ$11*$D21&lt;DayMin,0,(IQ$11*$D21)-DayMin))</f>
        <v>8.97495006</v>
      </c>
      <c r="IR21" s="30">
        <f>IF(IR$11*$D21&gt;(BatMax*$C21)+DayMin,BatMax*$C21,IF(IR$11*$D21&lt;DayMin,0,(IR$11*$D21)-DayMin))</f>
        <v>8.97495006</v>
      </c>
      <c r="IS21" s="30">
        <f>IF(IS$11*$D21&gt;(BatMax*$C21)+DayMin,BatMax*$C21,IF(IS$11*$D21&lt;DayMin,0,(IS$11*$D21)-DayMin))</f>
        <v>8.97495006</v>
      </c>
      <c r="IT21" s="30">
        <f>IF(IT$11*$D21&gt;(BatMax*$C21)+DayMin,BatMax*$C21,IF(IT$11*$D21&lt;DayMin,0,(IT$11*$D21)-DayMin))</f>
        <v>8.97495006</v>
      </c>
      <c r="IU21" s="30">
        <f>IF(IU$11*$D21&gt;(BatMax*$C21)+DayMin,BatMax*$C21,IF(IU$11*$D21&lt;DayMin,0,(IU$11*$D21)-DayMin))</f>
        <v>8.97495006</v>
      </c>
      <c r="IV21" s="30">
        <f>IF(IV$11*$D21&gt;(BatMax*$C21)+DayMin,BatMax*$C21,IF(IV$11*$D21&lt;DayMin,0,(IV$11*$D21)-DayMin))</f>
        <v>8.97495006</v>
      </c>
      <c r="IW21" s="30">
        <f>IF(IW$11*$D21&gt;(BatMax*$C21)+DayMin,BatMax*$C21,IF(IW$11*$D21&lt;DayMin,0,(IW$11*$D21)-DayMin))</f>
        <v>8.97495006</v>
      </c>
      <c r="IX21" s="30">
        <f>IF(IX$11*$D21&gt;(BatMax*$C21)+DayMin,BatMax*$C21,IF(IX$11*$D21&lt;DayMin,0,(IX$11*$D21)-DayMin))</f>
        <v>8.97495006</v>
      </c>
      <c r="IY21" s="30">
        <f>IF(IY$11*$D21&gt;(BatMax*$C21)+DayMin,BatMax*$C21,IF(IY$11*$D21&lt;DayMin,0,(IY$11*$D21)-DayMin))</f>
        <v>8.97495006</v>
      </c>
      <c r="IZ21" s="30">
        <f>IF(IZ$11*$D21&gt;(BatMax*$C21)+DayMin,BatMax*$C21,IF(IZ$11*$D21&lt;DayMin,0,(IZ$11*$D21)-DayMin))</f>
        <v>2.531925653</v>
      </c>
      <c r="JA21" s="30">
        <f>IF(JA$11*$D21&gt;(BatMax*$C21)+DayMin,BatMax*$C21,IF(JA$11*$D21&lt;DayMin,0,(JA$11*$D21)-DayMin))</f>
        <v>2.903485311</v>
      </c>
      <c r="JB21" s="30">
        <f>IF(JB$11*$D21&gt;(BatMax*$C21)+DayMin,BatMax*$C21,IF(JB$11*$D21&lt;DayMin,0,(JB$11*$D21)-DayMin))</f>
        <v>0.05754692743</v>
      </c>
      <c r="JC21" s="30">
        <f>IF(JC$11*$D21&gt;(BatMax*$C21)+DayMin,BatMax*$C21,IF(JC$11*$D21&lt;DayMin,0,(JC$11*$D21)-DayMin))</f>
        <v>8.97495006</v>
      </c>
      <c r="JD21" s="30">
        <f>IF(JD$11*$D21&gt;(BatMax*$C21)+DayMin,BatMax*$C21,IF(JD$11*$D21&lt;DayMin,0,(JD$11*$D21)-DayMin))</f>
        <v>8.97495006</v>
      </c>
      <c r="JE21" s="30">
        <f>IF(JE$11*$D21&gt;(BatMax*$C21)+DayMin,BatMax*$C21,IF(JE$11*$D21&lt;DayMin,0,(JE$11*$D21)-DayMin))</f>
        <v>8.97495006</v>
      </c>
      <c r="JF21" s="30">
        <f>IF(JF$11*$D21&gt;(BatMax*$C21)+DayMin,BatMax*$C21,IF(JF$11*$D21&lt;DayMin,0,(JF$11*$D21)-DayMin))</f>
        <v>8.97495006</v>
      </c>
      <c r="JG21" s="30">
        <f>IF(JG$11*$D21&gt;(BatMax*$C21)+DayMin,BatMax*$C21,IF(JG$11*$D21&lt;DayMin,0,(JG$11*$D21)-DayMin))</f>
        <v>3.254178075</v>
      </c>
      <c r="JH21" s="30">
        <f>IF(JH$11*$D21&gt;(BatMax*$C21)+DayMin,BatMax*$C21,IF(JH$11*$D21&lt;DayMin,0,(JH$11*$D21)-DayMin))</f>
        <v>8.97495006</v>
      </c>
      <c r="JI21" s="30">
        <f>IF(JI$11*$D21&gt;(BatMax*$C21)+DayMin,BatMax*$C21,IF(JI$11*$D21&lt;DayMin,0,(JI$11*$D21)-DayMin))</f>
        <v>8.97495006</v>
      </c>
      <c r="JJ21" s="30">
        <f>IF(JJ$11*$D21&gt;(BatMax*$C21)+DayMin,BatMax*$C21,IF(JJ$11*$D21&lt;DayMin,0,(JJ$11*$D21)-DayMin))</f>
        <v>5.109422623</v>
      </c>
      <c r="JK21" s="30">
        <f>IF(JK$11*$D21&gt;(BatMax*$C21)+DayMin,BatMax*$C21,IF(JK$11*$D21&lt;DayMin,0,(JK$11*$D21)-DayMin))</f>
        <v>8.97495006</v>
      </c>
      <c r="JL21" s="30">
        <f>IF(JL$11*$D21&gt;(BatMax*$C21)+DayMin,BatMax*$C21,IF(JL$11*$D21&lt;DayMin,0,(JL$11*$D21)-DayMin))</f>
        <v>4.285065765</v>
      </c>
      <c r="JM21" s="30">
        <f>IF(JM$11*$D21&gt;(BatMax*$C21)+DayMin,BatMax*$C21,IF(JM$11*$D21&lt;DayMin,0,(JM$11*$D21)-DayMin))</f>
        <v>8.97495006</v>
      </c>
      <c r="JN21" s="30">
        <f>IF(JN$11*$D21&gt;(BatMax*$C21)+DayMin,BatMax*$C21,IF(JN$11*$D21&lt;DayMin,0,(JN$11*$D21)-DayMin))</f>
        <v>3.213391469</v>
      </c>
      <c r="JO21" s="30">
        <f>IF(JO$11*$D21&gt;(BatMax*$C21)+DayMin,BatMax*$C21,IF(JO$11*$D21&lt;DayMin,0,(JO$11*$D21)-DayMin))</f>
        <v>3.239414789</v>
      </c>
      <c r="JP21" s="30">
        <f>IF(JP$11*$D21&gt;(BatMax*$C21)+DayMin,BatMax*$C21,IF(JP$11*$D21&lt;DayMin,0,(JP$11*$D21)-DayMin))</f>
        <v>3.393484877</v>
      </c>
      <c r="JQ21" s="30">
        <f>IF(JQ$11*$D21&gt;(BatMax*$C21)+DayMin,BatMax*$C21,IF(JQ$11*$D21&lt;DayMin,0,(JQ$11*$D21)-DayMin))</f>
        <v>7.305842274</v>
      </c>
      <c r="JR21" s="30">
        <f>IF(JR$11*$D21&gt;(BatMax*$C21)+DayMin,BatMax*$C21,IF(JR$11*$D21&lt;DayMin,0,(JR$11*$D21)-DayMin))</f>
        <v>8.97495006</v>
      </c>
      <c r="JS21" s="30">
        <f>IF(JS$11*$D21&gt;(BatMax*$C21)+DayMin,BatMax*$C21,IF(JS$11*$D21&lt;DayMin,0,(JS$11*$D21)-DayMin))</f>
        <v>8.97495006</v>
      </c>
      <c r="JT21" s="30">
        <f>IF(JT$11*$D21&gt;(BatMax*$C21)+DayMin,BatMax*$C21,IF(JT$11*$D21&lt;DayMin,0,(JT$11*$D21)-DayMin))</f>
        <v>4.491897525</v>
      </c>
      <c r="JU21" s="30">
        <f>IF(JU$11*$D21&gt;(BatMax*$C21)+DayMin,BatMax*$C21,IF(JU$11*$D21&lt;DayMin,0,(JU$11*$D21)-DayMin))</f>
        <v>8.97495006</v>
      </c>
      <c r="JV21" s="30">
        <f>IF(JV$11*$D21&gt;(BatMax*$C21)+DayMin,BatMax*$C21,IF(JV$11*$D21&lt;DayMin,0,(JV$11*$D21)-DayMin))</f>
        <v>8.97495006</v>
      </c>
      <c r="JW21" s="30">
        <f>IF(JW$11*$D21&gt;(BatMax*$C21)+DayMin,BatMax*$C21,IF(JW$11*$D21&lt;DayMin,0,(JW$11*$D21)-DayMin))</f>
        <v>6.580496561</v>
      </c>
      <c r="JX21" s="30">
        <f>IF(JX$11*$D21&gt;(BatMax*$C21)+DayMin,BatMax*$C21,IF(JX$11*$D21&lt;DayMin,0,(JX$11*$D21)-DayMin))</f>
        <v>0.8810428775</v>
      </c>
      <c r="JY21" s="30">
        <f>IF(JY$11*$D21&gt;(BatMax*$C21)+DayMin,BatMax*$C21,IF(JY$11*$D21&lt;DayMin,0,(JY$11*$D21)-DayMin))</f>
        <v>0</v>
      </c>
      <c r="JZ21" s="30">
        <f>IF(JZ$11*$D21&gt;(BatMax*$C21)+DayMin,BatMax*$C21,IF(JZ$11*$D21&lt;DayMin,0,(JZ$11*$D21)-DayMin))</f>
        <v>8.97495006</v>
      </c>
      <c r="KA21" s="30">
        <f>IF(KA$11*$D21&gt;(BatMax*$C21)+DayMin,BatMax*$C21,IF(KA$11*$D21&lt;DayMin,0,(KA$11*$D21)-DayMin))</f>
        <v>8.97495006</v>
      </c>
      <c r="KB21" s="30">
        <f>IF(KB$11*$D21&gt;(BatMax*$C21)+DayMin,BatMax*$C21,IF(KB$11*$D21&lt;DayMin,0,(KB$11*$D21)-DayMin))</f>
        <v>8.77911846</v>
      </c>
      <c r="KC21" s="30">
        <f>IF(KC$11*$D21&gt;(BatMax*$C21)+DayMin,BatMax*$C21,IF(KC$11*$D21&lt;DayMin,0,(KC$11*$D21)-DayMin))</f>
        <v>8.97495006</v>
      </c>
      <c r="KD21" s="30">
        <f>IF(KD$11*$D21&gt;(BatMax*$C21)+DayMin,BatMax*$C21,IF(KD$11*$D21&lt;DayMin,0,(KD$11*$D21)-DayMin))</f>
        <v>5.991679374</v>
      </c>
      <c r="KE21" s="30">
        <f>IF(KE$11*$D21&gt;(BatMax*$C21)+DayMin,BatMax*$C21,IF(KE$11*$D21&lt;DayMin,0,(KE$11*$D21)-DayMin))</f>
        <v>3.347359177</v>
      </c>
      <c r="KF21" s="30">
        <f>IF(KF$11*$D21&gt;(BatMax*$C21)+DayMin,BatMax*$C21,IF(KF$11*$D21&lt;DayMin,0,(KF$11*$D21)-DayMin))</f>
        <v>8.97495006</v>
      </c>
      <c r="KG21" s="30">
        <f>IF(KG$11*$D21&gt;(BatMax*$C21)+DayMin,BatMax*$C21,IF(KG$11*$D21&lt;DayMin,0,(KG$11*$D21)-DayMin))</f>
        <v>0</v>
      </c>
      <c r="KH21" s="30">
        <f>IF(KH$11*$D21&gt;(BatMax*$C21)+DayMin,BatMax*$C21,IF(KH$11*$D21&lt;DayMin,0,(KH$11*$D21)-DayMin))</f>
        <v>8.97495006</v>
      </c>
      <c r="KI21" s="30">
        <f>IF(KI$11*$D21&gt;(BatMax*$C21)+DayMin,BatMax*$C21,IF(KI$11*$D21&lt;DayMin,0,(KI$11*$D21)-DayMin))</f>
        <v>6.255950603</v>
      </c>
      <c r="KJ21" s="30">
        <f>IF(KJ$11*$D21&gt;(BatMax*$C21)+DayMin,BatMax*$C21,IF(KJ$11*$D21&lt;DayMin,0,(KJ$11*$D21)-DayMin))</f>
        <v>8.304994792</v>
      </c>
      <c r="KK21" s="30">
        <f>IF(KK$11*$D21&gt;(BatMax*$C21)+DayMin,BatMax*$C21,IF(KK$11*$D21&lt;DayMin,0,(KK$11*$D21)-DayMin))</f>
        <v>4.091543843</v>
      </c>
      <c r="KL21" s="30">
        <f>IF(KL$11*$D21&gt;(BatMax*$C21)+DayMin,BatMax*$C21,IF(KL$11*$D21&lt;DayMin,0,(KL$11*$D21)-DayMin))</f>
        <v>7.965754782</v>
      </c>
      <c r="KM21" s="30">
        <f>IF(KM$11*$D21&gt;(BatMax*$C21)+DayMin,BatMax*$C21,IF(KM$11*$D21&lt;DayMin,0,(KM$11*$D21)-DayMin))</f>
        <v>8.97495006</v>
      </c>
      <c r="KN21" s="30">
        <f>IF(KN$11*$D21&gt;(BatMax*$C21)+DayMin,BatMax*$C21,IF(KN$11*$D21&lt;DayMin,0,(KN$11*$D21)-DayMin))</f>
        <v>8.97495006</v>
      </c>
      <c r="KO21" s="30">
        <f>IF(KO$11*$D21&gt;(BatMax*$C21)+DayMin,BatMax*$C21,IF(KO$11*$D21&lt;DayMin,0,(KO$11*$D21)-DayMin))</f>
        <v>8.97495006</v>
      </c>
      <c r="KP21" s="30">
        <f>IF(KP$11*$D21&gt;(BatMax*$C21)+DayMin,BatMax*$C21,IF(KP$11*$D21&lt;DayMin,0,(KP$11*$D21)-DayMin))</f>
        <v>0</v>
      </c>
      <c r="KQ21" s="30">
        <f>IF(KQ$11*$D21&gt;(BatMax*$C21)+DayMin,BatMax*$C21,IF(KQ$11*$D21&lt;DayMin,0,(KQ$11*$D21)-DayMin))</f>
        <v>4.413148042</v>
      </c>
      <c r="KR21" s="30">
        <f>IF(KR$11*$D21&gt;(BatMax*$C21)+DayMin,BatMax*$C21,IF(KR$11*$D21&lt;DayMin,0,(KR$11*$D21)-DayMin))</f>
        <v>1.54720334</v>
      </c>
      <c r="KS21" s="30">
        <f>IF(KS$11*$D21&gt;(BatMax*$C21)+DayMin,BatMax*$C21,IF(KS$11*$D21&lt;DayMin,0,(KS$11*$D21)-DayMin))</f>
        <v>2.935825747</v>
      </c>
      <c r="KT21" s="30">
        <f>IF(KT$11*$D21&gt;(BatMax*$C21)+DayMin,BatMax*$C21,IF(KT$11*$D21&lt;DayMin,0,(KT$11*$D21)-DayMin))</f>
        <v>8.97495006</v>
      </c>
      <c r="KU21" s="30">
        <f>IF(KU$11*$D21&gt;(BatMax*$C21)+DayMin,BatMax*$C21,IF(KU$11*$D21&lt;DayMin,0,(KU$11*$D21)-DayMin))</f>
        <v>8.97495006</v>
      </c>
      <c r="KV21" s="30">
        <f>IF(KV$11*$D21&gt;(BatMax*$C21)+DayMin,BatMax*$C21,IF(KV$11*$D21&lt;DayMin,0,(KV$11*$D21)-DayMin))</f>
        <v>8.97495006</v>
      </c>
      <c r="KW21" s="30">
        <f>IF(KW$11*$D21&gt;(BatMax*$C21)+DayMin,BatMax*$C21,IF(KW$11*$D21&lt;DayMin,0,(KW$11*$D21)-DayMin))</f>
        <v>8.97495006</v>
      </c>
      <c r="KX21" s="30">
        <f>IF(KX$11*$D21&gt;(BatMax*$C21)+DayMin,BatMax*$C21,IF(KX$11*$D21&lt;DayMin,0,(KX$11*$D21)-DayMin))</f>
        <v>0</v>
      </c>
      <c r="KY21" s="30">
        <f>IF(KY$11*$D21&gt;(BatMax*$C21)+DayMin,BatMax*$C21,IF(KY$11*$D21&lt;DayMin,0,(KY$11*$D21)-DayMin))</f>
        <v>1.360854465</v>
      </c>
      <c r="KZ21" s="30">
        <f>IF(KZ$11*$D21&gt;(BatMax*$C21)+DayMin,BatMax*$C21,IF(KZ$11*$D21&lt;DayMin,0,(KZ$11*$D21)-DayMin))</f>
        <v>5.271993454</v>
      </c>
      <c r="LA21" s="30">
        <f>IF(LA$11*$D21&gt;(BatMax*$C21)+DayMin,BatMax*$C21,IF(LA$11*$D21&lt;DayMin,0,(LA$11*$D21)-DayMin))</f>
        <v>5.881062776</v>
      </c>
      <c r="LB21" s="30">
        <f>IF(LB$11*$D21&gt;(BatMax*$C21)+DayMin,BatMax*$C21,IF(LB$11*$D21&lt;DayMin,0,(LB$11*$D21)-DayMin))</f>
        <v>8.97495006</v>
      </c>
      <c r="LC21" s="30">
        <f>IF(LC$11*$D21&gt;(BatMax*$C21)+DayMin,BatMax*$C21,IF(LC$11*$D21&lt;DayMin,0,(LC$11*$D21)-DayMin))</f>
        <v>8.97495006</v>
      </c>
      <c r="LD21" s="30">
        <f>IF(LD$11*$D21&gt;(BatMax*$C21)+DayMin,BatMax*$C21,IF(LD$11*$D21&lt;DayMin,0,(LD$11*$D21)-DayMin))</f>
        <v>8.97495006</v>
      </c>
      <c r="LE21" s="30">
        <f>IF(LE$11*$D21&gt;(BatMax*$C21)+DayMin,BatMax*$C21,IF(LE$11*$D21&lt;DayMin,0,(LE$11*$D21)-DayMin))</f>
        <v>8.97495006</v>
      </c>
      <c r="LF21" s="30">
        <f>IF(LF$11*$D21&gt;(BatMax*$C21)+DayMin,BatMax*$C21,IF(LF$11*$D21&lt;DayMin,0,(LF$11*$D21)-DayMin))</f>
        <v>8.97495006</v>
      </c>
      <c r="LG21" s="30">
        <f>IF(LG$11*$D21&gt;(BatMax*$C21)+DayMin,BatMax*$C21,IF(LG$11*$D21&lt;DayMin,0,(LG$11*$D21)-DayMin))</f>
        <v>0</v>
      </c>
      <c r="LH21" s="30">
        <f>IF(LH$11*$D21&gt;(BatMax*$C21)+DayMin,BatMax*$C21,IF(LH$11*$D21&lt;DayMin,0,(LH$11*$D21)-DayMin))</f>
        <v>8.97495006</v>
      </c>
      <c r="LI21" s="30">
        <f>IF(LI$11*$D21&gt;(BatMax*$C21)+DayMin,BatMax*$C21,IF(LI$11*$D21&lt;DayMin,0,(LI$11*$D21)-DayMin))</f>
        <v>8.97495006</v>
      </c>
      <c r="LJ21" s="30">
        <f>IF(LJ$11*$D21&gt;(BatMax*$C21)+DayMin,BatMax*$C21,IF(LJ$11*$D21&lt;DayMin,0,(LJ$11*$D21)-DayMin))</f>
        <v>8.97495006</v>
      </c>
      <c r="LK21" s="30">
        <f>IF(LK$11*$D21&gt;(BatMax*$C21)+DayMin,BatMax*$C21,IF(LK$11*$D21&lt;DayMin,0,(LK$11*$D21)-DayMin))</f>
        <v>8.97495006</v>
      </c>
      <c r="LL21" s="30">
        <f>IF(LL$11*$D21&gt;(BatMax*$C21)+DayMin,BatMax*$C21,IF(LL$11*$D21&lt;DayMin,0,(LL$11*$D21)-DayMin))</f>
        <v>0</v>
      </c>
      <c r="LM21" s="30">
        <f>IF(LM$11*$D21&gt;(BatMax*$C21)+DayMin,BatMax*$C21,IF(LM$11*$D21&lt;DayMin,0,(LM$11*$D21)-DayMin))</f>
        <v>0.1778691585</v>
      </c>
      <c r="LN21" s="30">
        <f>IF(LN$11*$D21&gt;(BatMax*$C21)+DayMin,BatMax*$C21,IF(LN$11*$D21&lt;DayMin,0,(LN$11*$D21)-DayMin))</f>
        <v>0.8076732973</v>
      </c>
      <c r="LO21" s="30">
        <f>IF(LO$11*$D21&gt;(BatMax*$C21)+DayMin,BatMax*$C21,IF(LO$11*$D21&lt;DayMin,0,(LO$11*$D21)-DayMin))</f>
        <v>2.838598868</v>
      </c>
      <c r="LP21" s="30">
        <f>IF(LP$11*$D21&gt;(BatMax*$C21)+DayMin,BatMax*$C21,IF(LP$11*$D21&lt;DayMin,0,(LP$11*$D21)-DayMin))</f>
        <v>0.4070917168</v>
      </c>
      <c r="LQ21" s="30">
        <f>IF(LQ$11*$D21&gt;(BatMax*$C21)+DayMin,BatMax*$C21,IF(LQ$11*$D21&lt;DayMin,0,(LQ$11*$D21)-DayMin))</f>
        <v>0</v>
      </c>
      <c r="LR21" s="30">
        <f>IF(LR$11*$D21&gt;(BatMax*$C21)+DayMin,BatMax*$C21,IF(LR$11*$D21&lt;DayMin,0,(LR$11*$D21)-DayMin))</f>
        <v>8.97495006</v>
      </c>
      <c r="LS21" s="30">
        <f>IF(LS$11*$D21&gt;(BatMax*$C21)+DayMin,BatMax*$C21,IF(LS$11*$D21&lt;DayMin,0,(LS$11*$D21)-DayMin))</f>
        <v>4.515623486</v>
      </c>
      <c r="LT21" s="30">
        <f>IF(LT$11*$D21&gt;(BatMax*$C21)+DayMin,BatMax*$C21,IF(LT$11*$D21&lt;DayMin,0,(LT$11*$D21)-DayMin))</f>
        <v>8.97495006</v>
      </c>
      <c r="LU21" s="30">
        <f>IF(LU$11*$D21&gt;(BatMax*$C21)+DayMin,BatMax*$C21,IF(LU$11*$D21&lt;DayMin,0,(LU$11*$D21)-DayMin))</f>
        <v>6.451519808</v>
      </c>
      <c r="LV21" s="30">
        <f>IF(LV$11*$D21&gt;(BatMax*$C21)+DayMin,BatMax*$C21,IF(LV$11*$D21&lt;DayMin,0,(LV$11*$D21)-DayMin))</f>
        <v>6.934709335</v>
      </c>
      <c r="LW21" s="30">
        <f>IF(LW$11*$D21&gt;(BatMax*$C21)+DayMin,BatMax*$C21,IF(LW$11*$D21&lt;DayMin,0,(LW$11*$D21)-DayMin))</f>
        <v>2.514927937</v>
      </c>
      <c r="LX21" s="30">
        <f>IF(LX$11*$D21&gt;(BatMax*$C21)+DayMin,BatMax*$C21,IF(LX$11*$D21&lt;DayMin,0,(LX$11*$D21)-DayMin))</f>
        <v>0</v>
      </c>
      <c r="LY21" s="30">
        <f>IF(LY$11*$D21&gt;(BatMax*$C21)+DayMin,BatMax*$C21,IF(LY$11*$D21&lt;DayMin,0,(LY$11*$D21)-DayMin))</f>
        <v>8.97495006</v>
      </c>
      <c r="LZ21" s="30">
        <f>IF(LZ$11*$D21&gt;(BatMax*$C21)+DayMin,BatMax*$C21,IF(LZ$11*$D21&lt;DayMin,0,(LZ$11*$D21)-DayMin))</f>
        <v>2.181604836</v>
      </c>
      <c r="MA21" s="30">
        <f>IF(MA$11*$D21&gt;(BatMax*$C21)+DayMin,BatMax*$C21,IF(MA$11*$D21&lt;DayMin,0,(MA$11*$D21)-DayMin))</f>
        <v>8.97495006</v>
      </c>
      <c r="MB21" s="30">
        <f>IF(MB$11*$D21&gt;(BatMax*$C21)+DayMin,BatMax*$C21,IF(MB$11*$D21&lt;DayMin,0,(MB$11*$D21)-DayMin))</f>
        <v>8.97495006</v>
      </c>
      <c r="MC21" s="30">
        <f>IF(MC$11*$D21&gt;(BatMax*$C21)+DayMin,BatMax*$C21,IF(MC$11*$D21&lt;DayMin,0,(MC$11*$D21)-DayMin))</f>
        <v>3.278843337</v>
      </c>
      <c r="MD21" s="30">
        <f>IF(MD$11*$D21&gt;(BatMax*$C21)+DayMin,BatMax*$C21,IF(MD$11*$D21&lt;DayMin,0,(MD$11*$D21)-DayMin))</f>
        <v>8.97495006</v>
      </c>
      <c r="ME21" s="30">
        <f>IF(ME$11*$D21&gt;(BatMax*$C21)+DayMin,BatMax*$C21,IF(ME$11*$D21&lt;DayMin,0,(ME$11*$D21)-DayMin))</f>
        <v>3.564496052</v>
      </c>
      <c r="MF21" s="30">
        <f>IF(MF$11*$D21&gt;(BatMax*$C21)+DayMin,BatMax*$C21,IF(MF$11*$D21&lt;DayMin,0,(MF$11*$D21)-DayMin))</f>
        <v>0.752884413</v>
      </c>
      <c r="MG21" s="30">
        <f>IF(MG$11*$D21&gt;(BatMax*$C21)+DayMin,BatMax*$C21,IF(MG$11*$D21&lt;DayMin,0,(MG$11*$D21)-DayMin))</f>
        <v>8.97495006</v>
      </c>
      <c r="MH21" s="30">
        <f>IF(MH$11*$D21&gt;(BatMax*$C21)+DayMin,BatMax*$C21,IF(MH$11*$D21&lt;DayMin,0,(MH$11*$D21)-DayMin))</f>
        <v>5.488427426</v>
      </c>
      <c r="MI21" s="30">
        <f>IF(MI$11*$D21&gt;(BatMax*$C21)+DayMin,BatMax*$C21,IF(MI$11*$D21&lt;DayMin,0,(MI$11*$D21)-DayMin))</f>
        <v>0</v>
      </c>
      <c r="MJ21" s="30">
        <f>IF(MJ$11*$D21&gt;(BatMax*$C21)+DayMin,BatMax*$C21,IF(MJ$11*$D21&lt;DayMin,0,(MJ$11*$D21)-DayMin))</f>
        <v>6.462346862</v>
      </c>
      <c r="MK21" s="30">
        <f>IF(MK$11*$D21&gt;(BatMax*$C21)+DayMin,BatMax*$C21,IF(MK$11*$D21&lt;DayMin,0,(MK$11*$D21)-DayMin))</f>
        <v>4.088018036</v>
      </c>
      <c r="ML21" s="30">
        <f>IF(ML$11*$D21&gt;(BatMax*$C21)+DayMin,BatMax*$C21,IF(ML$11*$D21&lt;DayMin,0,(ML$11*$D21)-DayMin))</f>
        <v>8.97495006</v>
      </c>
      <c r="MM21" s="30">
        <f>IF(MM$11*$D21&gt;(BatMax*$C21)+DayMin,BatMax*$C21,IF(MM$11*$D21&lt;DayMin,0,(MM$11*$D21)-DayMin))</f>
        <v>1.451135081</v>
      </c>
      <c r="MN21" s="30">
        <f>IF(MN$11*$D21&gt;(BatMax*$C21)+DayMin,BatMax*$C21,IF(MN$11*$D21&lt;DayMin,0,(MN$11*$D21)-DayMin))</f>
        <v>6.546390229</v>
      </c>
      <c r="MO21" s="30">
        <f>IF(MO$11*$D21&gt;(BatMax*$C21)+DayMin,BatMax*$C21,IF(MO$11*$D21&lt;DayMin,0,(MO$11*$D21)-DayMin))</f>
        <v>5.373430258</v>
      </c>
      <c r="MP21" s="30">
        <f>IF(MP$11*$D21&gt;(BatMax*$C21)+DayMin,BatMax*$C21,IF(MP$11*$D21&lt;DayMin,0,(MP$11*$D21)-DayMin))</f>
        <v>0</v>
      </c>
      <c r="MQ21" s="30">
        <f>IF(MQ$11*$D21&gt;(BatMax*$C21)+DayMin,BatMax*$C21,IF(MQ$11*$D21&lt;DayMin,0,(MQ$11*$D21)-DayMin))</f>
        <v>0</v>
      </c>
      <c r="MR21" s="30">
        <f>IF(MR$11*$D21&gt;(BatMax*$C21)+DayMin,BatMax*$C21,IF(MR$11*$D21&lt;DayMin,0,(MR$11*$D21)-DayMin))</f>
        <v>7.266432487</v>
      </c>
      <c r="MS21" s="30">
        <f>IF(MS$11*$D21&gt;(BatMax*$C21)+DayMin,BatMax*$C21,IF(MS$11*$D21&lt;DayMin,0,(MS$11*$D21)-DayMin))</f>
        <v>8.265057594</v>
      </c>
      <c r="MT21" s="30">
        <f>IF(MT$11*$D21&gt;(BatMax*$C21)+DayMin,BatMax*$C21,IF(MT$11*$D21&lt;DayMin,0,(MT$11*$D21)-DayMin))</f>
        <v>8.97495006</v>
      </c>
      <c r="MU21" s="30">
        <f>IF(MU$11*$D21&gt;(BatMax*$C21)+DayMin,BatMax*$C21,IF(MU$11*$D21&lt;DayMin,0,(MU$11*$D21)-DayMin))</f>
        <v>0.3678102067</v>
      </c>
      <c r="MV21" s="30">
        <f>IF(MV$11*$D21&gt;(BatMax*$C21)+DayMin,BatMax*$C21,IF(MV$11*$D21&lt;DayMin,0,(MV$11*$D21)-DayMin))</f>
        <v>0</v>
      </c>
      <c r="MW21" s="30">
        <f>IF(MW$11*$D21&gt;(BatMax*$C21)+DayMin,BatMax*$C21,IF(MW$11*$D21&lt;DayMin,0,(MW$11*$D21)-DayMin))</f>
        <v>0.0222132635</v>
      </c>
      <c r="MX21" s="30">
        <f>IF(MX$11*$D21&gt;(BatMax*$C21)+DayMin,BatMax*$C21,IF(MX$11*$D21&lt;DayMin,0,(MX$11*$D21)-DayMin))</f>
        <v>0</v>
      </c>
      <c r="MY21" s="30">
        <f>IF(MY$11*$D21&gt;(BatMax*$C21)+DayMin,BatMax*$C21,IF(MY$11*$D21&lt;DayMin,0,(MY$11*$D21)-DayMin))</f>
        <v>0.941634393</v>
      </c>
      <c r="MZ21" s="30">
        <f>IF(MZ$11*$D21&gt;(BatMax*$C21)+DayMin,BatMax*$C21,IF(MZ$11*$D21&lt;DayMin,0,(MZ$11*$D21)-DayMin))</f>
        <v>2.876881368</v>
      </c>
      <c r="NA21" s="30">
        <f>IF(NA$11*$D21&gt;(BatMax*$C21)+DayMin,BatMax*$C21,IF(NA$11*$D21&lt;DayMin,0,(NA$11*$D21)-DayMin))</f>
        <v>2.724282426</v>
      </c>
      <c r="NB21" s="30">
        <f>IF(NB$11*$D21&gt;(BatMax*$C21)+DayMin,BatMax*$C21,IF(NB$11*$D21&lt;DayMin,0,(NB$11*$D21)-DayMin))</f>
        <v>0</v>
      </c>
      <c r="NC21" s="30">
        <f>IF(NC$11*$D21&gt;(BatMax*$C21)+DayMin,BatMax*$C21,IF(NC$11*$D21&lt;DayMin,0,(NC$11*$D21)-DayMin))</f>
        <v>8.97495006</v>
      </c>
      <c r="ND21" s="30">
        <f>IF(ND$11*$D21&gt;(BatMax*$C21)+DayMin,BatMax*$C21,IF(ND$11*$D21&lt;DayMin,0,(ND$11*$D21)-DayMin))</f>
        <v>8.97495006</v>
      </c>
      <c r="NE21" s="30">
        <f>IF(NE$11*$D21&gt;(BatMax*$C21)+DayMin,BatMax*$C21,IF(NE$11*$D21&lt;DayMin,0,(NE$11*$D21)-DayMin))</f>
        <v>8.97495006</v>
      </c>
      <c r="NF21" s="30">
        <f>IF(NF$11*$D21&gt;(BatMax*$C21)+DayMin,BatMax*$C21,IF(NF$11*$D21&lt;DayMin,0,(NF$11*$D21)-DayMin))</f>
        <v>4.839184589</v>
      </c>
    </row>
    <row r="22" ht="14.25" customHeight="1">
      <c r="B22" s="3">
        <f t="shared" si="3"/>
        <v>2032</v>
      </c>
      <c r="C22" s="26">
        <f>C21*BatAgeRate</f>
        <v>0.7614285259</v>
      </c>
      <c r="D22" s="26">
        <f>D21*PVAgeRate</f>
        <v>0.9752487531</v>
      </c>
      <c r="E22" s="17">
        <f t="shared" si="2"/>
        <v>2433.196728</v>
      </c>
      <c r="F22" s="30">
        <f>IF(F$11*$D22&gt;(BatMax*$C22)+DayMin,BatMax*$C22,IF(F$11*$D22&lt;DayMin,0,(F$11*$D22)-DayMin))</f>
        <v>5.815138808</v>
      </c>
      <c r="G22" s="30">
        <f>IF(G$11*$D22&gt;(BatMax*$C22)+DayMin,BatMax*$C22,IF(G$11*$D22&lt;DayMin,0,(G$11*$D22)-DayMin))</f>
        <v>8.52799949</v>
      </c>
      <c r="H22" s="30">
        <f>IF(H$11*$D22&gt;(BatMax*$C22)+DayMin,BatMax*$C22,IF(H$11*$D22&lt;DayMin,0,(H$11*$D22)-DayMin))</f>
        <v>8.52799949</v>
      </c>
      <c r="I22" s="30">
        <f>IF(I$11*$D22&gt;(BatMax*$C22)+DayMin,BatMax*$C22,IF(I$11*$D22&lt;DayMin,0,(I$11*$D22)-DayMin))</f>
        <v>7.600415636</v>
      </c>
      <c r="J22" s="30">
        <f>IF(J$11*$D22&gt;(BatMax*$C22)+DayMin,BatMax*$C22,IF(J$11*$D22&lt;DayMin,0,(J$11*$D22)-DayMin))</f>
        <v>8.52799949</v>
      </c>
      <c r="K22" s="30">
        <f>IF(K$11*$D22&gt;(BatMax*$C22)+DayMin,BatMax*$C22,IF(K$11*$D22&lt;DayMin,0,(K$11*$D22)-DayMin))</f>
        <v>7.720519063</v>
      </c>
      <c r="L22" s="30">
        <f>IF(L$11*$D22&gt;(BatMax*$C22)+DayMin,BatMax*$C22,IF(L$11*$D22&lt;DayMin,0,(L$11*$D22)-DayMin))</f>
        <v>0</v>
      </c>
      <c r="M22" s="30">
        <f>IF(M$11*$D22&gt;(BatMax*$C22)+DayMin,BatMax*$C22,IF(M$11*$D22&lt;DayMin,0,(M$11*$D22)-DayMin))</f>
        <v>8.52799949</v>
      </c>
      <c r="N22" s="30">
        <f>IF(N$11*$D22&gt;(BatMax*$C22)+DayMin,BatMax*$C22,IF(N$11*$D22&lt;DayMin,0,(N$11*$D22)-DayMin))</f>
        <v>8.52799949</v>
      </c>
      <c r="O22" s="30">
        <f>IF(O$11*$D22&gt;(BatMax*$C22)+DayMin,BatMax*$C22,IF(O$11*$D22&lt;DayMin,0,(O$11*$D22)-DayMin))</f>
        <v>6.789859649</v>
      </c>
      <c r="P22" s="30">
        <f>IF(P$11*$D22&gt;(BatMax*$C22)+DayMin,BatMax*$C22,IF(P$11*$D22&lt;DayMin,0,(P$11*$D22)-DayMin))</f>
        <v>4.489668667</v>
      </c>
      <c r="Q22" s="30">
        <f>IF(Q$11*$D22&gt;(BatMax*$C22)+DayMin,BatMax*$C22,IF(Q$11*$D22&lt;DayMin,0,(Q$11*$D22)-DayMin))</f>
        <v>4.540475448</v>
      </c>
      <c r="R22" s="30">
        <f>IF(R$11*$D22&gt;(BatMax*$C22)+DayMin,BatMax*$C22,IF(R$11*$D22&lt;DayMin,0,(R$11*$D22)-DayMin))</f>
        <v>6.063063303</v>
      </c>
      <c r="S22" s="30">
        <f>IF(S$11*$D22&gt;(BatMax*$C22)+DayMin,BatMax*$C22,IF(S$11*$D22&lt;DayMin,0,(S$11*$D22)-DayMin))</f>
        <v>0.5441079875</v>
      </c>
      <c r="T22" s="30">
        <f>IF(T$11*$D22&gt;(BatMax*$C22)+DayMin,BatMax*$C22,IF(T$11*$D22&lt;DayMin,0,(T$11*$D22)-DayMin))</f>
        <v>0.003986752779</v>
      </c>
      <c r="U22" s="30">
        <f>IF(U$11*$D22&gt;(BatMax*$C22)+DayMin,BatMax*$C22,IF(U$11*$D22&lt;DayMin,0,(U$11*$D22)-DayMin))</f>
        <v>8.52799949</v>
      </c>
      <c r="V22" s="30">
        <f>IF(V$11*$D22&gt;(BatMax*$C22)+DayMin,BatMax*$C22,IF(V$11*$D22&lt;DayMin,0,(V$11*$D22)-DayMin))</f>
        <v>8.52799949</v>
      </c>
      <c r="W22" s="30">
        <f>IF(W$11*$D22&gt;(BatMax*$C22)+DayMin,BatMax*$C22,IF(W$11*$D22&lt;DayMin,0,(W$11*$D22)-DayMin))</f>
        <v>8.52799949</v>
      </c>
      <c r="X22" s="30">
        <f>IF(X$11*$D22&gt;(BatMax*$C22)+DayMin,BatMax*$C22,IF(X$11*$D22&lt;DayMin,0,(X$11*$D22)-DayMin))</f>
        <v>0</v>
      </c>
      <c r="Y22" s="30">
        <f>IF(Y$11*$D22&gt;(BatMax*$C22)+DayMin,BatMax*$C22,IF(Y$11*$D22&lt;DayMin,0,(Y$11*$D22)-DayMin))</f>
        <v>0.9592020418</v>
      </c>
      <c r="Z22" s="30">
        <f>IF(Z$11*$D22&gt;(BatMax*$C22)+DayMin,BatMax*$C22,IF(Z$11*$D22&lt;DayMin,0,(Z$11*$D22)-DayMin))</f>
        <v>8.033862541</v>
      </c>
      <c r="AA22" s="30">
        <f>IF(AA$11*$D22&gt;(BatMax*$C22)+DayMin,BatMax*$C22,IF(AA$11*$D22&lt;DayMin,0,(AA$11*$D22)-DayMin))</f>
        <v>0</v>
      </c>
      <c r="AB22" s="30">
        <f>IF(AB$11*$D22&gt;(BatMax*$C22)+DayMin,BatMax*$C22,IF(AB$11*$D22&lt;DayMin,0,(AB$11*$D22)-DayMin))</f>
        <v>0</v>
      </c>
      <c r="AC22" s="30">
        <f>IF(AC$11*$D22&gt;(BatMax*$C22)+DayMin,BatMax*$C22,IF(AC$11*$D22&lt;DayMin,0,(AC$11*$D22)-DayMin))</f>
        <v>0</v>
      </c>
      <c r="AD22" s="30">
        <f>IF(AD$11*$D22&gt;(BatMax*$C22)+DayMin,BatMax*$C22,IF(AD$11*$D22&lt;DayMin,0,(AD$11*$D22)-DayMin))</f>
        <v>0</v>
      </c>
      <c r="AE22" s="30">
        <f>IF(AE$11*$D22&gt;(BatMax*$C22)+DayMin,BatMax*$C22,IF(AE$11*$D22&lt;DayMin,0,(AE$11*$D22)-DayMin))</f>
        <v>7.37632404</v>
      </c>
      <c r="AF22" s="30">
        <f>IF(AF$11*$D22&gt;(BatMax*$C22)+DayMin,BatMax*$C22,IF(AF$11*$D22&lt;DayMin,0,(AF$11*$D22)-DayMin))</f>
        <v>8.52799949</v>
      </c>
      <c r="AG22" s="30">
        <f>IF(AG$11*$D22&gt;(BatMax*$C22)+DayMin,BatMax*$C22,IF(AG$11*$D22&lt;DayMin,0,(AG$11*$D22)-DayMin))</f>
        <v>8.52799949</v>
      </c>
      <c r="AH22" s="30">
        <f>IF(AH$11*$D22&gt;(BatMax*$C22)+DayMin,BatMax*$C22,IF(AH$11*$D22&lt;DayMin,0,(AH$11*$D22)-DayMin))</f>
        <v>8.52799949</v>
      </c>
      <c r="AI22" s="30">
        <f>IF(AI$11*$D22&gt;(BatMax*$C22)+DayMin,BatMax*$C22,IF(AI$11*$D22&lt;DayMin,0,(AI$11*$D22)-DayMin))</f>
        <v>8.52799949</v>
      </c>
      <c r="AJ22" s="30">
        <f>IF(AJ$11*$D22&gt;(BatMax*$C22)+DayMin,BatMax*$C22,IF(AJ$11*$D22&lt;DayMin,0,(AJ$11*$D22)-DayMin))</f>
        <v>8.52799949</v>
      </c>
      <c r="AK22" s="30">
        <f>IF(AK$11*$D22&gt;(BatMax*$C22)+DayMin,BatMax*$C22,IF(AK$11*$D22&lt;DayMin,0,(AK$11*$D22)-DayMin))</f>
        <v>8.52799949</v>
      </c>
      <c r="AL22" s="30">
        <f>IF(AL$11*$D22&gt;(BatMax*$C22)+DayMin,BatMax*$C22,IF(AL$11*$D22&lt;DayMin,0,(AL$11*$D22)-DayMin))</f>
        <v>8.52799949</v>
      </c>
      <c r="AM22" s="30">
        <f>IF(AM$11*$D22&gt;(BatMax*$C22)+DayMin,BatMax*$C22,IF(AM$11*$D22&lt;DayMin,0,(AM$11*$D22)-DayMin))</f>
        <v>8.52799949</v>
      </c>
      <c r="AN22" s="30">
        <f>IF(AN$11*$D22&gt;(BatMax*$C22)+DayMin,BatMax*$C22,IF(AN$11*$D22&lt;DayMin,0,(AN$11*$D22)-DayMin))</f>
        <v>8.52799949</v>
      </c>
      <c r="AO22" s="30">
        <f>IF(AO$11*$D22&gt;(BatMax*$C22)+DayMin,BatMax*$C22,IF(AO$11*$D22&lt;DayMin,0,(AO$11*$D22)-DayMin))</f>
        <v>8.52799949</v>
      </c>
      <c r="AP22" s="30">
        <f>IF(AP$11*$D22&gt;(BatMax*$C22)+DayMin,BatMax*$C22,IF(AP$11*$D22&lt;DayMin,0,(AP$11*$D22)-DayMin))</f>
        <v>8.52799949</v>
      </c>
      <c r="AQ22" s="30">
        <f>IF(AQ$11*$D22&gt;(BatMax*$C22)+DayMin,BatMax*$C22,IF(AQ$11*$D22&lt;DayMin,0,(AQ$11*$D22)-DayMin))</f>
        <v>7.865124986</v>
      </c>
      <c r="AR22" s="30">
        <f>IF(AR$11*$D22&gt;(BatMax*$C22)+DayMin,BatMax*$C22,IF(AR$11*$D22&lt;DayMin,0,(AR$11*$D22)-DayMin))</f>
        <v>8.52799949</v>
      </c>
      <c r="AS22" s="30">
        <f>IF(AS$11*$D22&gt;(BatMax*$C22)+DayMin,BatMax*$C22,IF(AS$11*$D22&lt;DayMin,0,(AS$11*$D22)-DayMin))</f>
        <v>0</v>
      </c>
      <c r="AT22" s="30">
        <f>IF(AT$11*$D22&gt;(BatMax*$C22)+DayMin,BatMax*$C22,IF(AT$11*$D22&lt;DayMin,0,(AT$11*$D22)-DayMin))</f>
        <v>5.024665086</v>
      </c>
      <c r="AU22" s="30">
        <f>IF(AU$11*$D22&gt;(BatMax*$C22)+DayMin,BatMax*$C22,IF(AU$11*$D22&lt;DayMin,0,(AU$11*$D22)-DayMin))</f>
        <v>0.8807310733</v>
      </c>
      <c r="AV22" s="30">
        <f>IF(AV$11*$D22&gt;(BatMax*$C22)+DayMin,BatMax*$C22,IF(AV$11*$D22&lt;DayMin,0,(AV$11*$D22)-DayMin))</f>
        <v>0.2321011618</v>
      </c>
      <c r="AW22" s="30">
        <f>IF(AW$11*$D22&gt;(BatMax*$C22)+DayMin,BatMax*$C22,IF(AW$11*$D22&lt;DayMin,0,(AW$11*$D22)-DayMin))</f>
        <v>1.411894624</v>
      </c>
      <c r="AX22" s="30">
        <f>IF(AX$11*$D22&gt;(BatMax*$C22)+DayMin,BatMax*$C22,IF(AX$11*$D22&lt;DayMin,0,(AX$11*$D22)-DayMin))</f>
        <v>8.52799949</v>
      </c>
      <c r="AY22" s="30">
        <f>IF(AY$11*$D22&gt;(BatMax*$C22)+DayMin,BatMax*$C22,IF(AY$11*$D22&lt;DayMin,0,(AY$11*$D22)-DayMin))</f>
        <v>8.52799949</v>
      </c>
      <c r="AZ22" s="30">
        <f>IF(AZ$11*$D22&gt;(BatMax*$C22)+DayMin,BatMax*$C22,IF(AZ$11*$D22&lt;DayMin,0,(AZ$11*$D22)-DayMin))</f>
        <v>8.52799949</v>
      </c>
      <c r="BA22" s="30">
        <f>IF(BA$11*$D22&gt;(BatMax*$C22)+DayMin,BatMax*$C22,IF(BA$11*$D22&lt;DayMin,0,(BA$11*$D22)-DayMin))</f>
        <v>8.267190313</v>
      </c>
      <c r="BB22" s="30">
        <f>IF(BB$11*$D22&gt;(BatMax*$C22)+DayMin,BatMax*$C22,IF(BB$11*$D22&lt;DayMin,0,(BB$11*$D22)-DayMin))</f>
        <v>3.605381746</v>
      </c>
      <c r="BC22" s="30">
        <f>IF(BC$11*$D22&gt;(BatMax*$C22)+DayMin,BatMax*$C22,IF(BC$11*$D22&lt;DayMin,0,(BC$11*$D22)-DayMin))</f>
        <v>8.52799949</v>
      </c>
      <c r="BD22" s="30">
        <f>IF(BD$11*$D22&gt;(BatMax*$C22)+DayMin,BatMax*$C22,IF(BD$11*$D22&lt;DayMin,0,(BD$11*$D22)-DayMin))</f>
        <v>8.52799949</v>
      </c>
      <c r="BE22" s="30">
        <f>IF(BE$11*$D22&gt;(BatMax*$C22)+DayMin,BatMax*$C22,IF(BE$11*$D22&lt;DayMin,0,(BE$11*$D22)-DayMin))</f>
        <v>0.9592787625</v>
      </c>
      <c r="BF22" s="30">
        <f>IF(BF$11*$D22&gt;(BatMax*$C22)+DayMin,BatMax*$C22,IF(BF$11*$D22&lt;DayMin,0,(BF$11*$D22)-DayMin))</f>
        <v>8.52799949</v>
      </c>
      <c r="BG22" s="30">
        <f>IF(BG$11*$D22&gt;(BatMax*$C22)+DayMin,BatMax*$C22,IF(BG$11*$D22&lt;DayMin,0,(BG$11*$D22)-DayMin))</f>
        <v>8.52799949</v>
      </c>
      <c r="BH22" s="30">
        <f>IF(BH$11*$D22&gt;(BatMax*$C22)+DayMin,BatMax*$C22,IF(BH$11*$D22&lt;DayMin,0,(BH$11*$D22)-DayMin))</f>
        <v>8.52799949</v>
      </c>
      <c r="BI22" s="30">
        <f>IF(BI$11*$D22&gt;(BatMax*$C22)+DayMin,BatMax*$C22,IF(BI$11*$D22&lt;DayMin,0,(BI$11*$D22)-DayMin))</f>
        <v>2.015168436</v>
      </c>
      <c r="BJ22" s="30">
        <f>IF(BJ$11*$D22&gt;(BatMax*$C22)+DayMin,BatMax*$C22,IF(BJ$11*$D22&lt;DayMin,0,(BJ$11*$D22)-DayMin))</f>
        <v>1.610299732</v>
      </c>
      <c r="BK22" s="30">
        <f>IF(BK$11*$D22&gt;(BatMax*$C22)+DayMin,BatMax*$C22,IF(BK$11*$D22&lt;DayMin,0,(BK$11*$D22)-DayMin))</f>
        <v>8.52799949</v>
      </c>
      <c r="BL22" s="30">
        <f>IF(BL$11*$D22&gt;(BatMax*$C22)+DayMin,BatMax*$C22,IF(BL$11*$D22&lt;DayMin,0,(BL$11*$D22)-DayMin))</f>
        <v>8.52799949</v>
      </c>
      <c r="BM22" s="30">
        <f>IF(BM$11*$D22&gt;(BatMax*$C22)+DayMin,BatMax*$C22,IF(BM$11*$D22&lt;DayMin,0,(BM$11*$D22)-DayMin))</f>
        <v>8.52799949</v>
      </c>
      <c r="BN22" s="30">
        <f>IF(BN$11*$D22&gt;(BatMax*$C22)+DayMin,BatMax*$C22,IF(BN$11*$D22&lt;DayMin,0,(BN$11*$D22)-DayMin))</f>
        <v>8.52799949</v>
      </c>
      <c r="BO22" s="30">
        <f>IF(BO$11*$D22&gt;(BatMax*$C22)+DayMin,BatMax*$C22,IF(BO$11*$D22&lt;DayMin,0,(BO$11*$D22)-DayMin))</f>
        <v>4.250400383</v>
      </c>
      <c r="BP22" s="30">
        <f>IF(BP$11*$D22&gt;(BatMax*$C22)+DayMin,BatMax*$C22,IF(BP$11*$D22&lt;DayMin,0,(BP$11*$D22)-DayMin))</f>
        <v>3.112400924</v>
      </c>
      <c r="BQ22" s="30">
        <f>IF(BQ$11*$D22&gt;(BatMax*$C22)+DayMin,BatMax*$C22,IF(BQ$11*$D22&lt;DayMin,0,(BQ$11*$D22)-DayMin))</f>
        <v>8.52799949</v>
      </c>
      <c r="BR22" s="30">
        <f>IF(BR$11*$D22&gt;(BatMax*$C22)+DayMin,BatMax*$C22,IF(BR$11*$D22&lt;DayMin,0,(BR$11*$D22)-DayMin))</f>
        <v>8.52799949</v>
      </c>
      <c r="BS22" s="30">
        <f>IF(BS$11*$D22&gt;(BatMax*$C22)+DayMin,BatMax*$C22,IF(BS$11*$D22&lt;DayMin,0,(BS$11*$D22)-DayMin))</f>
        <v>6.34255786</v>
      </c>
      <c r="BT22" s="30">
        <f>IF(BT$11*$D22&gt;(BatMax*$C22)+DayMin,BatMax*$C22,IF(BT$11*$D22&lt;DayMin,0,(BT$11*$D22)-DayMin))</f>
        <v>2.353399786</v>
      </c>
      <c r="BU22" s="30">
        <f>IF(BU$11*$D22&gt;(BatMax*$C22)+DayMin,BatMax*$C22,IF(BU$11*$D22&lt;DayMin,0,(BU$11*$D22)-DayMin))</f>
        <v>0.8755630969</v>
      </c>
      <c r="BV22" s="30">
        <f>IF(BV$11*$D22&gt;(BatMax*$C22)+DayMin,BatMax*$C22,IF(BV$11*$D22&lt;DayMin,0,(BV$11*$D22)-DayMin))</f>
        <v>8.52799949</v>
      </c>
      <c r="BW22" s="30">
        <f>IF(BW$11*$D22&gt;(BatMax*$C22)+DayMin,BatMax*$C22,IF(BW$11*$D22&lt;DayMin,0,(BW$11*$D22)-DayMin))</f>
        <v>8.52799949</v>
      </c>
      <c r="BX22" s="30">
        <f>IF(BX$11*$D22&gt;(BatMax*$C22)+DayMin,BatMax*$C22,IF(BX$11*$D22&lt;DayMin,0,(BX$11*$D22)-DayMin))</f>
        <v>3.943954197</v>
      </c>
      <c r="BY22" s="30">
        <f>IF(BY$11*$D22&gt;(BatMax*$C22)+DayMin,BatMax*$C22,IF(BY$11*$D22&lt;DayMin,0,(BY$11*$D22)-DayMin))</f>
        <v>8.52799949</v>
      </c>
      <c r="BZ22" s="30">
        <f>IF(BZ$11*$D22&gt;(BatMax*$C22)+DayMin,BatMax*$C22,IF(BZ$11*$D22&lt;DayMin,0,(BZ$11*$D22)-DayMin))</f>
        <v>8.52799949</v>
      </c>
      <c r="CA22" s="30">
        <f>IF(CA$11*$D22&gt;(BatMax*$C22)+DayMin,BatMax*$C22,IF(CA$11*$D22&lt;DayMin,0,(CA$11*$D22)-DayMin))</f>
        <v>8.52799949</v>
      </c>
      <c r="CB22" s="30">
        <f>IF(CB$11*$D22&gt;(BatMax*$C22)+DayMin,BatMax*$C22,IF(CB$11*$D22&lt;DayMin,0,(CB$11*$D22)-DayMin))</f>
        <v>8.52799949</v>
      </c>
      <c r="CC22" s="30">
        <f>IF(CC$11*$D22&gt;(BatMax*$C22)+DayMin,BatMax*$C22,IF(CC$11*$D22&lt;DayMin,0,(CC$11*$D22)-DayMin))</f>
        <v>3.405089369</v>
      </c>
      <c r="CD22" s="30">
        <f>IF(CD$11*$D22&gt;(BatMax*$C22)+DayMin,BatMax*$C22,IF(CD$11*$D22&lt;DayMin,0,(CD$11*$D22)-DayMin))</f>
        <v>8.52799949</v>
      </c>
      <c r="CE22" s="30">
        <f>IF(CE$11*$D22&gt;(BatMax*$C22)+DayMin,BatMax*$C22,IF(CE$11*$D22&lt;DayMin,0,(CE$11*$D22)-DayMin))</f>
        <v>8.52799949</v>
      </c>
      <c r="CF22" s="30">
        <f>IF(CF$11*$D22&gt;(BatMax*$C22)+DayMin,BatMax*$C22,IF(CF$11*$D22&lt;DayMin,0,(CF$11*$D22)-DayMin))</f>
        <v>0.1975427739</v>
      </c>
      <c r="CG22" s="30">
        <f>IF(CG$11*$D22&gt;(BatMax*$C22)+DayMin,BatMax*$C22,IF(CG$11*$D22&lt;DayMin,0,(CG$11*$D22)-DayMin))</f>
        <v>3.325313029</v>
      </c>
      <c r="CH22" s="30">
        <f>IF(CH$11*$D22&gt;(BatMax*$C22)+DayMin,BatMax*$C22,IF(CH$11*$D22&lt;DayMin,0,(CH$11*$D22)-DayMin))</f>
        <v>1.379149995</v>
      </c>
      <c r="CI22" s="30">
        <f>IF(CI$11*$D22&gt;(BatMax*$C22)+DayMin,BatMax*$C22,IF(CI$11*$D22&lt;DayMin,0,(CI$11*$D22)-DayMin))</f>
        <v>3.0768779</v>
      </c>
      <c r="CJ22" s="30">
        <f>IF(CJ$11*$D22&gt;(BatMax*$C22)+DayMin,BatMax*$C22,IF(CJ$11*$D22&lt;DayMin,0,(CJ$11*$D22)-DayMin))</f>
        <v>8.52799949</v>
      </c>
      <c r="CK22" s="30">
        <f>IF(CK$11*$D22&gt;(BatMax*$C22)+DayMin,BatMax*$C22,IF(CK$11*$D22&lt;DayMin,0,(CK$11*$D22)-DayMin))</f>
        <v>8.52799949</v>
      </c>
      <c r="CL22" s="30">
        <f>IF(CL$11*$D22&gt;(BatMax*$C22)+DayMin,BatMax*$C22,IF(CL$11*$D22&lt;DayMin,0,(CL$11*$D22)-DayMin))</f>
        <v>8.52799949</v>
      </c>
      <c r="CM22" s="30">
        <f>IF(CM$11*$D22&gt;(BatMax*$C22)+DayMin,BatMax*$C22,IF(CM$11*$D22&lt;DayMin,0,(CM$11*$D22)-DayMin))</f>
        <v>8.52799949</v>
      </c>
      <c r="CN22" s="30">
        <f>IF(CN$11*$D22&gt;(BatMax*$C22)+DayMin,BatMax*$C22,IF(CN$11*$D22&lt;DayMin,0,(CN$11*$D22)-DayMin))</f>
        <v>8.52799949</v>
      </c>
      <c r="CO22" s="30">
        <f>IF(CO$11*$D22&gt;(BatMax*$C22)+DayMin,BatMax*$C22,IF(CO$11*$D22&lt;DayMin,0,(CO$11*$D22)-DayMin))</f>
        <v>8.52799949</v>
      </c>
      <c r="CP22" s="30">
        <f>IF(CP$11*$D22&gt;(BatMax*$C22)+DayMin,BatMax*$C22,IF(CP$11*$D22&lt;DayMin,0,(CP$11*$D22)-DayMin))</f>
        <v>8.52799949</v>
      </c>
      <c r="CQ22" s="30">
        <f>IF(CQ$11*$D22&gt;(BatMax*$C22)+DayMin,BatMax*$C22,IF(CQ$11*$D22&lt;DayMin,0,(CQ$11*$D22)-DayMin))</f>
        <v>8.52799949</v>
      </c>
      <c r="CR22" s="30">
        <f>IF(CR$11*$D22&gt;(BatMax*$C22)+DayMin,BatMax*$C22,IF(CR$11*$D22&lt;DayMin,0,(CR$11*$D22)-DayMin))</f>
        <v>0</v>
      </c>
      <c r="CS22" s="30">
        <f>IF(CS$11*$D22&gt;(BatMax*$C22)+DayMin,BatMax*$C22,IF(CS$11*$D22&lt;DayMin,0,(CS$11*$D22)-DayMin))</f>
        <v>8.52799949</v>
      </c>
      <c r="CT22" s="30">
        <f>IF(CT$11*$D22&gt;(BatMax*$C22)+DayMin,BatMax*$C22,IF(CT$11*$D22&lt;DayMin,0,(CT$11*$D22)-DayMin))</f>
        <v>8.52799949</v>
      </c>
      <c r="CU22" s="30">
        <f>IF(CU$11*$D22&gt;(BatMax*$C22)+DayMin,BatMax*$C22,IF(CU$11*$D22&lt;DayMin,0,(CU$11*$D22)-DayMin))</f>
        <v>8.52799949</v>
      </c>
      <c r="CV22" s="30">
        <f>IF(CV$11*$D22&gt;(BatMax*$C22)+DayMin,BatMax*$C22,IF(CV$11*$D22&lt;DayMin,0,(CV$11*$D22)-DayMin))</f>
        <v>8.52799949</v>
      </c>
      <c r="CW22" s="30">
        <f>IF(CW$11*$D22&gt;(BatMax*$C22)+DayMin,BatMax*$C22,IF(CW$11*$D22&lt;DayMin,0,(CW$11*$D22)-DayMin))</f>
        <v>8.52799949</v>
      </c>
      <c r="CX22" s="30">
        <f>IF(CX$11*$D22&gt;(BatMax*$C22)+DayMin,BatMax*$C22,IF(CX$11*$D22&lt;DayMin,0,(CX$11*$D22)-DayMin))</f>
        <v>8.52799949</v>
      </c>
      <c r="CY22" s="30">
        <f>IF(CY$11*$D22&gt;(BatMax*$C22)+DayMin,BatMax*$C22,IF(CY$11*$D22&lt;DayMin,0,(CY$11*$D22)-DayMin))</f>
        <v>8.52799949</v>
      </c>
      <c r="CZ22" s="30">
        <f>IF(CZ$11*$D22&gt;(BatMax*$C22)+DayMin,BatMax*$C22,IF(CZ$11*$D22&lt;DayMin,0,(CZ$11*$D22)-DayMin))</f>
        <v>8.52799949</v>
      </c>
      <c r="DA22" s="30">
        <f>IF(DA$11*$D22&gt;(BatMax*$C22)+DayMin,BatMax*$C22,IF(DA$11*$D22&lt;DayMin,0,(DA$11*$D22)-DayMin))</f>
        <v>8.52799949</v>
      </c>
      <c r="DB22" s="30">
        <f>IF(DB$11*$D22&gt;(BatMax*$C22)+DayMin,BatMax*$C22,IF(DB$11*$D22&lt;DayMin,0,(DB$11*$D22)-DayMin))</f>
        <v>8.52799949</v>
      </c>
      <c r="DC22" s="30">
        <f>IF(DC$11*$D22&gt;(BatMax*$C22)+DayMin,BatMax*$C22,IF(DC$11*$D22&lt;DayMin,0,(DC$11*$D22)-DayMin))</f>
        <v>8.52799949</v>
      </c>
      <c r="DD22" s="30">
        <f>IF(DD$11*$D22&gt;(BatMax*$C22)+DayMin,BatMax*$C22,IF(DD$11*$D22&lt;DayMin,0,(DD$11*$D22)-DayMin))</f>
        <v>6.929633536</v>
      </c>
      <c r="DE22" s="30">
        <f>IF(DE$11*$D22&gt;(BatMax*$C22)+DayMin,BatMax*$C22,IF(DE$11*$D22&lt;DayMin,0,(DE$11*$D22)-DayMin))</f>
        <v>8.52799949</v>
      </c>
      <c r="DF22" s="30">
        <f>IF(DF$11*$D22&gt;(BatMax*$C22)+DayMin,BatMax*$C22,IF(DF$11*$D22&lt;DayMin,0,(DF$11*$D22)-DayMin))</f>
        <v>8.52799949</v>
      </c>
      <c r="DG22" s="30">
        <f>IF(DG$11*$D22&gt;(BatMax*$C22)+DayMin,BatMax*$C22,IF(DG$11*$D22&lt;DayMin,0,(DG$11*$D22)-DayMin))</f>
        <v>8.52799949</v>
      </c>
      <c r="DH22" s="30">
        <f>IF(DH$11*$D22&gt;(BatMax*$C22)+DayMin,BatMax*$C22,IF(DH$11*$D22&lt;DayMin,0,(DH$11*$D22)-DayMin))</f>
        <v>8.52799949</v>
      </c>
      <c r="DI22" s="30">
        <f>IF(DI$11*$D22&gt;(BatMax*$C22)+DayMin,BatMax*$C22,IF(DI$11*$D22&lt;DayMin,0,(DI$11*$D22)-DayMin))</f>
        <v>8.52799949</v>
      </c>
      <c r="DJ22" s="30">
        <f>IF(DJ$11*$D22&gt;(BatMax*$C22)+DayMin,BatMax*$C22,IF(DJ$11*$D22&lt;DayMin,0,(DJ$11*$D22)-DayMin))</f>
        <v>0</v>
      </c>
      <c r="DK22" s="30">
        <f>IF(DK$11*$D22&gt;(BatMax*$C22)+DayMin,BatMax*$C22,IF(DK$11*$D22&lt;DayMin,0,(DK$11*$D22)-DayMin))</f>
        <v>4.571216581</v>
      </c>
      <c r="DL22" s="30">
        <f>IF(DL$11*$D22&gt;(BatMax*$C22)+DayMin,BatMax*$C22,IF(DL$11*$D22&lt;DayMin,0,(DL$11*$D22)-DayMin))</f>
        <v>3.174765254</v>
      </c>
      <c r="DM22" s="30">
        <f>IF(DM$11*$D22&gt;(BatMax*$C22)+DayMin,BatMax*$C22,IF(DM$11*$D22&lt;DayMin,0,(DM$11*$D22)-DayMin))</f>
        <v>8.52799949</v>
      </c>
      <c r="DN22" s="30">
        <f>IF(DN$11*$D22&gt;(BatMax*$C22)+DayMin,BatMax*$C22,IF(DN$11*$D22&lt;DayMin,0,(DN$11*$D22)-DayMin))</f>
        <v>8.52799949</v>
      </c>
      <c r="DO22" s="30">
        <f>IF(DO$11*$D22&gt;(BatMax*$C22)+DayMin,BatMax*$C22,IF(DO$11*$D22&lt;DayMin,0,(DO$11*$D22)-DayMin))</f>
        <v>8.52799949</v>
      </c>
      <c r="DP22" s="30">
        <f>IF(DP$11*$D22&gt;(BatMax*$C22)+DayMin,BatMax*$C22,IF(DP$11*$D22&lt;DayMin,0,(DP$11*$D22)-DayMin))</f>
        <v>3.710429782</v>
      </c>
      <c r="DQ22" s="30">
        <f>IF(DQ$11*$D22&gt;(BatMax*$C22)+DayMin,BatMax*$C22,IF(DQ$11*$D22&lt;DayMin,0,(DQ$11*$D22)-DayMin))</f>
        <v>0</v>
      </c>
      <c r="DR22" s="30">
        <f>IF(DR$11*$D22&gt;(BatMax*$C22)+DayMin,BatMax*$C22,IF(DR$11*$D22&lt;DayMin,0,(DR$11*$D22)-DayMin))</f>
        <v>8.52799949</v>
      </c>
      <c r="DS22" s="30">
        <f>IF(DS$11*$D22&gt;(BatMax*$C22)+DayMin,BatMax*$C22,IF(DS$11*$D22&lt;DayMin,0,(DS$11*$D22)-DayMin))</f>
        <v>8.52799949</v>
      </c>
      <c r="DT22" s="30">
        <f>IF(DT$11*$D22&gt;(BatMax*$C22)+DayMin,BatMax*$C22,IF(DT$11*$D22&lt;DayMin,0,(DT$11*$D22)-DayMin))</f>
        <v>8.52799949</v>
      </c>
      <c r="DU22" s="30">
        <f>IF(DU$11*$D22&gt;(BatMax*$C22)+DayMin,BatMax*$C22,IF(DU$11*$D22&lt;DayMin,0,(DU$11*$D22)-DayMin))</f>
        <v>7.793282197</v>
      </c>
      <c r="DV22" s="30">
        <f>IF(DV$11*$D22&gt;(BatMax*$C22)+DayMin,BatMax*$C22,IF(DV$11*$D22&lt;DayMin,0,(DV$11*$D22)-DayMin))</f>
        <v>8.52799949</v>
      </c>
      <c r="DW22" s="30">
        <f>IF(DW$11*$D22&gt;(BatMax*$C22)+DayMin,BatMax*$C22,IF(DW$11*$D22&lt;DayMin,0,(DW$11*$D22)-DayMin))</f>
        <v>8.52799949</v>
      </c>
      <c r="DX22" s="30">
        <f>IF(DX$11*$D22&gt;(BatMax*$C22)+DayMin,BatMax*$C22,IF(DX$11*$D22&lt;DayMin,0,(DX$11*$D22)-DayMin))</f>
        <v>8.52799949</v>
      </c>
      <c r="DY22" s="30">
        <f>IF(DY$11*$D22&gt;(BatMax*$C22)+DayMin,BatMax*$C22,IF(DY$11*$D22&lt;DayMin,0,(DY$11*$D22)-DayMin))</f>
        <v>8.52799949</v>
      </c>
      <c r="DZ22" s="30">
        <f>IF(DZ$11*$D22&gt;(BatMax*$C22)+DayMin,BatMax*$C22,IF(DZ$11*$D22&lt;DayMin,0,(DZ$11*$D22)-DayMin))</f>
        <v>8.52799949</v>
      </c>
      <c r="EA22" s="30">
        <f>IF(EA$11*$D22&gt;(BatMax*$C22)+DayMin,BatMax*$C22,IF(EA$11*$D22&lt;DayMin,0,(EA$11*$D22)-DayMin))</f>
        <v>8.52799949</v>
      </c>
      <c r="EB22" s="30">
        <f>IF(EB$11*$D22&gt;(BatMax*$C22)+DayMin,BatMax*$C22,IF(EB$11*$D22&lt;DayMin,0,(EB$11*$D22)-DayMin))</f>
        <v>8.52799949</v>
      </c>
      <c r="EC22" s="30">
        <f>IF(EC$11*$D22&gt;(BatMax*$C22)+DayMin,BatMax*$C22,IF(EC$11*$D22&lt;DayMin,0,(EC$11*$D22)-DayMin))</f>
        <v>8.52799949</v>
      </c>
      <c r="ED22" s="30">
        <f>IF(ED$11*$D22&gt;(BatMax*$C22)+DayMin,BatMax*$C22,IF(ED$11*$D22&lt;DayMin,0,(ED$11*$D22)-DayMin))</f>
        <v>8.52799949</v>
      </c>
      <c r="EE22" s="30">
        <f>IF(EE$11*$D22&gt;(BatMax*$C22)+DayMin,BatMax*$C22,IF(EE$11*$D22&lt;DayMin,0,(EE$11*$D22)-DayMin))</f>
        <v>8.52799949</v>
      </c>
      <c r="EF22" s="30">
        <f>IF(EF$11*$D22&gt;(BatMax*$C22)+DayMin,BatMax*$C22,IF(EF$11*$D22&lt;DayMin,0,(EF$11*$D22)-DayMin))</f>
        <v>2.393427586</v>
      </c>
      <c r="EG22" s="30">
        <f>IF(EG$11*$D22&gt;(BatMax*$C22)+DayMin,BatMax*$C22,IF(EG$11*$D22&lt;DayMin,0,(EG$11*$D22)-DayMin))</f>
        <v>4.874117513</v>
      </c>
      <c r="EH22" s="30">
        <f>IF(EH$11*$D22&gt;(BatMax*$C22)+DayMin,BatMax*$C22,IF(EH$11*$D22&lt;DayMin,0,(EH$11*$D22)-DayMin))</f>
        <v>8.100299687</v>
      </c>
      <c r="EI22" s="30">
        <f>IF(EI$11*$D22&gt;(BatMax*$C22)+DayMin,BatMax*$C22,IF(EI$11*$D22&lt;DayMin,0,(EI$11*$D22)-DayMin))</f>
        <v>8.52799949</v>
      </c>
      <c r="EJ22" s="30">
        <f>IF(EJ$11*$D22&gt;(BatMax*$C22)+DayMin,BatMax*$C22,IF(EJ$11*$D22&lt;DayMin,0,(EJ$11*$D22)-DayMin))</f>
        <v>8.52799949</v>
      </c>
      <c r="EK22" s="30">
        <f>IF(EK$11*$D22&gt;(BatMax*$C22)+DayMin,BatMax*$C22,IF(EK$11*$D22&lt;DayMin,0,(EK$11*$D22)-DayMin))</f>
        <v>8.52799949</v>
      </c>
      <c r="EL22" s="30">
        <f>IF(EL$11*$D22&gt;(BatMax*$C22)+DayMin,BatMax*$C22,IF(EL$11*$D22&lt;DayMin,0,(EL$11*$D22)-DayMin))</f>
        <v>8.52799949</v>
      </c>
      <c r="EM22" s="30">
        <f>IF(EM$11*$D22&gt;(BatMax*$C22)+DayMin,BatMax*$C22,IF(EM$11*$D22&lt;DayMin,0,(EM$11*$D22)-DayMin))</f>
        <v>8.52799949</v>
      </c>
      <c r="EN22" s="30">
        <f>IF(EN$11*$D22&gt;(BatMax*$C22)+DayMin,BatMax*$C22,IF(EN$11*$D22&lt;DayMin,0,(EN$11*$D22)-DayMin))</f>
        <v>8.52799949</v>
      </c>
      <c r="EO22" s="30">
        <f>IF(EO$11*$D22&gt;(BatMax*$C22)+DayMin,BatMax*$C22,IF(EO$11*$D22&lt;DayMin,0,(EO$11*$D22)-DayMin))</f>
        <v>8.52799949</v>
      </c>
      <c r="EP22" s="30">
        <f>IF(EP$11*$D22&gt;(BatMax*$C22)+DayMin,BatMax*$C22,IF(EP$11*$D22&lt;DayMin,0,(EP$11*$D22)-DayMin))</f>
        <v>8.52799949</v>
      </c>
      <c r="EQ22" s="30">
        <f>IF(EQ$11*$D22&gt;(BatMax*$C22)+DayMin,BatMax*$C22,IF(EQ$11*$D22&lt;DayMin,0,(EQ$11*$D22)-DayMin))</f>
        <v>8.52799949</v>
      </c>
      <c r="ER22" s="30">
        <f>IF(ER$11*$D22&gt;(BatMax*$C22)+DayMin,BatMax*$C22,IF(ER$11*$D22&lt;DayMin,0,(ER$11*$D22)-DayMin))</f>
        <v>8.52799949</v>
      </c>
      <c r="ES22" s="30">
        <f>IF(ES$11*$D22&gt;(BatMax*$C22)+DayMin,BatMax*$C22,IF(ES$11*$D22&lt;DayMin,0,(ES$11*$D22)-DayMin))</f>
        <v>8.52799949</v>
      </c>
      <c r="ET22" s="30">
        <f>IF(ET$11*$D22&gt;(BatMax*$C22)+DayMin,BatMax*$C22,IF(ET$11*$D22&lt;DayMin,0,(ET$11*$D22)-DayMin))</f>
        <v>8.52799949</v>
      </c>
      <c r="EU22" s="30">
        <f>IF(EU$11*$D22&gt;(BatMax*$C22)+DayMin,BatMax*$C22,IF(EU$11*$D22&lt;DayMin,0,(EU$11*$D22)-DayMin))</f>
        <v>8.52799949</v>
      </c>
      <c r="EV22" s="30">
        <f>IF(EV$11*$D22&gt;(BatMax*$C22)+DayMin,BatMax*$C22,IF(EV$11*$D22&lt;DayMin,0,(EV$11*$D22)-DayMin))</f>
        <v>8.52799949</v>
      </c>
      <c r="EW22" s="30">
        <f>IF(EW$11*$D22&gt;(BatMax*$C22)+DayMin,BatMax*$C22,IF(EW$11*$D22&lt;DayMin,0,(EW$11*$D22)-DayMin))</f>
        <v>8.52799949</v>
      </c>
      <c r="EX22" s="30">
        <f>IF(EX$11*$D22&gt;(BatMax*$C22)+DayMin,BatMax*$C22,IF(EX$11*$D22&lt;DayMin,0,(EX$11*$D22)-DayMin))</f>
        <v>8.52799949</v>
      </c>
      <c r="EY22" s="30">
        <f>IF(EY$11*$D22&gt;(BatMax*$C22)+DayMin,BatMax*$C22,IF(EY$11*$D22&lt;DayMin,0,(EY$11*$D22)-DayMin))</f>
        <v>4.747651641</v>
      </c>
      <c r="EZ22" s="30">
        <f>IF(EZ$11*$D22&gt;(BatMax*$C22)+DayMin,BatMax*$C22,IF(EZ$11*$D22&lt;DayMin,0,(EZ$11*$D22)-DayMin))</f>
        <v>8.52799949</v>
      </c>
      <c r="FA22" s="30">
        <f>IF(FA$11*$D22&gt;(BatMax*$C22)+DayMin,BatMax*$C22,IF(FA$11*$D22&lt;DayMin,0,(FA$11*$D22)-DayMin))</f>
        <v>8.52799949</v>
      </c>
      <c r="FB22" s="30">
        <f>IF(FB$11*$D22&gt;(BatMax*$C22)+DayMin,BatMax*$C22,IF(FB$11*$D22&lt;DayMin,0,(FB$11*$D22)-DayMin))</f>
        <v>8.52799949</v>
      </c>
      <c r="FC22" s="30">
        <f>IF(FC$11*$D22&gt;(BatMax*$C22)+DayMin,BatMax*$C22,IF(FC$11*$D22&lt;DayMin,0,(FC$11*$D22)-DayMin))</f>
        <v>8.52799949</v>
      </c>
      <c r="FD22" s="30">
        <f>IF(FD$11*$D22&gt;(BatMax*$C22)+DayMin,BatMax*$C22,IF(FD$11*$D22&lt;DayMin,0,(FD$11*$D22)-DayMin))</f>
        <v>8.52799949</v>
      </c>
      <c r="FE22" s="30">
        <f>IF(FE$11*$D22&gt;(BatMax*$C22)+DayMin,BatMax*$C22,IF(FE$11*$D22&lt;DayMin,0,(FE$11*$D22)-DayMin))</f>
        <v>8.52799949</v>
      </c>
      <c r="FF22" s="30">
        <f>IF(FF$11*$D22&gt;(BatMax*$C22)+DayMin,BatMax*$C22,IF(FF$11*$D22&lt;DayMin,0,(FF$11*$D22)-DayMin))</f>
        <v>8.52799949</v>
      </c>
      <c r="FG22" s="30">
        <f>IF(FG$11*$D22&gt;(BatMax*$C22)+DayMin,BatMax*$C22,IF(FG$11*$D22&lt;DayMin,0,(FG$11*$D22)-DayMin))</f>
        <v>8.52799949</v>
      </c>
      <c r="FH22" s="30">
        <f>IF(FH$11*$D22&gt;(BatMax*$C22)+DayMin,BatMax*$C22,IF(FH$11*$D22&lt;DayMin,0,(FH$11*$D22)-DayMin))</f>
        <v>8.52799949</v>
      </c>
      <c r="FI22" s="30">
        <f>IF(FI$11*$D22&gt;(BatMax*$C22)+DayMin,BatMax*$C22,IF(FI$11*$D22&lt;DayMin,0,(FI$11*$D22)-DayMin))</f>
        <v>8.52799949</v>
      </c>
      <c r="FJ22" s="30">
        <f>IF(FJ$11*$D22&gt;(BatMax*$C22)+DayMin,BatMax*$C22,IF(FJ$11*$D22&lt;DayMin,0,(FJ$11*$D22)-DayMin))</f>
        <v>8.52799949</v>
      </c>
      <c r="FK22" s="30">
        <f>IF(FK$11*$D22&gt;(BatMax*$C22)+DayMin,BatMax*$C22,IF(FK$11*$D22&lt;DayMin,0,(FK$11*$D22)-DayMin))</f>
        <v>8.52799949</v>
      </c>
      <c r="FL22" s="30">
        <f>IF(FL$11*$D22&gt;(BatMax*$C22)+DayMin,BatMax*$C22,IF(FL$11*$D22&lt;DayMin,0,(FL$11*$D22)-DayMin))</f>
        <v>8.52799949</v>
      </c>
      <c r="FM22" s="30">
        <f>IF(FM$11*$D22&gt;(BatMax*$C22)+DayMin,BatMax*$C22,IF(FM$11*$D22&lt;DayMin,0,(FM$11*$D22)-DayMin))</f>
        <v>8.165829183</v>
      </c>
      <c r="FN22" s="30">
        <f>IF(FN$11*$D22&gt;(BatMax*$C22)+DayMin,BatMax*$C22,IF(FN$11*$D22&lt;DayMin,0,(FN$11*$D22)-DayMin))</f>
        <v>6.664119911</v>
      </c>
      <c r="FO22" s="30">
        <f>IF(FO$11*$D22&gt;(BatMax*$C22)+DayMin,BatMax*$C22,IF(FO$11*$D22&lt;DayMin,0,(FO$11*$D22)-DayMin))</f>
        <v>8.52799949</v>
      </c>
      <c r="FP22" s="30">
        <f>IF(FP$11*$D22&gt;(BatMax*$C22)+DayMin,BatMax*$C22,IF(FP$11*$D22&lt;DayMin,0,(FP$11*$D22)-DayMin))</f>
        <v>8.52799949</v>
      </c>
      <c r="FQ22" s="30">
        <f>IF(FQ$11*$D22&gt;(BatMax*$C22)+DayMin,BatMax*$C22,IF(FQ$11*$D22&lt;DayMin,0,(FQ$11*$D22)-DayMin))</f>
        <v>8.52799949</v>
      </c>
      <c r="FR22" s="30">
        <f>IF(FR$11*$D22&gt;(BatMax*$C22)+DayMin,BatMax*$C22,IF(FR$11*$D22&lt;DayMin,0,(FR$11*$D22)-DayMin))</f>
        <v>8.52799949</v>
      </c>
      <c r="FS22" s="30">
        <f>IF(FS$11*$D22&gt;(BatMax*$C22)+DayMin,BatMax*$C22,IF(FS$11*$D22&lt;DayMin,0,(FS$11*$D22)-DayMin))</f>
        <v>8.52799949</v>
      </c>
      <c r="FT22" s="30">
        <f>IF(FT$11*$D22&gt;(BatMax*$C22)+DayMin,BatMax*$C22,IF(FT$11*$D22&lt;DayMin,0,(FT$11*$D22)-DayMin))</f>
        <v>8.52799949</v>
      </c>
      <c r="FU22" s="30">
        <f>IF(FU$11*$D22&gt;(BatMax*$C22)+DayMin,BatMax*$C22,IF(FU$11*$D22&lt;DayMin,0,(FU$11*$D22)-DayMin))</f>
        <v>8.52799949</v>
      </c>
      <c r="FV22" s="30">
        <f>IF(FV$11*$D22&gt;(BatMax*$C22)+DayMin,BatMax*$C22,IF(FV$11*$D22&lt;DayMin,0,(FV$11*$D22)-DayMin))</f>
        <v>1.584087674</v>
      </c>
      <c r="FW22" s="30">
        <f>IF(FW$11*$D22&gt;(BatMax*$C22)+DayMin,BatMax*$C22,IF(FW$11*$D22&lt;DayMin,0,(FW$11*$D22)-DayMin))</f>
        <v>8.52799949</v>
      </c>
      <c r="FX22" s="30">
        <f>IF(FX$11*$D22&gt;(BatMax*$C22)+DayMin,BatMax*$C22,IF(FX$11*$D22&lt;DayMin,0,(FX$11*$D22)-DayMin))</f>
        <v>8.52799949</v>
      </c>
      <c r="FY22" s="30">
        <f>IF(FY$11*$D22&gt;(BatMax*$C22)+DayMin,BatMax*$C22,IF(FY$11*$D22&lt;DayMin,0,(FY$11*$D22)-DayMin))</f>
        <v>8.52799949</v>
      </c>
      <c r="FZ22" s="30">
        <f>IF(FZ$11*$D22&gt;(BatMax*$C22)+DayMin,BatMax*$C22,IF(FZ$11*$D22&lt;DayMin,0,(FZ$11*$D22)-DayMin))</f>
        <v>8.52799949</v>
      </c>
      <c r="GA22" s="30">
        <f>IF(GA$11*$D22&gt;(BatMax*$C22)+DayMin,BatMax*$C22,IF(GA$11*$D22&lt;DayMin,0,(GA$11*$D22)-DayMin))</f>
        <v>8.52799949</v>
      </c>
      <c r="GB22" s="30">
        <f>IF(GB$11*$D22&gt;(BatMax*$C22)+DayMin,BatMax*$C22,IF(GB$11*$D22&lt;DayMin,0,(GB$11*$D22)-DayMin))</f>
        <v>4.220209317</v>
      </c>
      <c r="GC22" s="30">
        <f>IF(GC$11*$D22&gt;(BatMax*$C22)+DayMin,BatMax*$C22,IF(GC$11*$D22&lt;DayMin,0,(GC$11*$D22)-DayMin))</f>
        <v>8.352878569</v>
      </c>
      <c r="GD22" s="30">
        <f>IF(GD$11*$D22&gt;(BatMax*$C22)+DayMin,BatMax*$C22,IF(GD$11*$D22&lt;DayMin,0,(GD$11*$D22)-DayMin))</f>
        <v>8.52799949</v>
      </c>
      <c r="GE22" s="30">
        <f>IF(GE$11*$D22&gt;(BatMax*$C22)+DayMin,BatMax*$C22,IF(GE$11*$D22&lt;DayMin,0,(GE$11*$D22)-DayMin))</f>
        <v>8.52799949</v>
      </c>
      <c r="GF22" s="30">
        <f>IF(GF$11*$D22&gt;(BatMax*$C22)+DayMin,BatMax*$C22,IF(GF$11*$D22&lt;DayMin,0,(GF$11*$D22)-DayMin))</f>
        <v>8.52799949</v>
      </c>
      <c r="GG22" s="30">
        <f>IF(GG$11*$D22&gt;(BatMax*$C22)+DayMin,BatMax*$C22,IF(GG$11*$D22&lt;DayMin,0,(GG$11*$D22)-DayMin))</f>
        <v>8.52799949</v>
      </c>
      <c r="GH22" s="30">
        <f>IF(GH$11*$D22&gt;(BatMax*$C22)+DayMin,BatMax*$C22,IF(GH$11*$D22&lt;DayMin,0,(GH$11*$D22)-DayMin))</f>
        <v>8.52799949</v>
      </c>
      <c r="GI22" s="30">
        <f>IF(GI$11*$D22&gt;(BatMax*$C22)+DayMin,BatMax*$C22,IF(GI$11*$D22&lt;DayMin,0,(GI$11*$D22)-DayMin))</f>
        <v>8.52799949</v>
      </c>
      <c r="GJ22" s="30">
        <f>IF(GJ$11*$D22&gt;(BatMax*$C22)+DayMin,BatMax*$C22,IF(GJ$11*$D22&lt;DayMin,0,(GJ$11*$D22)-DayMin))</f>
        <v>8.52799949</v>
      </c>
      <c r="GK22" s="30">
        <f>IF(GK$11*$D22&gt;(BatMax*$C22)+DayMin,BatMax*$C22,IF(GK$11*$D22&lt;DayMin,0,(GK$11*$D22)-DayMin))</f>
        <v>8.52799949</v>
      </c>
      <c r="GL22" s="30">
        <f>IF(GL$11*$D22&gt;(BatMax*$C22)+DayMin,BatMax*$C22,IF(GL$11*$D22&lt;DayMin,0,(GL$11*$D22)-DayMin))</f>
        <v>8.52799949</v>
      </c>
      <c r="GM22" s="30">
        <f>IF(GM$11*$D22&gt;(BatMax*$C22)+DayMin,BatMax*$C22,IF(GM$11*$D22&lt;DayMin,0,(GM$11*$D22)-DayMin))</f>
        <v>8.52799949</v>
      </c>
      <c r="GN22" s="30">
        <f>IF(GN$11*$D22&gt;(BatMax*$C22)+DayMin,BatMax*$C22,IF(GN$11*$D22&lt;DayMin,0,(GN$11*$D22)-DayMin))</f>
        <v>8.52799949</v>
      </c>
      <c r="GO22" s="30">
        <f>IF(GO$11*$D22&gt;(BatMax*$C22)+DayMin,BatMax*$C22,IF(GO$11*$D22&lt;DayMin,0,(GO$11*$D22)-DayMin))</f>
        <v>8.52799949</v>
      </c>
      <c r="GP22" s="30">
        <f>IF(GP$11*$D22&gt;(BatMax*$C22)+DayMin,BatMax*$C22,IF(GP$11*$D22&lt;DayMin,0,(GP$11*$D22)-DayMin))</f>
        <v>8.52799949</v>
      </c>
      <c r="GQ22" s="30">
        <f>IF(GQ$11*$D22&gt;(BatMax*$C22)+DayMin,BatMax*$C22,IF(GQ$11*$D22&lt;DayMin,0,(GQ$11*$D22)-DayMin))</f>
        <v>8.52799949</v>
      </c>
      <c r="GR22" s="30">
        <f>IF(GR$11*$D22&gt;(BatMax*$C22)+DayMin,BatMax*$C22,IF(GR$11*$D22&lt;DayMin,0,(GR$11*$D22)-DayMin))</f>
        <v>8.52799949</v>
      </c>
      <c r="GS22" s="30">
        <f>IF(GS$11*$D22&gt;(BatMax*$C22)+DayMin,BatMax*$C22,IF(GS$11*$D22&lt;DayMin,0,(GS$11*$D22)-DayMin))</f>
        <v>8.52799949</v>
      </c>
      <c r="GT22" s="30">
        <f>IF(GT$11*$D22&gt;(BatMax*$C22)+DayMin,BatMax*$C22,IF(GT$11*$D22&lt;DayMin,0,(GT$11*$D22)-DayMin))</f>
        <v>8.52799949</v>
      </c>
      <c r="GU22" s="30">
        <f>IF(GU$11*$D22&gt;(BatMax*$C22)+DayMin,BatMax*$C22,IF(GU$11*$D22&lt;DayMin,0,(GU$11*$D22)-DayMin))</f>
        <v>8.52799949</v>
      </c>
      <c r="GV22" s="30">
        <f>IF(GV$11*$D22&gt;(BatMax*$C22)+DayMin,BatMax*$C22,IF(GV$11*$D22&lt;DayMin,0,(GV$11*$D22)-DayMin))</f>
        <v>8.52799949</v>
      </c>
      <c r="GW22" s="30">
        <f>IF(GW$11*$D22&gt;(BatMax*$C22)+DayMin,BatMax*$C22,IF(GW$11*$D22&lt;DayMin,0,(GW$11*$D22)-DayMin))</f>
        <v>8.52799949</v>
      </c>
      <c r="GX22" s="30">
        <f>IF(GX$11*$D22&gt;(BatMax*$C22)+DayMin,BatMax*$C22,IF(GX$11*$D22&lt;DayMin,0,(GX$11*$D22)-DayMin))</f>
        <v>8.52799949</v>
      </c>
      <c r="GY22" s="30">
        <f>IF(GY$11*$D22&gt;(BatMax*$C22)+DayMin,BatMax*$C22,IF(GY$11*$D22&lt;DayMin,0,(GY$11*$D22)-DayMin))</f>
        <v>8.52799949</v>
      </c>
      <c r="GZ22" s="30">
        <f>IF(GZ$11*$D22&gt;(BatMax*$C22)+DayMin,BatMax*$C22,IF(GZ$11*$D22&lt;DayMin,0,(GZ$11*$D22)-DayMin))</f>
        <v>8.52799949</v>
      </c>
      <c r="HA22" s="30">
        <f>IF(HA$11*$D22&gt;(BatMax*$C22)+DayMin,BatMax*$C22,IF(HA$11*$D22&lt;DayMin,0,(HA$11*$D22)-DayMin))</f>
        <v>8.52799949</v>
      </c>
      <c r="HB22" s="30">
        <f>IF(HB$11*$D22&gt;(BatMax*$C22)+DayMin,BatMax*$C22,IF(HB$11*$D22&lt;DayMin,0,(HB$11*$D22)-DayMin))</f>
        <v>8.52799949</v>
      </c>
      <c r="HC22" s="30">
        <f>IF(HC$11*$D22&gt;(BatMax*$C22)+DayMin,BatMax*$C22,IF(HC$11*$D22&lt;DayMin,0,(HC$11*$D22)-DayMin))</f>
        <v>8.52799949</v>
      </c>
      <c r="HD22" s="30">
        <f>IF(HD$11*$D22&gt;(BatMax*$C22)+DayMin,BatMax*$C22,IF(HD$11*$D22&lt;DayMin,0,(HD$11*$D22)-DayMin))</f>
        <v>8.52799949</v>
      </c>
      <c r="HE22" s="30">
        <f>IF(HE$11*$D22&gt;(BatMax*$C22)+DayMin,BatMax*$C22,IF(HE$11*$D22&lt;DayMin,0,(HE$11*$D22)-DayMin))</f>
        <v>8.52799949</v>
      </c>
      <c r="HF22" s="30">
        <f>IF(HF$11*$D22&gt;(BatMax*$C22)+DayMin,BatMax*$C22,IF(HF$11*$D22&lt;DayMin,0,(HF$11*$D22)-DayMin))</f>
        <v>2.220782843</v>
      </c>
      <c r="HG22" s="30">
        <f>IF(HG$11*$D22&gt;(BatMax*$C22)+DayMin,BatMax*$C22,IF(HG$11*$D22&lt;DayMin,0,(HG$11*$D22)-DayMin))</f>
        <v>5.905961996</v>
      </c>
      <c r="HH22" s="30">
        <f>IF(HH$11*$D22&gt;(BatMax*$C22)+DayMin,BatMax*$C22,IF(HH$11*$D22&lt;DayMin,0,(HH$11*$D22)-DayMin))</f>
        <v>8.52799949</v>
      </c>
      <c r="HI22" s="30">
        <f>IF(HI$11*$D22&gt;(BatMax*$C22)+DayMin,BatMax*$C22,IF(HI$11*$D22&lt;DayMin,0,(HI$11*$D22)-DayMin))</f>
        <v>8.52799949</v>
      </c>
      <c r="HJ22" s="30">
        <f>IF(HJ$11*$D22&gt;(BatMax*$C22)+DayMin,BatMax*$C22,IF(HJ$11*$D22&lt;DayMin,0,(HJ$11*$D22)-DayMin))</f>
        <v>8.52799949</v>
      </c>
      <c r="HK22" s="30">
        <f>IF(HK$11*$D22&gt;(BatMax*$C22)+DayMin,BatMax*$C22,IF(HK$11*$D22&lt;DayMin,0,(HK$11*$D22)-DayMin))</f>
        <v>8.52799949</v>
      </c>
      <c r="HL22" s="30">
        <f>IF(HL$11*$D22&gt;(BatMax*$C22)+DayMin,BatMax*$C22,IF(HL$11*$D22&lt;DayMin,0,(HL$11*$D22)-DayMin))</f>
        <v>5.18248665</v>
      </c>
      <c r="HM22" s="30">
        <f>IF(HM$11*$D22&gt;(BatMax*$C22)+DayMin,BatMax*$C22,IF(HM$11*$D22&lt;DayMin,0,(HM$11*$D22)-DayMin))</f>
        <v>8.52799949</v>
      </c>
      <c r="HN22" s="30">
        <f>IF(HN$11*$D22&gt;(BatMax*$C22)+DayMin,BatMax*$C22,IF(HN$11*$D22&lt;DayMin,0,(HN$11*$D22)-DayMin))</f>
        <v>8.52799949</v>
      </c>
      <c r="HO22" s="30">
        <f>IF(HO$11*$D22&gt;(BatMax*$C22)+DayMin,BatMax*$C22,IF(HO$11*$D22&lt;DayMin,0,(HO$11*$D22)-DayMin))</f>
        <v>8.52799949</v>
      </c>
      <c r="HP22" s="30">
        <f>IF(HP$11*$D22&gt;(BatMax*$C22)+DayMin,BatMax*$C22,IF(HP$11*$D22&lt;DayMin,0,(HP$11*$D22)-DayMin))</f>
        <v>6.731246702</v>
      </c>
      <c r="HQ22" s="30">
        <f>IF(HQ$11*$D22&gt;(BatMax*$C22)+DayMin,BatMax*$C22,IF(HQ$11*$D22&lt;DayMin,0,(HQ$11*$D22)-DayMin))</f>
        <v>8.52799949</v>
      </c>
      <c r="HR22" s="30">
        <f>IF(HR$11*$D22&gt;(BatMax*$C22)+DayMin,BatMax*$C22,IF(HR$11*$D22&lt;DayMin,0,(HR$11*$D22)-DayMin))</f>
        <v>7.715015401</v>
      </c>
      <c r="HS22" s="30">
        <f>IF(HS$11*$D22&gt;(BatMax*$C22)+DayMin,BatMax*$C22,IF(HS$11*$D22&lt;DayMin,0,(HS$11*$D22)-DayMin))</f>
        <v>8.52799949</v>
      </c>
      <c r="HT22" s="30">
        <f>IF(HT$11*$D22&gt;(BatMax*$C22)+DayMin,BatMax*$C22,IF(HT$11*$D22&lt;DayMin,0,(HT$11*$D22)-DayMin))</f>
        <v>8.52799949</v>
      </c>
      <c r="HU22" s="30">
        <f>IF(HU$11*$D22&gt;(BatMax*$C22)+DayMin,BatMax*$C22,IF(HU$11*$D22&lt;DayMin,0,(HU$11*$D22)-DayMin))</f>
        <v>2.421572167</v>
      </c>
      <c r="HV22" s="30">
        <f>IF(HV$11*$D22&gt;(BatMax*$C22)+DayMin,BatMax*$C22,IF(HV$11*$D22&lt;DayMin,0,(HV$11*$D22)-DayMin))</f>
        <v>8.52799949</v>
      </c>
      <c r="HW22" s="30">
        <f>IF(HW$11*$D22&gt;(BatMax*$C22)+DayMin,BatMax*$C22,IF(HW$11*$D22&lt;DayMin,0,(HW$11*$D22)-DayMin))</f>
        <v>8.52799949</v>
      </c>
      <c r="HX22" s="30">
        <f>IF(HX$11*$D22&gt;(BatMax*$C22)+DayMin,BatMax*$C22,IF(HX$11*$D22&lt;DayMin,0,(HX$11*$D22)-DayMin))</f>
        <v>8.52799949</v>
      </c>
      <c r="HY22" s="30">
        <f>IF(HY$11*$D22&gt;(BatMax*$C22)+DayMin,BatMax*$C22,IF(HY$11*$D22&lt;DayMin,0,(HY$11*$D22)-DayMin))</f>
        <v>8.52799949</v>
      </c>
      <c r="HZ22" s="30">
        <f>IF(HZ$11*$D22&gt;(BatMax*$C22)+DayMin,BatMax*$C22,IF(HZ$11*$D22&lt;DayMin,0,(HZ$11*$D22)-DayMin))</f>
        <v>8.52799949</v>
      </c>
      <c r="IA22" s="30">
        <f>IF(IA$11*$D22&gt;(BatMax*$C22)+DayMin,BatMax*$C22,IF(IA$11*$D22&lt;DayMin,0,(IA$11*$D22)-DayMin))</f>
        <v>3.891627131</v>
      </c>
      <c r="IB22" s="30">
        <f>IF(IB$11*$D22&gt;(BatMax*$C22)+DayMin,BatMax*$C22,IF(IB$11*$D22&lt;DayMin,0,(IB$11*$D22)-DayMin))</f>
        <v>8.52799949</v>
      </c>
      <c r="IC22" s="30">
        <f>IF(IC$11*$D22&gt;(BatMax*$C22)+DayMin,BatMax*$C22,IF(IC$11*$D22&lt;DayMin,0,(IC$11*$D22)-DayMin))</f>
        <v>8.52799949</v>
      </c>
      <c r="ID22" s="30">
        <f>IF(ID$11*$D22&gt;(BatMax*$C22)+DayMin,BatMax*$C22,IF(ID$11*$D22&lt;DayMin,0,(ID$11*$D22)-DayMin))</f>
        <v>8.076021052</v>
      </c>
      <c r="IE22" s="30">
        <f>IF(IE$11*$D22&gt;(BatMax*$C22)+DayMin,BatMax*$C22,IF(IE$11*$D22&lt;DayMin,0,(IE$11*$D22)-DayMin))</f>
        <v>8.52799949</v>
      </c>
      <c r="IF22" s="30">
        <f>IF(IF$11*$D22&gt;(BatMax*$C22)+DayMin,BatMax*$C22,IF(IF$11*$D22&lt;DayMin,0,(IF$11*$D22)-DayMin))</f>
        <v>2.137592186</v>
      </c>
      <c r="IG22" s="30">
        <f>IF(IG$11*$D22&gt;(BatMax*$C22)+DayMin,BatMax*$C22,IF(IG$11*$D22&lt;DayMin,0,(IG$11*$D22)-DayMin))</f>
        <v>8.52799949</v>
      </c>
      <c r="IH22" s="30">
        <f>IF(IH$11*$D22&gt;(BatMax*$C22)+DayMin,BatMax*$C22,IF(IH$11*$D22&lt;DayMin,0,(IH$11*$D22)-DayMin))</f>
        <v>8.52799949</v>
      </c>
      <c r="II22" s="30">
        <f>IF(II$11*$D22&gt;(BatMax*$C22)+DayMin,BatMax*$C22,IF(II$11*$D22&lt;DayMin,0,(II$11*$D22)-DayMin))</f>
        <v>8.52799949</v>
      </c>
      <c r="IJ22" s="30">
        <f>IF(IJ$11*$D22&gt;(BatMax*$C22)+DayMin,BatMax*$C22,IF(IJ$11*$D22&lt;DayMin,0,(IJ$11*$D22)-DayMin))</f>
        <v>8.52799949</v>
      </c>
      <c r="IK22" s="30">
        <f>IF(IK$11*$D22&gt;(BatMax*$C22)+DayMin,BatMax*$C22,IF(IK$11*$D22&lt;DayMin,0,(IK$11*$D22)-DayMin))</f>
        <v>8.52799949</v>
      </c>
      <c r="IL22" s="30">
        <f>IF(IL$11*$D22&gt;(BatMax*$C22)+DayMin,BatMax*$C22,IF(IL$11*$D22&lt;DayMin,0,(IL$11*$D22)-DayMin))</f>
        <v>8.52799949</v>
      </c>
      <c r="IM22" s="30">
        <f>IF(IM$11*$D22&gt;(BatMax*$C22)+DayMin,BatMax*$C22,IF(IM$11*$D22&lt;DayMin,0,(IM$11*$D22)-DayMin))</f>
        <v>8.52799949</v>
      </c>
      <c r="IN22" s="30">
        <f>IF(IN$11*$D22&gt;(BatMax*$C22)+DayMin,BatMax*$C22,IF(IN$11*$D22&lt;DayMin,0,(IN$11*$D22)-DayMin))</f>
        <v>8.52799949</v>
      </c>
      <c r="IO22" s="30">
        <f>IF(IO$11*$D22&gt;(BatMax*$C22)+DayMin,BatMax*$C22,IF(IO$11*$D22&lt;DayMin,0,(IO$11*$D22)-DayMin))</f>
        <v>8.52799949</v>
      </c>
      <c r="IP22" s="30">
        <f>IF(IP$11*$D22&gt;(BatMax*$C22)+DayMin,BatMax*$C22,IF(IP$11*$D22&lt;DayMin,0,(IP$11*$D22)-DayMin))</f>
        <v>8.52799949</v>
      </c>
      <c r="IQ22" s="30">
        <f>IF(IQ$11*$D22&gt;(BatMax*$C22)+DayMin,BatMax*$C22,IF(IQ$11*$D22&lt;DayMin,0,(IQ$11*$D22)-DayMin))</f>
        <v>8.52799949</v>
      </c>
      <c r="IR22" s="30">
        <f>IF(IR$11*$D22&gt;(BatMax*$C22)+DayMin,BatMax*$C22,IF(IR$11*$D22&lt;DayMin,0,(IR$11*$D22)-DayMin))</f>
        <v>8.52799949</v>
      </c>
      <c r="IS22" s="30">
        <f>IF(IS$11*$D22&gt;(BatMax*$C22)+DayMin,BatMax*$C22,IF(IS$11*$D22&lt;DayMin,0,(IS$11*$D22)-DayMin))</f>
        <v>8.52799949</v>
      </c>
      <c r="IT22" s="30">
        <f>IF(IT$11*$D22&gt;(BatMax*$C22)+DayMin,BatMax*$C22,IF(IT$11*$D22&lt;DayMin,0,(IT$11*$D22)-DayMin))</f>
        <v>8.52799949</v>
      </c>
      <c r="IU22" s="30">
        <f>IF(IU$11*$D22&gt;(BatMax*$C22)+DayMin,BatMax*$C22,IF(IU$11*$D22&lt;DayMin,0,(IU$11*$D22)-DayMin))</f>
        <v>8.52799949</v>
      </c>
      <c r="IV22" s="30">
        <f>IF(IV$11*$D22&gt;(BatMax*$C22)+DayMin,BatMax*$C22,IF(IV$11*$D22&lt;DayMin,0,(IV$11*$D22)-DayMin))</f>
        <v>8.52799949</v>
      </c>
      <c r="IW22" s="30">
        <f>IF(IW$11*$D22&gt;(BatMax*$C22)+DayMin,BatMax*$C22,IF(IW$11*$D22&lt;DayMin,0,(IW$11*$D22)-DayMin))</f>
        <v>8.52799949</v>
      </c>
      <c r="IX22" s="30">
        <f>IF(IX$11*$D22&gt;(BatMax*$C22)+DayMin,BatMax*$C22,IF(IX$11*$D22&lt;DayMin,0,(IX$11*$D22)-DayMin))</f>
        <v>8.52799949</v>
      </c>
      <c r="IY22" s="30">
        <f>IF(IY$11*$D22&gt;(BatMax*$C22)+DayMin,BatMax*$C22,IF(IY$11*$D22&lt;DayMin,0,(IY$11*$D22)-DayMin))</f>
        <v>8.52799949</v>
      </c>
      <c r="IZ22" s="30">
        <f>IF(IZ$11*$D22&gt;(BatMax*$C22)+DayMin,BatMax*$C22,IF(IZ$11*$D22&lt;DayMin,0,(IZ$11*$D22)-DayMin))</f>
        <v>2.504266024</v>
      </c>
      <c r="JA22" s="30">
        <f>IF(JA$11*$D22&gt;(BatMax*$C22)+DayMin,BatMax*$C22,IF(JA$11*$D22&lt;DayMin,0,(JA$11*$D22)-DayMin))</f>
        <v>2.873967884</v>
      </c>
      <c r="JB22" s="30">
        <f>IF(JB$11*$D22&gt;(BatMax*$C22)+DayMin,BatMax*$C22,IF(JB$11*$D22&lt;DayMin,0,(JB$11*$D22)-DayMin))</f>
        <v>0.04225919279</v>
      </c>
      <c r="JC22" s="30">
        <f>IF(JC$11*$D22&gt;(BatMax*$C22)+DayMin,BatMax*$C22,IF(JC$11*$D22&lt;DayMin,0,(JC$11*$D22)-DayMin))</f>
        <v>8.52799949</v>
      </c>
      <c r="JD22" s="30">
        <f>IF(JD$11*$D22&gt;(BatMax*$C22)+DayMin,BatMax*$C22,IF(JD$11*$D22&lt;DayMin,0,(JD$11*$D22)-DayMin))</f>
        <v>8.52799949</v>
      </c>
      <c r="JE22" s="30">
        <f>IF(JE$11*$D22&gt;(BatMax*$C22)+DayMin,BatMax*$C22,IF(JE$11*$D22&lt;DayMin,0,(JE$11*$D22)-DayMin))</f>
        <v>8.52799949</v>
      </c>
      <c r="JF22" s="30">
        <f>IF(JF$11*$D22&gt;(BatMax*$C22)+DayMin,BatMax*$C22,IF(JF$11*$D22&lt;DayMin,0,(JF$11*$D22)-DayMin))</f>
        <v>8.52799949</v>
      </c>
      <c r="JG22" s="30">
        <f>IF(JG$11*$D22&gt;(BatMax*$C22)+DayMin,BatMax*$C22,IF(JG$11*$D22&lt;DayMin,0,(JG$11*$D22)-DayMin))</f>
        <v>3.222907184</v>
      </c>
      <c r="JH22" s="30">
        <f>IF(JH$11*$D22&gt;(BatMax*$C22)+DayMin,BatMax*$C22,IF(JH$11*$D22&lt;DayMin,0,(JH$11*$D22)-DayMin))</f>
        <v>8.52799949</v>
      </c>
      <c r="JI22" s="30">
        <f>IF(JI$11*$D22&gt;(BatMax*$C22)+DayMin,BatMax*$C22,IF(JI$11*$D22&lt;DayMin,0,(JI$11*$D22)-DayMin))</f>
        <v>8.52799949</v>
      </c>
      <c r="JJ22" s="30">
        <f>IF(JJ$11*$D22&gt;(BatMax*$C22)+DayMin,BatMax*$C22,IF(JJ$11*$D22&lt;DayMin,0,(JJ$11*$D22)-DayMin))</f>
        <v>5.068875509</v>
      </c>
      <c r="JK22" s="30">
        <f>IF(JK$11*$D22&gt;(BatMax*$C22)+DayMin,BatMax*$C22,IF(JK$11*$D22&lt;DayMin,0,(JK$11*$D22)-DayMin))</f>
        <v>8.52799949</v>
      </c>
      <c r="JL22" s="30">
        <f>IF(JL$11*$D22&gt;(BatMax*$C22)+DayMin,BatMax*$C22,IF(JL$11*$D22&lt;DayMin,0,(JL$11*$D22)-DayMin))</f>
        <v>4.248640436</v>
      </c>
      <c r="JM22" s="30">
        <f>IF(JM$11*$D22&gt;(BatMax*$C22)+DayMin,BatMax*$C22,IF(JM$11*$D22&lt;DayMin,0,(JM$11*$D22)-DayMin))</f>
        <v>8.52799949</v>
      </c>
      <c r="JN22" s="30">
        <f>IF(JN$11*$D22&gt;(BatMax*$C22)+DayMin,BatMax*$C22,IF(JN$11*$D22&lt;DayMin,0,(JN$11*$D22)-DayMin))</f>
        <v>3.182324512</v>
      </c>
      <c r="JO22" s="30">
        <f>IF(JO$11*$D22&gt;(BatMax*$C22)+DayMin,BatMax*$C22,IF(JO$11*$D22&lt;DayMin,0,(JO$11*$D22)-DayMin))</f>
        <v>3.208217715</v>
      </c>
      <c r="JP22" s="30">
        <f>IF(JP$11*$D22&gt;(BatMax*$C22)+DayMin,BatMax*$C22,IF(JP$11*$D22&lt;DayMin,0,(JP$11*$D22)-DayMin))</f>
        <v>3.361517452</v>
      </c>
      <c r="JQ22" s="30">
        <f>IF(JQ$11*$D22&gt;(BatMax*$C22)+DayMin,BatMax*$C22,IF(JQ$11*$D22&lt;DayMin,0,(JQ$11*$D22)-DayMin))</f>
        <v>7.254313063</v>
      </c>
      <c r="JR22" s="30">
        <f>IF(JR$11*$D22&gt;(BatMax*$C22)+DayMin,BatMax*$C22,IF(JR$11*$D22&lt;DayMin,0,(JR$11*$D22)-DayMin))</f>
        <v>8.52799949</v>
      </c>
      <c r="JS22" s="30">
        <f>IF(JS$11*$D22&gt;(BatMax*$C22)+DayMin,BatMax*$C22,IF(JS$11*$D22&lt;DayMin,0,(JS$11*$D22)-DayMin))</f>
        <v>8.52799949</v>
      </c>
      <c r="JT22" s="30">
        <f>IF(JT$11*$D22&gt;(BatMax*$C22)+DayMin,BatMax*$C22,IF(JT$11*$D22&lt;DayMin,0,(JT$11*$D22)-DayMin))</f>
        <v>4.454438038</v>
      </c>
      <c r="JU22" s="30">
        <f>IF(JU$11*$D22&gt;(BatMax*$C22)+DayMin,BatMax*$C22,IF(JU$11*$D22&lt;DayMin,0,(JU$11*$D22)-DayMin))</f>
        <v>8.52799949</v>
      </c>
      <c r="JV22" s="30">
        <f>IF(JV$11*$D22&gt;(BatMax*$C22)+DayMin,BatMax*$C22,IF(JV$11*$D22&lt;DayMin,0,(JV$11*$D22)-DayMin))</f>
        <v>8.52799949</v>
      </c>
      <c r="JW22" s="30">
        <f>IF(JW$11*$D22&gt;(BatMax*$C22)+DayMin,BatMax*$C22,IF(JW$11*$D22&lt;DayMin,0,(JW$11*$D22)-DayMin))</f>
        <v>6.532594078</v>
      </c>
      <c r="JX22" s="30">
        <f>IF(JX$11*$D22&gt;(BatMax*$C22)+DayMin,BatMax*$C22,IF(JX$11*$D22&lt;DayMin,0,(JX$11*$D22)-DayMin))</f>
        <v>0.8616376632</v>
      </c>
      <c r="JY22" s="30">
        <f>IF(JY$11*$D22&gt;(BatMax*$C22)+DayMin,BatMax*$C22,IF(JY$11*$D22&lt;DayMin,0,(JY$11*$D22)-DayMin))</f>
        <v>0</v>
      </c>
      <c r="JZ22" s="30">
        <f>IF(JZ$11*$D22&gt;(BatMax*$C22)+DayMin,BatMax*$C22,IF(JZ$11*$D22&lt;DayMin,0,(JZ$11*$D22)-DayMin))</f>
        <v>8.52799949</v>
      </c>
      <c r="KA22" s="30">
        <f>IF(KA$11*$D22&gt;(BatMax*$C22)+DayMin,BatMax*$C22,IF(KA$11*$D22&lt;DayMin,0,(KA$11*$D22)-DayMin))</f>
        <v>8.52799949</v>
      </c>
      <c r="KB22" s="30">
        <f>IF(KB$11*$D22&gt;(BatMax*$C22)+DayMin,BatMax*$C22,IF(KB$11*$D22&lt;DayMin,0,(KB$11*$D22)-DayMin))</f>
        <v>8.52799949</v>
      </c>
      <c r="KC22" s="30">
        <f>IF(KC$11*$D22&gt;(BatMax*$C22)+DayMin,BatMax*$C22,IF(KC$11*$D22&lt;DayMin,0,(KC$11*$D22)-DayMin))</f>
        <v>8.52799949</v>
      </c>
      <c r="KD22" s="30">
        <f>IF(KD$11*$D22&gt;(BatMax*$C22)+DayMin,BatMax*$C22,IF(KD$11*$D22&lt;DayMin,0,(KD$11*$D22)-DayMin))</f>
        <v>5.946720977</v>
      </c>
      <c r="KE22" s="30">
        <f>IF(KE$11*$D22&gt;(BatMax*$C22)+DayMin,BatMax*$C22,IF(KE$11*$D22&lt;DayMin,0,(KE$11*$D22)-DayMin))</f>
        <v>3.315622381</v>
      </c>
      <c r="KF22" s="30">
        <f>IF(KF$11*$D22&gt;(BatMax*$C22)+DayMin,BatMax*$C22,IF(KF$11*$D22&lt;DayMin,0,(KF$11*$D22)-DayMin))</f>
        <v>8.52799949</v>
      </c>
      <c r="KG22" s="30">
        <f>IF(KG$11*$D22&gt;(BatMax*$C22)+DayMin,BatMax*$C22,IF(KG$11*$D22&lt;DayMin,0,(KG$11*$D22)-DayMin))</f>
        <v>0</v>
      </c>
      <c r="KH22" s="30">
        <f>IF(KH$11*$D22&gt;(BatMax*$C22)+DayMin,BatMax*$C22,IF(KH$11*$D22&lt;DayMin,0,(KH$11*$D22)-DayMin))</f>
        <v>8.52799949</v>
      </c>
      <c r="KI22" s="30">
        <f>IF(KI$11*$D22&gt;(BatMax*$C22)+DayMin,BatMax*$C22,IF(KI$11*$D22&lt;DayMin,0,(KI$11*$D22)-DayMin))</f>
        <v>6.20967085</v>
      </c>
      <c r="KJ22" s="30">
        <f>IF(KJ$11*$D22&gt;(BatMax*$C22)+DayMin,BatMax*$C22,IF(KJ$11*$D22&lt;DayMin,0,(KJ$11*$D22)-DayMin))</f>
        <v>8.248469818</v>
      </c>
      <c r="KK22" s="30">
        <f>IF(KK$11*$D22&gt;(BatMax*$C22)+DayMin,BatMax*$C22,IF(KK$11*$D22&lt;DayMin,0,(KK$11*$D22)-DayMin))</f>
        <v>4.056086124</v>
      </c>
      <c r="KL22" s="30">
        <f>IF(KL$11*$D22&gt;(BatMax*$C22)+DayMin,BatMax*$C22,IF(KL$11*$D22&lt;DayMin,0,(KL$11*$D22)-DayMin))</f>
        <v>7.910926009</v>
      </c>
      <c r="KM22" s="30">
        <f>IF(KM$11*$D22&gt;(BatMax*$C22)+DayMin,BatMax*$C22,IF(KM$11*$D22&lt;DayMin,0,(KM$11*$D22)-DayMin))</f>
        <v>8.52799949</v>
      </c>
      <c r="KN22" s="30">
        <f>IF(KN$11*$D22&gt;(BatMax*$C22)+DayMin,BatMax*$C22,IF(KN$11*$D22&lt;DayMin,0,(KN$11*$D22)-DayMin))</f>
        <v>8.52799949</v>
      </c>
      <c r="KO22" s="30">
        <f>IF(KO$11*$D22&gt;(BatMax*$C22)+DayMin,BatMax*$C22,IF(KO$11*$D22&lt;DayMin,0,(KO$11*$D22)-DayMin))</f>
        <v>8.52799949</v>
      </c>
      <c r="KP22" s="30">
        <f>IF(KP$11*$D22&gt;(BatMax*$C22)+DayMin,BatMax*$C22,IF(KP$11*$D22&lt;DayMin,0,(KP$11*$D22)-DayMin))</f>
        <v>0</v>
      </c>
      <c r="KQ22" s="30">
        <f>IF(KQ$11*$D22&gt;(BatMax*$C22)+DayMin,BatMax*$C22,IF(KQ$11*$D22&lt;DayMin,0,(KQ$11*$D22)-DayMin))</f>
        <v>4.376082302</v>
      </c>
      <c r="KR22" s="30">
        <f>IF(KR$11*$D22&gt;(BatMax*$C22)+DayMin,BatMax*$C22,IF(KR$11*$D22&lt;DayMin,0,(KR$11*$D22)-DayMin))</f>
        <v>1.524467323</v>
      </c>
      <c r="KS22" s="30">
        <f>IF(KS$11*$D22&gt;(BatMax*$C22)+DayMin,BatMax*$C22,IF(KS$11*$D22&lt;DayMin,0,(KS$11*$D22)-DayMin))</f>
        <v>2.906146618</v>
      </c>
      <c r="KT22" s="30">
        <f>IF(KT$11*$D22&gt;(BatMax*$C22)+DayMin,BatMax*$C22,IF(KT$11*$D22&lt;DayMin,0,(KT$11*$D22)-DayMin))</f>
        <v>8.52799949</v>
      </c>
      <c r="KU22" s="30">
        <f>IF(KU$11*$D22&gt;(BatMax*$C22)+DayMin,BatMax*$C22,IF(KU$11*$D22&lt;DayMin,0,(KU$11*$D22)-DayMin))</f>
        <v>8.52799949</v>
      </c>
      <c r="KV22" s="30">
        <f>IF(KV$11*$D22&gt;(BatMax*$C22)+DayMin,BatMax*$C22,IF(KV$11*$D22&lt;DayMin,0,(KV$11*$D22)-DayMin))</f>
        <v>8.52799949</v>
      </c>
      <c r="KW22" s="30">
        <f>IF(KW$11*$D22&gt;(BatMax*$C22)+DayMin,BatMax*$C22,IF(KW$11*$D22&lt;DayMin,0,(KW$11*$D22)-DayMin))</f>
        <v>8.52799949</v>
      </c>
      <c r="KX22" s="30">
        <f>IF(KX$11*$D22&gt;(BatMax*$C22)+DayMin,BatMax*$C22,IF(KX$11*$D22&lt;DayMin,0,(KX$11*$D22)-DayMin))</f>
        <v>0</v>
      </c>
      <c r="KY22" s="30">
        <f>IF(KY$11*$D22&gt;(BatMax*$C22)+DayMin,BatMax*$C22,IF(KY$11*$D22&lt;DayMin,0,(KY$11*$D22)-DayMin))</f>
        <v>1.339050193</v>
      </c>
      <c r="KZ22" s="30">
        <f>IF(KZ$11*$D22&gt;(BatMax*$C22)+DayMin,BatMax*$C22,IF(KZ$11*$D22&lt;DayMin,0,(KZ$11*$D22)-DayMin))</f>
        <v>5.230633487</v>
      </c>
      <c r="LA22" s="30">
        <f>IF(LA$11*$D22&gt;(BatMax*$C22)+DayMin,BatMax*$C22,IF(LA$11*$D22&lt;DayMin,0,(LA$11*$D22)-DayMin))</f>
        <v>5.836657462</v>
      </c>
      <c r="LB22" s="30">
        <f>IF(LB$11*$D22&gt;(BatMax*$C22)+DayMin,BatMax*$C22,IF(LB$11*$D22&lt;DayMin,0,(LB$11*$D22)-DayMin))</f>
        <v>8.52799949</v>
      </c>
      <c r="LC22" s="30">
        <f>IF(LC$11*$D22&gt;(BatMax*$C22)+DayMin,BatMax*$C22,IF(LC$11*$D22&lt;DayMin,0,(LC$11*$D22)-DayMin))</f>
        <v>8.52799949</v>
      </c>
      <c r="LD22" s="30">
        <f>IF(LD$11*$D22&gt;(BatMax*$C22)+DayMin,BatMax*$C22,IF(LD$11*$D22&lt;DayMin,0,(LD$11*$D22)-DayMin))</f>
        <v>8.52799949</v>
      </c>
      <c r="LE22" s="30">
        <f>IF(LE$11*$D22&gt;(BatMax*$C22)+DayMin,BatMax*$C22,IF(LE$11*$D22&lt;DayMin,0,(LE$11*$D22)-DayMin))</f>
        <v>8.52799949</v>
      </c>
      <c r="LF22" s="30">
        <f>IF(LF$11*$D22&gt;(BatMax*$C22)+DayMin,BatMax*$C22,IF(LF$11*$D22&lt;DayMin,0,(LF$11*$D22)-DayMin))</f>
        <v>8.52799949</v>
      </c>
      <c r="LG22" s="30">
        <f>IF(LG$11*$D22&gt;(BatMax*$C22)+DayMin,BatMax*$C22,IF(LG$11*$D22&lt;DayMin,0,(LG$11*$D22)-DayMin))</f>
        <v>0</v>
      </c>
      <c r="LH22" s="30">
        <f>IF(LH$11*$D22&gt;(BatMax*$C22)+DayMin,BatMax*$C22,IF(LH$11*$D22&lt;DayMin,0,(LH$11*$D22)-DayMin))</f>
        <v>8.52799949</v>
      </c>
      <c r="LI22" s="30">
        <f>IF(LI$11*$D22&gt;(BatMax*$C22)+DayMin,BatMax*$C22,IF(LI$11*$D22&lt;DayMin,0,(LI$11*$D22)-DayMin))</f>
        <v>8.52799949</v>
      </c>
      <c r="LJ22" s="30">
        <f>IF(LJ$11*$D22&gt;(BatMax*$C22)+DayMin,BatMax*$C22,IF(LJ$11*$D22&lt;DayMin,0,(LJ$11*$D22)-DayMin))</f>
        <v>8.52799949</v>
      </c>
      <c r="LK22" s="30">
        <f>IF(LK$11*$D22&gt;(BatMax*$C22)+DayMin,BatMax*$C22,IF(LK$11*$D22&lt;DayMin,0,(LK$11*$D22)-DayMin))</f>
        <v>8.52799949</v>
      </c>
      <c r="LL22" s="30">
        <f>IF(LL$11*$D22&gt;(BatMax*$C22)+DayMin,BatMax*$C22,IF(LL$11*$D22&lt;DayMin,0,(LL$11*$D22)-DayMin))</f>
        <v>0</v>
      </c>
      <c r="LM22" s="30">
        <f>IF(LM$11*$D22&gt;(BatMax*$C22)+DayMin,BatMax*$C22,IF(LM$11*$D22&lt;DayMin,0,(LM$11*$D22)-DayMin))</f>
        <v>0.1619798127</v>
      </c>
      <c r="LN22" s="30">
        <f>IF(LN$11*$D22&gt;(BatMax*$C22)+DayMin,BatMax*$C22,IF(LN$11*$D22&lt;DayMin,0,(LN$11*$D22)-DayMin))</f>
        <v>0.7886349309</v>
      </c>
      <c r="LO22" s="30">
        <f>IF(LO$11*$D22&gt;(BatMax*$C22)+DayMin,BatMax*$C22,IF(LO$11*$D22&lt;DayMin,0,(LO$11*$D22)-DayMin))</f>
        <v>2.809405874</v>
      </c>
      <c r="LP22" s="30">
        <f>IF(LP$11*$D22&gt;(BatMax*$C22)+DayMin,BatMax*$C22,IF(LP$11*$D22&lt;DayMin,0,(LP$11*$D22)-DayMin))</f>
        <v>0.3900562582</v>
      </c>
      <c r="LQ22" s="30">
        <f>IF(LQ$11*$D22&gt;(BatMax*$C22)+DayMin,BatMax*$C22,IF(LQ$11*$D22&lt;DayMin,0,(LQ$11*$D22)-DayMin))</f>
        <v>0</v>
      </c>
      <c r="LR22" s="30">
        <f>IF(LR$11*$D22&gt;(BatMax*$C22)+DayMin,BatMax*$C22,IF(LR$11*$D22&lt;DayMin,0,(LR$11*$D22)-DayMin))</f>
        <v>8.52799949</v>
      </c>
      <c r="LS22" s="30">
        <f>IF(LS$11*$D22&gt;(BatMax*$C22)+DayMin,BatMax*$C22,IF(LS$11*$D22&lt;DayMin,0,(LS$11*$D22)-DayMin))</f>
        <v>4.478045368</v>
      </c>
      <c r="LT22" s="30">
        <f>IF(LT$11*$D22&gt;(BatMax*$C22)+DayMin,BatMax*$C22,IF(LT$11*$D22&lt;DayMin,0,(LT$11*$D22)-DayMin))</f>
        <v>8.52799949</v>
      </c>
      <c r="LU22" s="30">
        <f>IF(LU$11*$D22&gt;(BatMax*$C22)+DayMin,BatMax*$C22,IF(LU$11*$D22&lt;DayMin,0,(LU$11*$D22)-DayMin))</f>
        <v>6.404262209</v>
      </c>
      <c r="LV22" s="30">
        <f>IF(LV$11*$D22&gt;(BatMax*$C22)+DayMin,BatMax*$C22,IF(LV$11*$D22&lt;DayMin,0,(LV$11*$D22)-DayMin))</f>
        <v>6.885035788</v>
      </c>
      <c r="LW22" s="30">
        <f>IF(LW$11*$D22&gt;(BatMax*$C22)+DayMin,BatMax*$C22,IF(LW$11*$D22&lt;DayMin,0,(LW$11*$D22)-DayMin))</f>
        <v>2.487353298</v>
      </c>
      <c r="LX22" s="30">
        <f>IF(LX$11*$D22&gt;(BatMax*$C22)+DayMin,BatMax*$C22,IF(LX$11*$D22&lt;DayMin,0,(LX$11*$D22)-DayMin))</f>
        <v>0</v>
      </c>
      <c r="LY22" s="30">
        <f>IF(LY$11*$D22&gt;(BatMax*$C22)+DayMin,BatMax*$C22,IF(LY$11*$D22&lt;DayMin,0,(LY$11*$D22)-DayMin))</f>
        <v>8.52799949</v>
      </c>
      <c r="LZ22" s="30">
        <f>IF(LZ$11*$D22&gt;(BatMax*$C22)+DayMin,BatMax*$C22,IF(LZ$11*$D22&lt;DayMin,0,(LZ$11*$D22)-DayMin))</f>
        <v>2.155696812</v>
      </c>
      <c r="MA22" s="30">
        <f>IF(MA$11*$D22&gt;(BatMax*$C22)+DayMin,BatMax*$C22,IF(MA$11*$D22&lt;DayMin,0,(MA$11*$D22)-DayMin))</f>
        <v>8.52799949</v>
      </c>
      <c r="MB22" s="30">
        <f>IF(MB$11*$D22&gt;(BatMax*$C22)+DayMin,BatMax*$C22,IF(MB$11*$D22&lt;DayMin,0,(MB$11*$D22)-DayMin))</f>
        <v>8.52799949</v>
      </c>
      <c r="MC22" s="30">
        <f>IF(MC$11*$D22&gt;(BatMax*$C22)+DayMin,BatMax*$C22,IF(MC$11*$D22&lt;DayMin,0,(MC$11*$D22)-DayMin))</f>
        <v>3.24744912</v>
      </c>
      <c r="MD22" s="30">
        <f>IF(MD$11*$D22&gt;(BatMax*$C22)+DayMin,BatMax*$C22,IF(MD$11*$D22&lt;DayMin,0,(MD$11*$D22)-DayMin))</f>
        <v>8.52799949</v>
      </c>
      <c r="ME22" s="30">
        <f>IF(ME$11*$D22&gt;(BatMax*$C22)+DayMin,BatMax*$C22,IF(ME$11*$D22&lt;DayMin,0,(ME$11*$D22)-DayMin))</f>
        <v>3.531673572</v>
      </c>
      <c r="MF22" s="30">
        <f>IF(MF$11*$D22&gt;(BatMax*$C22)+DayMin,BatMax*$C22,IF(MF$11*$D22&lt;DayMin,0,(MF$11*$D22)-DayMin))</f>
        <v>0.734119991</v>
      </c>
      <c r="MG22" s="30">
        <f>IF(MG$11*$D22&gt;(BatMax*$C22)+DayMin,BatMax*$C22,IF(MG$11*$D22&lt;DayMin,0,(MG$11*$D22)-DayMin))</f>
        <v>8.52799949</v>
      </c>
      <c r="MH22" s="30">
        <f>IF(MH$11*$D22&gt;(BatMax*$C22)+DayMin,BatMax*$C22,IF(MH$11*$D22&lt;DayMin,0,(MH$11*$D22)-DayMin))</f>
        <v>5.445985289</v>
      </c>
      <c r="MI22" s="30">
        <f>IF(MI$11*$D22&gt;(BatMax*$C22)+DayMin,BatMax*$C22,IF(MI$11*$D22&lt;DayMin,0,(MI$11*$D22)-DayMin))</f>
        <v>0</v>
      </c>
      <c r="MJ22" s="30">
        <f>IF(MJ$11*$D22&gt;(BatMax*$C22)+DayMin,BatMax*$C22,IF(MJ$11*$D22&lt;DayMin,0,(MJ$11*$D22)-DayMin))</f>
        <v>6.415035128</v>
      </c>
      <c r="MK22" s="30">
        <f>IF(MK$11*$D22&gt;(BatMax*$C22)+DayMin,BatMax*$C22,IF(MK$11*$D22&lt;DayMin,0,(MK$11*$D22)-DayMin))</f>
        <v>4.052577946</v>
      </c>
      <c r="ML22" s="30">
        <f>IF(ML$11*$D22&gt;(BatMax*$C22)+DayMin,BatMax*$C22,IF(ML$11*$D22&lt;DayMin,0,(ML$11*$D22)-DayMin))</f>
        <v>8.52799949</v>
      </c>
      <c r="MM22" s="30">
        <f>IF(MM$11*$D22&gt;(BatMax*$C22)+DayMin,BatMax*$C22,IF(MM$11*$D22&lt;DayMin,0,(MM$11*$D22)-DayMin))</f>
        <v>1.428879405</v>
      </c>
      <c r="MN22" s="30">
        <f>IF(MN$11*$D22&gt;(BatMax*$C22)+DayMin,BatMax*$C22,IF(MN$11*$D22&lt;DayMin,0,(MN$11*$D22)-DayMin))</f>
        <v>6.498658278</v>
      </c>
      <c r="MO22" s="30">
        <f>IF(MO$11*$D22&gt;(BatMax*$C22)+DayMin,BatMax*$C22,IF(MO$11*$D22&lt;DayMin,0,(MO$11*$D22)-DayMin))</f>
        <v>5.331563107</v>
      </c>
      <c r="MP22" s="30">
        <f>IF(MP$11*$D22&gt;(BatMax*$C22)+DayMin,BatMax*$C22,IF(MP$11*$D22&lt;DayMin,0,(MP$11*$D22)-DayMin))</f>
        <v>0</v>
      </c>
      <c r="MQ22" s="30">
        <f>IF(MQ$11*$D22&gt;(BatMax*$C22)+DayMin,BatMax*$C22,IF(MQ$11*$D22&lt;DayMin,0,(MQ$11*$D22)-DayMin))</f>
        <v>0</v>
      </c>
      <c r="MR22" s="30">
        <f>IF(MR$11*$D22&gt;(BatMax*$C22)+DayMin,BatMax*$C22,IF(MR$11*$D22&lt;DayMin,0,(MR$11*$D22)-DayMin))</f>
        <v>7.215100325</v>
      </c>
      <c r="MS22" s="30">
        <f>IF(MS$11*$D22&gt;(BatMax*$C22)+DayMin,BatMax*$C22,IF(MS$11*$D22&lt;DayMin,0,(MS$11*$D22)-DayMin))</f>
        <v>8.208732306</v>
      </c>
      <c r="MT22" s="30">
        <f>IF(MT$11*$D22&gt;(BatMax*$C22)+DayMin,BatMax*$C22,IF(MT$11*$D22&lt;DayMin,0,(MT$11*$D22)-DayMin))</f>
        <v>8.52799949</v>
      </c>
      <c r="MU22" s="30">
        <f>IF(MU$11*$D22&gt;(BatMax*$C22)+DayMin,BatMax*$C22,IF(MU$11*$D22&lt;DayMin,0,(MU$11*$D22)-DayMin))</f>
        <v>0.3509711557</v>
      </c>
      <c r="MV22" s="30">
        <f>IF(MV$11*$D22&gt;(BatMax*$C22)+DayMin,BatMax*$C22,IF(MV$11*$D22&lt;DayMin,0,(MV$11*$D22)-DayMin))</f>
        <v>0</v>
      </c>
      <c r="MW22" s="30">
        <f>IF(MW$11*$D22&gt;(BatMax*$C22)+DayMin,BatMax*$C22,IF(MW$11*$D22&lt;DayMin,0,(MW$11*$D22)-DayMin))</f>
        <v>0.007102197178</v>
      </c>
      <c r="MX22" s="30">
        <f>IF(MX$11*$D22&gt;(BatMax*$C22)+DayMin,BatMax*$C22,IF(MX$11*$D22&lt;DayMin,0,(MX$11*$D22)-DayMin))</f>
        <v>0</v>
      </c>
      <c r="MY22" s="30">
        <f>IF(MY$11*$D22&gt;(BatMax*$C22)+DayMin,BatMax*$C22,IF(MY$11*$D22&lt;DayMin,0,(MY$11*$D22)-DayMin))</f>
        <v>0.921926221</v>
      </c>
      <c r="MZ22" s="30">
        <f>IF(MZ$11*$D22&gt;(BatMax*$C22)+DayMin,BatMax*$C22,IF(MZ$11*$D22&lt;DayMin,0,(MZ$11*$D22)-DayMin))</f>
        <v>2.847496961</v>
      </c>
      <c r="NA22" s="30">
        <f>IF(NA$11*$D22&gt;(BatMax*$C22)+DayMin,BatMax*$C22,IF(NA$11*$D22&lt;DayMin,0,(NA$11*$D22)-DayMin))</f>
        <v>2.695661014</v>
      </c>
      <c r="NB22" s="30">
        <f>IF(NB$11*$D22&gt;(BatMax*$C22)+DayMin,BatMax*$C22,IF(NB$11*$D22&lt;DayMin,0,(NB$11*$D22)-DayMin))</f>
        <v>0</v>
      </c>
      <c r="NC22" s="30">
        <f>IF(NC$11*$D22&gt;(BatMax*$C22)+DayMin,BatMax*$C22,IF(NC$11*$D22&lt;DayMin,0,(NC$11*$D22)-DayMin))</f>
        <v>8.52799949</v>
      </c>
      <c r="ND22" s="30">
        <f>IF(ND$11*$D22&gt;(BatMax*$C22)+DayMin,BatMax*$C22,IF(ND$11*$D22&lt;DayMin,0,(ND$11*$D22)-DayMin))</f>
        <v>8.52799949</v>
      </c>
      <c r="NE22" s="30">
        <f>IF(NE$11*$D22&gt;(BatMax*$C22)+DayMin,BatMax*$C22,IF(NE$11*$D22&lt;DayMin,0,(NE$11*$D22)-DayMin))</f>
        <v>8.52799949</v>
      </c>
      <c r="NF22" s="30">
        <f>IF(NF$11*$D22&gt;(BatMax*$C22)+DayMin,BatMax*$C22,IF(NF$11*$D22&lt;DayMin,0,(NF$11*$D22)-DayMin))</f>
        <v>4.799988666</v>
      </c>
    </row>
    <row r="23" ht="14.25" customHeight="1">
      <c r="B23" s="3">
        <f t="shared" si="3"/>
        <v>2033</v>
      </c>
      <c r="C23" s="26">
        <f>C22*BatAgeRate</f>
        <v>0.7235095501</v>
      </c>
      <c r="D23" s="26">
        <f>D22*PVAgeRate</f>
        <v>0.9703725094</v>
      </c>
      <c r="E23" s="17">
        <f t="shared" si="2"/>
        <v>2329.599068</v>
      </c>
      <c r="F23" s="30">
        <f>IF(F$11*$D23&gt;(BatMax*$C23)+DayMin,BatMax*$C23,IF(F$11*$D23&lt;DayMin,0,(F$11*$D23)-DayMin))</f>
        <v>5.771063114</v>
      </c>
      <c r="G23" s="30">
        <f>IF(G$11*$D23&gt;(BatMax*$C23)+DayMin,BatMax*$C23,IF(G$11*$D23&lt;DayMin,0,(G$11*$D23)-DayMin))</f>
        <v>8.103306961</v>
      </c>
      <c r="H23" s="30">
        <f>IF(H$11*$D23&gt;(BatMax*$C23)+DayMin,BatMax*$C23,IF(H$11*$D23&lt;DayMin,0,(H$11*$D23)-DayMin))</f>
        <v>8.103306961</v>
      </c>
      <c r="I23" s="30">
        <f>IF(I$11*$D23&gt;(BatMax*$C23)+DayMin,BatMax*$C23,IF(I$11*$D23&lt;DayMin,0,(I$11*$D23)-DayMin))</f>
        <v>7.547413558</v>
      </c>
      <c r="J23" s="30">
        <f>IF(J$11*$D23&gt;(BatMax*$C23)+DayMin,BatMax*$C23,IF(J$11*$D23&lt;DayMin,0,(J$11*$D23)-DayMin))</f>
        <v>8.103306961</v>
      </c>
      <c r="K23" s="30">
        <f>IF(K$11*$D23&gt;(BatMax*$C23)+DayMin,BatMax*$C23,IF(K$11*$D23&lt;DayMin,0,(K$11*$D23)-DayMin))</f>
        <v>7.666916468</v>
      </c>
      <c r="L23" s="30">
        <f>IF(L$11*$D23&gt;(BatMax*$C23)+DayMin,BatMax*$C23,IF(L$11*$D23&lt;DayMin,0,(L$11*$D23)-DayMin))</f>
        <v>0</v>
      </c>
      <c r="M23" s="30">
        <f>IF(M$11*$D23&gt;(BatMax*$C23)+DayMin,BatMax*$C23,IF(M$11*$D23&lt;DayMin,0,(M$11*$D23)-DayMin))</f>
        <v>8.103306961</v>
      </c>
      <c r="N23" s="30">
        <f>IF(N$11*$D23&gt;(BatMax*$C23)+DayMin,BatMax*$C23,IF(N$11*$D23&lt;DayMin,0,(N$11*$D23)-DayMin))</f>
        <v>8.103306961</v>
      </c>
      <c r="O23" s="30">
        <f>IF(O$11*$D23&gt;(BatMax*$C23)+DayMin,BatMax*$C23,IF(O$11*$D23&lt;DayMin,0,(O$11*$D23)-DayMin))</f>
        <v>6.74091035</v>
      </c>
      <c r="P23" s="30">
        <f>IF(P$11*$D23&gt;(BatMax*$C23)+DayMin,BatMax*$C23,IF(P$11*$D23&lt;DayMin,0,(P$11*$D23)-DayMin))</f>
        <v>4.452220324</v>
      </c>
      <c r="Q23" s="30">
        <f>IF(Q$11*$D23&gt;(BatMax*$C23)+DayMin,BatMax*$C23,IF(Q$11*$D23&lt;DayMin,0,(Q$11*$D23)-DayMin))</f>
        <v>4.50277307</v>
      </c>
      <c r="R23" s="30">
        <f>IF(R$11*$D23&gt;(BatMax*$C23)+DayMin,BatMax*$C23,IF(R$11*$D23&lt;DayMin,0,(R$11*$D23)-DayMin))</f>
        <v>6.017747987</v>
      </c>
      <c r="S23" s="30">
        <f>IF(S$11*$D23&gt;(BatMax*$C23)+DayMin,BatMax*$C23,IF(S$11*$D23&lt;DayMin,0,(S$11*$D23)-DayMin))</f>
        <v>0.5263874476</v>
      </c>
      <c r="T23" s="30">
        <f>IF(T$11*$D23&gt;(BatMax*$C23)+DayMin,BatMax*$C23,IF(T$11*$D23&lt;DayMin,0,(T$11*$D23)-DayMin))</f>
        <v>0</v>
      </c>
      <c r="U23" s="30">
        <f>IF(U$11*$D23&gt;(BatMax*$C23)+DayMin,BatMax*$C23,IF(U$11*$D23&lt;DayMin,0,(U$11*$D23)-DayMin))</f>
        <v>8.103306961</v>
      </c>
      <c r="V23" s="30">
        <f>IF(V$11*$D23&gt;(BatMax*$C23)+DayMin,BatMax*$C23,IF(V$11*$D23&lt;DayMin,0,(V$11*$D23)-DayMin))</f>
        <v>8.103306961</v>
      </c>
      <c r="W23" s="30">
        <f>IF(W$11*$D23&gt;(BatMax*$C23)+DayMin,BatMax*$C23,IF(W$11*$D23&lt;DayMin,0,(W$11*$D23)-DayMin))</f>
        <v>8.103306961</v>
      </c>
      <c r="X23" s="30">
        <f>IF(X$11*$D23&gt;(BatMax*$C23)+DayMin,BatMax*$C23,IF(X$11*$D23&lt;DayMin,0,(X$11*$D23)-DayMin))</f>
        <v>0</v>
      </c>
      <c r="Y23" s="30">
        <f>IF(Y$11*$D23&gt;(BatMax*$C23)+DayMin,BatMax*$C23,IF(Y$11*$D23&lt;DayMin,0,(Y$11*$D23)-DayMin))</f>
        <v>0.9394060315</v>
      </c>
      <c r="Z23" s="30">
        <f>IF(Z$11*$D23&gt;(BatMax*$C23)+DayMin,BatMax*$C23,IF(Z$11*$D23&lt;DayMin,0,(Z$11*$D23)-DayMin))</f>
        <v>7.978693228</v>
      </c>
      <c r="AA23" s="30">
        <f>IF(AA$11*$D23&gt;(BatMax*$C23)+DayMin,BatMax*$C23,IF(AA$11*$D23&lt;DayMin,0,(AA$11*$D23)-DayMin))</f>
        <v>0</v>
      </c>
      <c r="AB23" s="30">
        <f>IF(AB$11*$D23&gt;(BatMax*$C23)+DayMin,BatMax*$C23,IF(AB$11*$D23&lt;DayMin,0,(AB$11*$D23)-DayMin))</f>
        <v>0</v>
      </c>
      <c r="AC23" s="30">
        <f>IF(AC$11*$D23&gt;(BatMax*$C23)+DayMin,BatMax*$C23,IF(AC$11*$D23&lt;DayMin,0,(AC$11*$D23)-DayMin))</f>
        <v>0</v>
      </c>
      <c r="AD23" s="30">
        <f>IF(AD$11*$D23&gt;(BatMax*$C23)+DayMin,BatMax*$C23,IF(AD$11*$D23&lt;DayMin,0,(AD$11*$D23)-DayMin))</f>
        <v>0</v>
      </c>
      <c r="AE23" s="30">
        <f>IF(AE$11*$D23&gt;(BatMax*$C23)+DayMin,BatMax*$C23,IF(AE$11*$D23&lt;DayMin,0,(AE$11*$D23)-DayMin))</f>
        <v>7.32444242</v>
      </c>
      <c r="AF23" s="30">
        <f>IF(AF$11*$D23&gt;(BatMax*$C23)+DayMin,BatMax*$C23,IF(AF$11*$D23&lt;DayMin,0,(AF$11*$D23)-DayMin))</f>
        <v>8.103306961</v>
      </c>
      <c r="AG23" s="30">
        <f>IF(AG$11*$D23&gt;(BatMax*$C23)+DayMin,BatMax*$C23,IF(AG$11*$D23&lt;DayMin,0,(AG$11*$D23)-DayMin))</f>
        <v>8.103306961</v>
      </c>
      <c r="AH23" s="30">
        <f>IF(AH$11*$D23&gt;(BatMax*$C23)+DayMin,BatMax*$C23,IF(AH$11*$D23&lt;DayMin,0,(AH$11*$D23)-DayMin))</f>
        <v>8.103306961</v>
      </c>
      <c r="AI23" s="30">
        <f>IF(AI$11*$D23&gt;(BatMax*$C23)+DayMin,BatMax*$C23,IF(AI$11*$D23&lt;DayMin,0,(AI$11*$D23)-DayMin))</f>
        <v>8.103306961</v>
      </c>
      <c r="AJ23" s="30">
        <f>IF(AJ$11*$D23&gt;(BatMax*$C23)+DayMin,BatMax*$C23,IF(AJ$11*$D23&lt;DayMin,0,(AJ$11*$D23)-DayMin))</f>
        <v>8.103306961</v>
      </c>
      <c r="AK23" s="30">
        <f>IF(AK$11*$D23&gt;(BatMax*$C23)+DayMin,BatMax*$C23,IF(AK$11*$D23&lt;DayMin,0,(AK$11*$D23)-DayMin))</f>
        <v>8.103306961</v>
      </c>
      <c r="AL23" s="30">
        <f>IF(AL$11*$D23&gt;(BatMax*$C23)+DayMin,BatMax*$C23,IF(AL$11*$D23&lt;DayMin,0,(AL$11*$D23)-DayMin))</f>
        <v>8.103306961</v>
      </c>
      <c r="AM23" s="30">
        <f>IF(AM$11*$D23&gt;(BatMax*$C23)+DayMin,BatMax*$C23,IF(AM$11*$D23&lt;DayMin,0,(AM$11*$D23)-DayMin))</f>
        <v>8.103306961</v>
      </c>
      <c r="AN23" s="30">
        <f>IF(AN$11*$D23&gt;(BatMax*$C23)+DayMin,BatMax*$C23,IF(AN$11*$D23&lt;DayMin,0,(AN$11*$D23)-DayMin))</f>
        <v>8.103306961</v>
      </c>
      <c r="AO23" s="30">
        <f>IF(AO$11*$D23&gt;(BatMax*$C23)+DayMin,BatMax*$C23,IF(AO$11*$D23&lt;DayMin,0,(AO$11*$D23)-DayMin))</f>
        <v>8.103306961</v>
      </c>
      <c r="AP23" s="30">
        <f>IF(AP$11*$D23&gt;(BatMax*$C23)+DayMin,BatMax*$C23,IF(AP$11*$D23&lt;DayMin,0,(AP$11*$D23)-DayMin))</f>
        <v>8.103306961</v>
      </c>
      <c r="AQ23" s="30">
        <f>IF(AQ$11*$D23&gt;(BatMax*$C23)+DayMin,BatMax*$C23,IF(AQ$11*$D23&lt;DayMin,0,(AQ$11*$D23)-DayMin))</f>
        <v>7.810799361</v>
      </c>
      <c r="AR23" s="30">
        <f>IF(AR$11*$D23&gt;(BatMax*$C23)+DayMin,BatMax*$C23,IF(AR$11*$D23&lt;DayMin,0,(AR$11*$D23)-DayMin))</f>
        <v>8.103306961</v>
      </c>
      <c r="AS23" s="30">
        <f>IF(AS$11*$D23&gt;(BatMax*$C23)+DayMin,BatMax*$C23,IF(AS$11*$D23&lt;DayMin,0,(AS$11*$D23)-DayMin))</f>
        <v>0</v>
      </c>
      <c r="AT23" s="30">
        <f>IF(AT$11*$D23&gt;(BatMax*$C23)+DayMin,BatMax*$C23,IF(AT$11*$D23&lt;DayMin,0,(AT$11*$D23)-DayMin))</f>
        <v>4.98454176</v>
      </c>
      <c r="AU23" s="30">
        <f>IF(AU$11*$D23&gt;(BatMax*$C23)+DayMin,BatMax*$C23,IF(AU$11*$D23&lt;DayMin,0,(AU$11*$D23)-DayMin))</f>
        <v>0.8613274179</v>
      </c>
      <c r="AV23" s="30">
        <f>IF(AV$11*$D23&gt;(BatMax*$C23)+DayMin,BatMax*$C23,IF(AV$11*$D23&lt;DayMin,0,(AV$11*$D23)-DayMin))</f>
        <v>0.215940656</v>
      </c>
      <c r="AW23" s="30">
        <f>IF(AW$11*$D23&gt;(BatMax*$C23)+DayMin,BatMax*$C23,IF(AW$11*$D23&lt;DayMin,0,(AW$11*$D23)-DayMin))</f>
        <v>1.389835151</v>
      </c>
      <c r="AX23" s="30">
        <f>IF(AX$11*$D23&gt;(BatMax*$C23)+DayMin,BatMax*$C23,IF(AX$11*$D23&lt;DayMin,0,(AX$11*$D23)-DayMin))</f>
        <v>8.103306961</v>
      </c>
      <c r="AY23" s="30">
        <f>IF(AY$11*$D23&gt;(BatMax*$C23)+DayMin,BatMax*$C23,IF(AY$11*$D23&lt;DayMin,0,(AY$11*$D23)-DayMin))</f>
        <v>8.103306961</v>
      </c>
      <c r="AZ23" s="30">
        <f>IF(AZ$11*$D23&gt;(BatMax*$C23)+DayMin,BatMax*$C23,IF(AZ$11*$D23&lt;DayMin,0,(AZ$11*$D23)-DayMin))</f>
        <v>8.103306961</v>
      </c>
      <c r="BA23" s="30">
        <f>IF(BA$11*$D23&gt;(BatMax*$C23)+DayMin,BatMax*$C23,IF(BA$11*$D23&lt;DayMin,0,(BA$11*$D23)-DayMin))</f>
        <v>8.103306961</v>
      </c>
      <c r="BB23" s="30">
        <f>IF(BB$11*$D23&gt;(BatMax*$C23)+DayMin,BatMax*$C23,IF(BB$11*$D23&lt;DayMin,0,(BB$11*$D23)-DayMin))</f>
        <v>3.572354837</v>
      </c>
      <c r="BC23" s="30">
        <f>IF(BC$11*$D23&gt;(BatMax*$C23)+DayMin,BatMax*$C23,IF(BC$11*$D23&lt;DayMin,0,(BC$11*$D23)-DayMin))</f>
        <v>8.103306961</v>
      </c>
      <c r="BD23" s="30">
        <f>IF(BD$11*$D23&gt;(BatMax*$C23)+DayMin,BatMax*$C23,IF(BD$11*$D23&lt;DayMin,0,(BD$11*$D23)-DayMin))</f>
        <v>8.103306961</v>
      </c>
      <c r="BE23" s="30">
        <f>IF(BE$11*$D23&gt;(BatMax*$C23)+DayMin,BatMax*$C23,IF(BE$11*$D23&lt;DayMin,0,(BE$11*$D23)-DayMin))</f>
        <v>0.9394823686</v>
      </c>
      <c r="BF23" s="30">
        <f>IF(BF$11*$D23&gt;(BatMax*$C23)+DayMin,BatMax*$C23,IF(BF$11*$D23&lt;DayMin,0,(BF$11*$D23)-DayMin))</f>
        <v>8.103306961</v>
      </c>
      <c r="BG23" s="30">
        <f>IF(BG$11*$D23&gt;(BatMax*$C23)+DayMin,BatMax*$C23,IF(BG$11*$D23&lt;DayMin,0,(BG$11*$D23)-DayMin))</f>
        <v>8.103306961</v>
      </c>
      <c r="BH23" s="30">
        <f>IF(BH$11*$D23&gt;(BatMax*$C23)+DayMin,BatMax*$C23,IF(BH$11*$D23&lt;DayMin,0,(BH$11*$D23)-DayMin))</f>
        <v>8.103306961</v>
      </c>
      <c r="BI23" s="30">
        <f>IF(BI$11*$D23&gt;(BatMax*$C23)+DayMin,BatMax*$C23,IF(BI$11*$D23&lt;DayMin,0,(BI$11*$D23)-DayMin))</f>
        <v>1.990092594</v>
      </c>
      <c r="BJ23" s="30">
        <f>IF(BJ$11*$D23&gt;(BatMax*$C23)+DayMin,BatMax*$C23,IF(BJ$11*$D23&lt;DayMin,0,(BJ$11*$D23)-DayMin))</f>
        <v>1.587248234</v>
      </c>
      <c r="BK23" s="30">
        <f>IF(BK$11*$D23&gt;(BatMax*$C23)+DayMin,BatMax*$C23,IF(BK$11*$D23&lt;DayMin,0,(BK$11*$D23)-DayMin))</f>
        <v>8.103306961</v>
      </c>
      <c r="BL23" s="30">
        <f>IF(BL$11*$D23&gt;(BatMax*$C23)+DayMin,BatMax*$C23,IF(BL$11*$D23&lt;DayMin,0,(BL$11*$D23)-DayMin))</f>
        <v>8.103306961</v>
      </c>
      <c r="BM23" s="30">
        <f>IF(BM$11*$D23&gt;(BatMax*$C23)+DayMin,BatMax*$C23,IF(BM$11*$D23&lt;DayMin,0,(BM$11*$D23)-DayMin))</f>
        <v>8.103306961</v>
      </c>
      <c r="BN23" s="30">
        <f>IF(BN$11*$D23&gt;(BatMax*$C23)+DayMin,BatMax*$C23,IF(BN$11*$D23&lt;DayMin,0,(BN$11*$D23)-DayMin))</f>
        <v>8.103306961</v>
      </c>
      <c r="BO23" s="30">
        <f>IF(BO$11*$D23&gt;(BatMax*$C23)+DayMin,BatMax*$C23,IF(BO$11*$D23&lt;DayMin,0,(BO$11*$D23)-DayMin))</f>
        <v>4.214148381</v>
      </c>
      <c r="BP23" s="30">
        <f>IF(BP$11*$D23&gt;(BatMax*$C23)+DayMin,BatMax*$C23,IF(BP$11*$D23&lt;DayMin,0,(BP$11*$D23)-DayMin))</f>
        <v>3.08183892</v>
      </c>
      <c r="BQ23" s="30">
        <f>IF(BQ$11*$D23&gt;(BatMax*$C23)+DayMin,BatMax*$C23,IF(BQ$11*$D23&lt;DayMin,0,(BQ$11*$D23)-DayMin))</f>
        <v>8.103306961</v>
      </c>
      <c r="BR23" s="30">
        <f>IF(BR$11*$D23&gt;(BatMax*$C23)+DayMin,BatMax*$C23,IF(BR$11*$D23&lt;DayMin,0,(BR$11*$D23)-DayMin))</f>
        <v>8.103306961</v>
      </c>
      <c r="BS23" s="30">
        <f>IF(BS$11*$D23&gt;(BatMax*$C23)+DayMin,BatMax*$C23,IF(BS$11*$D23&lt;DayMin,0,(BS$11*$D23)-DayMin))</f>
        <v>6.295845071</v>
      </c>
      <c r="BT23" s="30">
        <f>IF(BT$11*$D23&gt;(BatMax*$C23)+DayMin,BatMax*$C23,IF(BT$11*$D23&lt;DayMin,0,(BT$11*$D23)-DayMin))</f>
        <v>2.326632787</v>
      </c>
      <c r="BU23" s="30">
        <f>IF(BU$11*$D23&gt;(BatMax*$C23)+DayMin,BatMax*$C23,IF(BU$11*$D23&lt;DayMin,0,(BU$11*$D23)-DayMin))</f>
        <v>0.8561852814</v>
      </c>
      <c r="BV23" s="30">
        <f>IF(BV$11*$D23&gt;(BatMax*$C23)+DayMin,BatMax*$C23,IF(BV$11*$D23&lt;DayMin,0,(BV$11*$D23)-DayMin))</f>
        <v>8.103306961</v>
      </c>
      <c r="BW23" s="30">
        <f>IF(BW$11*$D23&gt;(BatMax*$C23)+DayMin,BatMax*$C23,IF(BW$11*$D23&lt;DayMin,0,(BW$11*$D23)-DayMin))</f>
        <v>8.103306961</v>
      </c>
      <c r="BX23" s="30">
        <f>IF(BX$11*$D23&gt;(BatMax*$C23)+DayMin,BatMax*$C23,IF(BX$11*$D23&lt;DayMin,0,(BX$11*$D23)-DayMin))</f>
        <v>3.909234426</v>
      </c>
      <c r="BY23" s="30">
        <f>IF(BY$11*$D23&gt;(BatMax*$C23)+DayMin,BatMax*$C23,IF(BY$11*$D23&lt;DayMin,0,(BY$11*$D23)-DayMin))</f>
        <v>8.103306961</v>
      </c>
      <c r="BZ23" s="30">
        <f>IF(BZ$11*$D23&gt;(BatMax*$C23)+DayMin,BatMax*$C23,IF(BZ$11*$D23&lt;DayMin,0,(BZ$11*$D23)-DayMin))</f>
        <v>8.103306961</v>
      </c>
      <c r="CA23" s="30">
        <f>IF(CA$11*$D23&gt;(BatMax*$C23)+DayMin,BatMax*$C23,IF(CA$11*$D23&lt;DayMin,0,(CA$11*$D23)-DayMin))</f>
        <v>8.103306961</v>
      </c>
      <c r="CB23" s="30">
        <f>IF(CB$11*$D23&gt;(BatMax*$C23)+DayMin,BatMax*$C23,IF(CB$11*$D23&lt;DayMin,0,(CB$11*$D23)-DayMin))</f>
        <v>8.103306961</v>
      </c>
      <c r="CC23" s="30">
        <f>IF(CC$11*$D23&gt;(BatMax*$C23)+DayMin,BatMax*$C23,IF(CC$11*$D23&lt;DayMin,0,(CC$11*$D23)-DayMin))</f>
        <v>3.373063922</v>
      </c>
      <c r="CD23" s="30">
        <f>IF(CD$11*$D23&gt;(BatMax*$C23)+DayMin,BatMax*$C23,IF(CD$11*$D23&lt;DayMin,0,(CD$11*$D23)-DayMin))</f>
        <v>8.103306961</v>
      </c>
      <c r="CE23" s="30">
        <f>IF(CE$11*$D23&gt;(BatMax*$C23)+DayMin,BatMax*$C23,IF(CE$11*$D23&lt;DayMin,0,(CE$11*$D23)-DayMin))</f>
        <v>8.103306961</v>
      </c>
      <c r="CF23" s="30">
        <f>IF(CF$11*$D23&gt;(BatMax*$C23)+DayMin,BatMax*$C23,IF(CF$11*$D23&lt;DayMin,0,(CF$11*$D23)-DayMin))</f>
        <v>0.18155506</v>
      </c>
      <c r="CG23" s="30">
        <f>IF(CG$11*$D23&gt;(BatMax*$C23)+DayMin,BatMax*$C23,IF(CG$11*$D23&lt;DayMin,0,(CG$11*$D23)-DayMin))</f>
        <v>3.293686464</v>
      </c>
      <c r="CH23" s="30">
        <f>IF(CH$11*$D23&gt;(BatMax*$C23)+DayMin,BatMax*$C23,IF(CH$11*$D23&lt;DayMin,0,(CH$11*$D23)-DayMin))</f>
        <v>1.357254245</v>
      </c>
      <c r="CI23" s="30">
        <f>IF(CI$11*$D23&gt;(BatMax*$C23)+DayMin,BatMax*$C23,IF(CI$11*$D23&lt;DayMin,0,(CI$11*$D23)-DayMin))</f>
        <v>3.04649351</v>
      </c>
      <c r="CJ23" s="30">
        <f>IF(CJ$11*$D23&gt;(BatMax*$C23)+DayMin,BatMax*$C23,IF(CJ$11*$D23&lt;DayMin,0,(CJ$11*$D23)-DayMin))</f>
        <v>8.103306961</v>
      </c>
      <c r="CK23" s="30">
        <f>IF(CK$11*$D23&gt;(BatMax*$C23)+DayMin,BatMax*$C23,IF(CK$11*$D23&lt;DayMin,0,(CK$11*$D23)-DayMin))</f>
        <v>8.103306961</v>
      </c>
      <c r="CL23" s="30">
        <f>IF(CL$11*$D23&gt;(BatMax*$C23)+DayMin,BatMax*$C23,IF(CL$11*$D23&lt;DayMin,0,(CL$11*$D23)-DayMin))</f>
        <v>8.103306961</v>
      </c>
      <c r="CM23" s="30">
        <f>IF(CM$11*$D23&gt;(BatMax*$C23)+DayMin,BatMax*$C23,IF(CM$11*$D23&lt;DayMin,0,(CM$11*$D23)-DayMin))</f>
        <v>8.103306961</v>
      </c>
      <c r="CN23" s="30">
        <f>IF(CN$11*$D23&gt;(BatMax*$C23)+DayMin,BatMax*$C23,IF(CN$11*$D23&lt;DayMin,0,(CN$11*$D23)-DayMin))</f>
        <v>8.103306961</v>
      </c>
      <c r="CO23" s="30">
        <f>IF(CO$11*$D23&gt;(BatMax*$C23)+DayMin,BatMax*$C23,IF(CO$11*$D23&lt;DayMin,0,(CO$11*$D23)-DayMin))</f>
        <v>8.103306961</v>
      </c>
      <c r="CP23" s="30">
        <f>IF(CP$11*$D23&gt;(BatMax*$C23)+DayMin,BatMax*$C23,IF(CP$11*$D23&lt;DayMin,0,(CP$11*$D23)-DayMin))</f>
        <v>8.103306961</v>
      </c>
      <c r="CQ23" s="30">
        <f>IF(CQ$11*$D23&gt;(BatMax*$C23)+DayMin,BatMax*$C23,IF(CQ$11*$D23&lt;DayMin,0,(CQ$11*$D23)-DayMin))</f>
        <v>8.103306961</v>
      </c>
      <c r="CR23" s="30">
        <f>IF(CR$11*$D23&gt;(BatMax*$C23)+DayMin,BatMax*$C23,IF(CR$11*$D23&lt;DayMin,0,(CR$11*$D23)-DayMin))</f>
        <v>0</v>
      </c>
      <c r="CS23" s="30">
        <f>IF(CS$11*$D23&gt;(BatMax*$C23)+DayMin,BatMax*$C23,IF(CS$11*$D23&lt;DayMin,0,(CS$11*$D23)-DayMin))</f>
        <v>8.103306961</v>
      </c>
      <c r="CT23" s="30">
        <f>IF(CT$11*$D23&gt;(BatMax*$C23)+DayMin,BatMax*$C23,IF(CT$11*$D23&lt;DayMin,0,(CT$11*$D23)-DayMin))</f>
        <v>8.103306961</v>
      </c>
      <c r="CU23" s="30">
        <f>IF(CU$11*$D23&gt;(BatMax*$C23)+DayMin,BatMax*$C23,IF(CU$11*$D23&lt;DayMin,0,(CU$11*$D23)-DayMin))</f>
        <v>8.103306961</v>
      </c>
      <c r="CV23" s="30">
        <f>IF(CV$11*$D23&gt;(BatMax*$C23)+DayMin,BatMax*$C23,IF(CV$11*$D23&lt;DayMin,0,(CV$11*$D23)-DayMin))</f>
        <v>8.103306961</v>
      </c>
      <c r="CW23" s="30">
        <f>IF(CW$11*$D23&gt;(BatMax*$C23)+DayMin,BatMax*$C23,IF(CW$11*$D23&lt;DayMin,0,(CW$11*$D23)-DayMin))</f>
        <v>8.103306961</v>
      </c>
      <c r="CX23" s="30">
        <f>IF(CX$11*$D23&gt;(BatMax*$C23)+DayMin,BatMax*$C23,IF(CX$11*$D23&lt;DayMin,0,(CX$11*$D23)-DayMin))</f>
        <v>8.103306961</v>
      </c>
      <c r="CY23" s="30">
        <f>IF(CY$11*$D23&gt;(BatMax*$C23)+DayMin,BatMax*$C23,IF(CY$11*$D23&lt;DayMin,0,(CY$11*$D23)-DayMin))</f>
        <v>8.103306961</v>
      </c>
      <c r="CZ23" s="30">
        <f>IF(CZ$11*$D23&gt;(BatMax*$C23)+DayMin,BatMax*$C23,IF(CZ$11*$D23&lt;DayMin,0,(CZ$11*$D23)-DayMin))</f>
        <v>8.103306961</v>
      </c>
      <c r="DA23" s="30">
        <f>IF(DA$11*$D23&gt;(BatMax*$C23)+DayMin,BatMax*$C23,IF(DA$11*$D23&lt;DayMin,0,(DA$11*$D23)-DayMin))</f>
        <v>8.103306961</v>
      </c>
      <c r="DB23" s="30">
        <f>IF(DB$11*$D23&gt;(BatMax*$C23)+DayMin,BatMax*$C23,IF(DB$11*$D23&lt;DayMin,0,(DB$11*$D23)-DayMin))</f>
        <v>8.103306961</v>
      </c>
      <c r="DC23" s="30">
        <f>IF(DC$11*$D23&gt;(BatMax*$C23)+DayMin,BatMax*$C23,IF(DC$11*$D23&lt;DayMin,0,(DC$11*$D23)-DayMin))</f>
        <v>8.103306961</v>
      </c>
      <c r="DD23" s="30">
        <f>IF(DD$11*$D23&gt;(BatMax*$C23)+DayMin,BatMax*$C23,IF(DD$11*$D23&lt;DayMin,0,(DD$11*$D23)-DayMin))</f>
        <v>6.879985368</v>
      </c>
      <c r="DE23" s="30">
        <f>IF(DE$11*$D23&gt;(BatMax*$C23)+DayMin,BatMax*$C23,IF(DE$11*$D23&lt;DayMin,0,(DE$11*$D23)-DayMin))</f>
        <v>8.103306961</v>
      </c>
      <c r="DF23" s="30">
        <f>IF(DF$11*$D23&gt;(BatMax*$C23)+DayMin,BatMax*$C23,IF(DF$11*$D23&lt;DayMin,0,(DF$11*$D23)-DayMin))</f>
        <v>8.103306961</v>
      </c>
      <c r="DG23" s="30">
        <f>IF(DG$11*$D23&gt;(BatMax*$C23)+DayMin,BatMax*$C23,IF(DG$11*$D23&lt;DayMin,0,(DG$11*$D23)-DayMin))</f>
        <v>8.103306961</v>
      </c>
      <c r="DH23" s="30">
        <f>IF(DH$11*$D23&gt;(BatMax*$C23)+DayMin,BatMax*$C23,IF(DH$11*$D23&lt;DayMin,0,(DH$11*$D23)-DayMin))</f>
        <v>8.103306961</v>
      </c>
      <c r="DI23" s="30">
        <f>IF(DI$11*$D23&gt;(BatMax*$C23)+DayMin,BatMax*$C23,IF(DI$11*$D23&lt;DayMin,0,(DI$11*$D23)-DayMin))</f>
        <v>8.103306961</v>
      </c>
      <c r="DJ23" s="30">
        <f>IF(DJ$11*$D23&gt;(BatMax*$C23)+DayMin,BatMax*$C23,IF(DJ$11*$D23&lt;DayMin,0,(DJ$11*$D23)-DayMin))</f>
        <v>0</v>
      </c>
      <c r="DK23" s="30">
        <f>IF(DK$11*$D23&gt;(BatMax*$C23)+DayMin,BatMax*$C23,IF(DK$11*$D23&lt;DayMin,0,(DK$11*$D23)-DayMin))</f>
        <v>4.533360498</v>
      </c>
      <c r="DL23" s="30">
        <f>IF(DL$11*$D23&gt;(BatMax*$C23)+DayMin,BatMax*$C23,IF(DL$11*$D23&lt;DayMin,0,(DL$11*$D23)-DayMin))</f>
        <v>3.143891428</v>
      </c>
      <c r="DM23" s="30">
        <f>IF(DM$11*$D23&gt;(BatMax*$C23)+DayMin,BatMax*$C23,IF(DM$11*$D23&lt;DayMin,0,(DM$11*$D23)-DayMin))</f>
        <v>8.103306961</v>
      </c>
      <c r="DN23" s="30">
        <f>IF(DN$11*$D23&gt;(BatMax*$C23)+DayMin,BatMax*$C23,IF(DN$11*$D23&lt;DayMin,0,(DN$11*$D23)-DayMin))</f>
        <v>8.103306961</v>
      </c>
      <c r="DO23" s="30">
        <f>IF(DO$11*$D23&gt;(BatMax*$C23)+DayMin,BatMax*$C23,IF(DO$11*$D23&lt;DayMin,0,(DO$11*$D23)-DayMin))</f>
        <v>8.103306961</v>
      </c>
      <c r="DP23" s="30">
        <f>IF(DP$11*$D23&gt;(BatMax*$C23)+DayMin,BatMax*$C23,IF(DP$11*$D23&lt;DayMin,0,(DP$11*$D23)-DayMin))</f>
        <v>3.676877633</v>
      </c>
      <c r="DQ23" s="30">
        <f>IF(DQ$11*$D23&gt;(BatMax*$C23)+DayMin,BatMax*$C23,IF(DQ$11*$D23&lt;DayMin,0,(DQ$11*$D23)-DayMin))</f>
        <v>0</v>
      </c>
      <c r="DR23" s="30">
        <f>IF(DR$11*$D23&gt;(BatMax*$C23)+DayMin,BatMax*$C23,IF(DR$11*$D23&lt;DayMin,0,(DR$11*$D23)-DayMin))</f>
        <v>8.103306961</v>
      </c>
      <c r="DS23" s="30">
        <f>IF(DS$11*$D23&gt;(BatMax*$C23)+DayMin,BatMax*$C23,IF(DS$11*$D23&lt;DayMin,0,(DS$11*$D23)-DayMin))</f>
        <v>8.103306961</v>
      </c>
      <c r="DT23" s="30">
        <f>IF(DT$11*$D23&gt;(BatMax*$C23)+DayMin,BatMax*$C23,IF(DT$11*$D23&lt;DayMin,0,(DT$11*$D23)-DayMin))</f>
        <v>8.103306961</v>
      </c>
      <c r="DU23" s="30">
        <f>IF(DU$11*$D23&gt;(BatMax*$C23)+DayMin,BatMax*$C23,IF(DU$11*$D23&lt;DayMin,0,(DU$11*$D23)-DayMin))</f>
        <v>7.739315786</v>
      </c>
      <c r="DV23" s="30">
        <f>IF(DV$11*$D23&gt;(BatMax*$C23)+DayMin,BatMax*$C23,IF(DV$11*$D23&lt;DayMin,0,(DV$11*$D23)-DayMin))</f>
        <v>8.103306961</v>
      </c>
      <c r="DW23" s="30">
        <f>IF(DW$11*$D23&gt;(BatMax*$C23)+DayMin,BatMax*$C23,IF(DW$11*$D23&lt;DayMin,0,(DW$11*$D23)-DayMin))</f>
        <v>8.103306961</v>
      </c>
      <c r="DX23" s="30">
        <f>IF(DX$11*$D23&gt;(BatMax*$C23)+DayMin,BatMax*$C23,IF(DX$11*$D23&lt;DayMin,0,(DX$11*$D23)-DayMin))</f>
        <v>8.103306961</v>
      </c>
      <c r="DY23" s="30">
        <f>IF(DY$11*$D23&gt;(BatMax*$C23)+DayMin,BatMax*$C23,IF(DY$11*$D23&lt;DayMin,0,(DY$11*$D23)-DayMin))</f>
        <v>8.103306961</v>
      </c>
      <c r="DZ23" s="30">
        <f>IF(DZ$11*$D23&gt;(BatMax*$C23)+DayMin,BatMax*$C23,IF(DZ$11*$D23&lt;DayMin,0,(DZ$11*$D23)-DayMin))</f>
        <v>8.103306961</v>
      </c>
      <c r="EA23" s="30">
        <f>IF(EA$11*$D23&gt;(BatMax*$C23)+DayMin,BatMax*$C23,IF(EA$11*$D23&lt;DayMin,0,(EA$11*$D23)-DayMin))</f>
        <v>8.103306961</v>
      </c>
      <c r="EB23" s="30">
        <f>IF(EB$11*$D23&gt;(BatMax*$C23)+DayMin,BatMax*$C23,IF(EB$11*$D23&lt;DayMin,0,(EB$11*$D23)-DayMin))</f>
        <v>8.103306961</v>
      </c>
      <c r="EC23" s="30">
        <f>IF(EC$11*$D23&gt;(BatMax*$C23)+DayMin,BatMax*$C23,IF(EC$11*$D23&lt;DayMin,0,(EC$11*$D23)-DayMin))</f>
        <v>8.103306961</v>
      </c>
      <c r="ED23" s="30">
        <f>IF(ED$11*$D23&gt;(BatMax*$C23)+DayMin,BatMax*$C23,IF(ED$11*$D23&lt;DayMin,0,(ED$11*$D23)-DayMin))</f>
        <v>8.103306961</v>
      </c>
      <c r="EE23" s="30">
        <f>IF(EE$11*$D23&gt;(BatMax*$C23)+DayMin,BatMax*$C23,IF(EE$11*$D23&lt;DayMin,0,(EE$11*$D23)-DayMin))</f>
        <v>8.103306961</v>
      </c>
      <c r="EF23" s="30">
        <f>IF(EF$11*$D23&gt;(BatMax*$C23)+DayMin,BatMax*$C23,IF(EF$11*$D23&lt;DayMin,0,(EF$11*$D23)-DayMin))</f>
        <v>2.366460448</v>
      </c>
      <c r="EG23" s="30">
        <f>IF(EG$11*$D23&gt;(BatMax*$C23)+DayMin,BatMax*$C23,IF(EG$11*$D23&lt;DayMin,0,(EG$11*$D23)-DayMin))</f>
        <v>4.834746926</v>
      </c>
      <c r="EH23" s="30">
        <f>IF(EH$11*$D23&gt;(BatMax*$C23)+DayMin,BatMax*$C23,IF(EH$11*$D23&lt;DayMin,0,(EH$11*$D23)-DayMin))</f>
        <v>8.044798188</v>
      </c>
      <c r="EI23" s="30">
        <f>IF(EI$11*$D23&gt;(BatMax*$C23)+DayMin,BatMax*$C23,IF(EI$11*$D23&lt;DayMin,0,(EI$11*$D23)-DayMin))</f>
        <v>8.103306961</v>
      </c>
      <c r="EJ23" s="30">
        <f>IF(EJ$11*$D23&gt;(BatMax*$C23)+DayMin,BatMax*$C23,IF(EJ$11*$D23&lt;DayMin,0,(EJ$11*$D23)-DayMin))</f>
        <v>8.103306961</v>
      </c>
      <c r="EK23" s="30">
        <f>IF(EK$11*$D23&gt;(BatMax*$C23)+DayMin,BatMax*$C23,IF(EK$11*$D23&lt;DayMin,0,(EK$11*$D23)-DayMin))</f>
        <v>8.103306961</v>
      </c>
      <c r="EL23" s="30">
        <f>IF(EL$11*$D23&gt;(BatMax*$C23)+DayMin,BatMax*$C23,IF(EL$11*$D23&lt;DayMin,0,(EL$11*$D23)-DayMin))</f>
        <v>8.103306961</v>
      </c>
      <c r="EM23" s="30">
        <f>IF(EM$11*$D23&gt;(BatMax*$C23)+DayMin,BatMax*$C23,IF(EM$11*$D23&lt;DayMin,0,(EM$11*$D23)-DayMin))</f>
        <v>8.103306961</v>
      </c>
      <c r="EN23" s="30">
        <f>IF(EN$11*$D23&gt;(BatMax*$C23)+DayMin,BatMax*$C23,IF(EN$11*$D23&lt;DayMin,0,(EN$11*$D23)-DayMin))</f>
        <v>8.103306961</v>
      </c>
      <c r="EO23" s="30">
        <f>IF(EO$11*$D23&gt;(BatMax*$C23)+DayMin,BatMax*$C23,IF(EO$11*$D23&lt;DayMin,0,(EO$11*$D23)-DayMin))</f>
        <v>8.103306961</v>
      </c>
      <c r="EP23" s="30">
        <f>IF(EP$11*$D23&gt;(BatMax*$C23)+DayMin,BatMax*$C23,IF(EP$11*$D23&lt;DayMin,0,(EP$11*$D23)-DayMin))</f>
        <v>8.103306961</v>
      </c>
      <c r="EQ23" s="30">
        <f>IF(EQ$11*$D23&gt;(BatMax*$C23)+DayMin,BatMax*$C23,IF(EQ$11*$D23&lt;DayMin,0,(EQ$11*$D23)-DayMin))</f>
        <v>8.103306961</v>
      </c>
      <c r="ER23" s="30">
        <f>IF(ER$11*$D23&gt;(BatMax*$C23)+DayMin,BatMax*$C23,IF(ER$11*$D23&lt;DayMin,0,(ER$11*$D23)-DayMin))</f>
        <v>8.103306961</v>
      </c>
      <c r="ES23" s="30">
        <f>IF(ES$11*$D23&gt;(BatMax*$C23)+DayMin,BatMax*$C23,IF(ES$11*$D23&lt;DayMin,0,(ES$11*$D23)-DayMin))</f>
        <v>8.103306961</v>
      </c>
      <c r="ET23" s="30">
        <f>IF(ET$11*$D23&gt;(BatMax*$C23)+DayMin,BatMax*$C23,IF(ET$11*$D23&lt;DayMin,0,(ET$11*$D23)-DayMin))</f>
        <v>8.103306961</v>
      </c>
      <c r="EU23" s="30">
        <f>IF(EU$11*$D23&gt;(BatMax*$C23)+DayMin,BatMax*$C23,IF(EU$11*$D23&lt;DayMin,0,(EU$11*$D23)-DayMin))</f>
        <v>8.103306961</v>
      </c>
      <c r="EV23" s="30">
        <f>IF(EV$11*$D23&gt;(BatMax*$C23)+DayMin,BatMax*$C23,IF(EV$11*$D23&lt;DayMin,0,(EV$11*$D23)-DayMin))</f>
        <v>8.103306961</v>
      </c>
      <c r="EW23" s="30">
        <f>IF(EW$11*$D23&gt;(BatMax*$C23)+DayMin,BatMax*$C23,IF(EW$11*$D23&lt;DayMin,0,(EW$11*$D23)-DayMin))</f>
        <v>8.103306961</v>
      </c>
      <c r="EX23" s="30">
        <f>IF(EX$11*$D23&gt;(BatMax*$C23)+DayMin,BatMax*$C23,IF(EX$11*$D23&lt;DayMin,0,(EX$11*$D23)-DayMin))</f>
        <v>8.103306961</v>
      </c>
      <c r="EY23" s="30">
        <f>IF(EY$11*$D23&gt;(BatMax*$C23)+DayMin,BatMax*$C23,IF(EY$11*$D23&lt;DayMin,0,(EY$11*$D23)-DayMin))</f>
        <v>4.708913382</v>
      </c>
      <c r="EZ23" s="30">
        <f>IF(EZ$11*$D23&gt;(BatMax*$C23)+DayMin,BatMax*$C23,IF(EZ$11*$D23&lt;DayMin,0,(EZ$11*$D23)-DayMin))</f>
        <v>8.103306961</v>
      </c>
      <c r="FA23" s="30">
        <f>IF(FA$11*$D23&gt;(BatMax*$C23)+DayMin,BatMax*$C23,IF(FA$11*$D23&lt;DayMin,0,(FA$11*$D23)-DayMin))</f>
        <v>8.103306961</v>
      </c>
      <c r="FB23" s="30">
        <f>IF(FB$11*$D23&gt;(BatMax*$C23)+DayMin,BatMax*$C23,IF(FB$11*$D23&lt;DayMin,0,(FB$11*$D23)-DayMin))</f>
        <v>8.103306961</v>
      </c>
      <c r="FC23" s="30">
        <f>IF(FC$11*$D23&gt;(BatMax*$C23)+DayMin,BatMax*$C23,IF(FC$11*$D23&lt;DayMin,0,(FC$11*$D23)-DayMin))</f>
        <v>8.103306961</v>
      </c>
      <c r="FD23" s="30">
        <f>IF(FD$11*$D23&gt;(BatMax*$C23)+DayMin,BatMax*$C23,IF(FD$11*$D23&lt;DayMin,0,(FD$11*$D23)-DayMin))</f>
        <v>8.103306961</v>
      </c>
      <c r="FE23" s="30">
        <f>IF(FE$11*$D23&gt;(BatMax*$C23)+DayMin,BatMax*$C23,IF(FE$11*$D23&lt;DayMin,0,(FE$11*$D23)-DayMin))</f>
        <v>8.103306961</v>
      </c>
      <c r="FF23" s="30">
        <f>IF(FF$11*$D23&gt;(BatMax*$C23)+DayMin,BatMax*$C23,IF(FF$11*$D23&lt;DayMin,0,(FF$11*$D23)-DayMin))</f>
        <v>8.103306961</v>
      </c>
      <c r="FG23" s="30">
        <f>IF(FG$11*$D23&gt;(BatMax*$C23)+DayMin,BatMax*$C23,IF(FG$11*$D23&lt;DayMin,0,(FG$11*$D23)-DayMin))</f>
        <v>8.103306961</v>
      </c>
      <c r="FH23" s="30">
        <f>IF(FH$11*$D23&gt;(BatMax*$C23)+DayMin,BatMax*$C23,IF(FH$11*$D23&lt;DayMin,0,(FH$11*$D23)-DayMin))</f>
        <v>8.103306961</v>
      </c>
      <c r="FI23" s="30">
        <f>IF(FI$11*$D23&gt;(BatMax*$C23)+DayMin,BatMax*$C23,IF(FI$11*$D23&lt;DayMin,0,(FI$11*$D23)-DayMin))</f>
        <v>8.103306961</v>
      </c>
      <c r="FJ23" s="30">
        <f>IF(FJ$11*$D23&gt;(BatMax*$C23)+DayMin,BatMax*$C23,IF(FJ$11*$D23&lt;DayMin,0,(FJ$11*$D23)-DayMin))</f>
        <v>8.103306961</v>
      </c>
      <c r="FK23" s="30">
        <f>IF(FK$11*$D23&gt;(BatMax*$C23)+DayMin,BatMax*$C23,IF(FK$11*$D23&lt;DayMin,0,(FK$11*$D23)-DayMin))</f>
        <v>8.103306961</v>
      </c>
      <c r="FL23" s="30">
        <f>IF(FL$11*$D23&gt;(BatMax*$C23)+DayMin,BatMax*$C23,IF(FL$11*$D23&lt;DayMin,0,(FL$11*$D23)-DayMin))</f>
        <v>8.103306961</v>
      </c>
      <c r="FM23" s="30">
        <f>IF(FM$11*$D23&gt;(BatMax*$C23)+DayMin,BatMax*$C23,IF(FM$11*$D23&lt;DayMin,0,(FM$11*$D23)-DayMin))</f>
        <v>8.103306961</v>
      </c>
      <c r="FN23" s="30">
        <f>IF(FN$11*$D23&gt;(BatMax*$C23)+DayMin,BatMax*$C23,IF(FN$11*$D23&lt;DayMin,0,(FN$11*$D23)-DayMin))</f>
        <v>6.615799312</v>
      </c>
      <c r="FO23" s="30">
        <f>IF(FO$11*$D23&gt;(BatMax*$C23)+DayMin,BatMax*$C23,IF(FO$11*$D23&lt;DayMin,0,(FO$11*$D23)-DayMin))</f>
        <v>8.103306961</v>
      </c>
      <c r="FP23" s="30">
        <f>IF(FP$11*$D23&gt;(BatMax*$C23)+DayMin,BatMax*$C23,IF(FP$11*$D23&lt;DayMin,0,(FP$11*$D23)-DayMin))</f>
        <v>8.103306961</v>
      </c>
      <c r="FQ23" s="30">
        <f>IF(FQ$11*$D23&gt;(BatMax*$C23)+DayMin,BatMax*$C23,IF(FQ$11*$D23&lt;DayMin,0,(FQ$11*$D23)-DayMin))</f>
        <v>8.103306961</v>
      </c>
      <c r="FR23" s="30">
        <f>IF(FR$11*$D23&gt;(BatMax*$C23)+DayMin,BatMax*$C23,IF(FR$11*$D23&lt;DayMin,0,(FR$11*$D23)-DayMin))</f>
        <v>8.103306961</v>
      </c>
      <c r="FS23" s="30">
        <f>IF(FS$11*$D23&gt;(BatMax*$C23)+DayMin,BatMax*$C23,IF(FS$11*$D23&lt;DayMin,0,(FS$11*$D23)-DayMin))</f>
        <v>8.103306961</v>
      </c>
      <c r="FT23" s="30">
        <f>IF(FT$11*$D23&gt;(BatMax*$C23)+DayMin,BatMax*$C23,IF(FT$11*$D23&lt;DayMin,0,(FT$11*$D23)-DayMin))</f>
        <v>8.103306961</v>
      </c>
      <c r="FU23" s="30">
        <f>IF(FU$11*$D23&gt;(BatMax*$C23)+DayMin,BatMax*$C23,IF(FU$11*$D23&lt;DayMin,0,(FU$11*$D23)-DayMin))</f>
        <v>8.103306961</v>
      </c>
      <c r="FV23" s="30">
        <f>IF(FV$11*$D23&gt;(BatMax*$C23)+DayMin,BatMax*$C23,IF(FV$11*$D23&lt;DayMin,0,(FV$11*$D23)-DayMin))</f>
        <v>1.561167235</v>
      </c>
      <c r="FW23" s="30">
        <f>IF(FW$11*$D23&gt;(BatMax*$C23)+DayMin,BatMax*$C23,IF(FW$11*$D23&lt;DayMin,0,(FW$11*$D23)-DayMin))</f>
        <v>8.103306961</v>
      </c>
      <c r="FX23" s="30">
        <f>IF(FX$11*$D23&gt;(BatMax*$C23)+DayMin,BatMax*$C23,IF(FX$11*$D23&lt;DayMin,0,(FX$11*$D23)-DayMin))</f>
        <v>8.103306961</v>
      </c>
      <c r="FY23" s="30">
        <f>IF(FY$11*$D23&gt;(BatMax*$C23)+DayMin,BatMax*$C23,IF(FY$11*$D23&lt;DayMin,0,(FY$11*$D23)-DayMin))</f>
        <v>8.103306961</v>
      </c>
      <c r="FZ23" s="30">
        <f>IF(FZ$11*$D23&gt;(BatMax*$C23)+DayMin,BatMax*$C23,IF(FZ$11*$D23&lt;DayMin,0,(FZ$11*$D23)-DayMin))</f>
        <v>8.103306961</v>
      </c>
      <c r="GA23" s="30">
        <f>IF(GA$11*$D23&gt;(BatMax*$C23)+DayMin,BatMax*$C23,IF(GA$11*$D23&lt;DayMin,0,(GA$11*$D23)-DayMin))</f>
        <v>8.103306961</v>
      </c>
      <c r="GB23" s="30">
        <f>IF(GB$11*$D23&gt;(BatMax*$C23)+DayMin,BatMax*$C23,IF(GB$11*$D23&lt;DayMin,0,(GB$11*$D23)-DayMin))</f>
        <v>4.184108271</v>
      </c>
      <c r="GC23" s="30">
        <f>IF(GC$11*$D23&gt;(BatMax*$C23)+DayMin,BatMax*$C23,IF(GC$11*$D23&lt;DayMin,0,(GC$11*$D23)-DayMin))</f>
        <v>8.103306961</v>
      </c>
      <c r="GD23" s="30">
        <f>IF(GD$11*$D23&gt;(BatMax*$C23)+DayMin,BatMax*$C23,IF(GD$11*$D23&lt;DayMin,0,(GD$11*$D23)-DayMin))</f>
        <v>8.103306961</v>
      </c>
      <c r="GE23" s="30">
        <f>IF(GE$11*$D23&gt;(BatMax*$C23)+DayMin,BatMax*$C23,IF(GE$11*$D23&lt;DayMin,0,(GE$11*$D23)-DayMin))</f>
        <v>8.103306961</v>
      </c>
      <c r="GF23" s="30">
        <f>IF(GF$11*$D23&gt;(BatMax*$C23)+DayMin,BatMax*$C23,IF(GF$11*$D23&lt;DayMin,0,(GF$11*$D23)-DayMin))</f>
        <v>8.103306961</v>
      </c>
      <c r="GG23" s="30">
        <f>IF(GG$11*$D23&gt;(BatMax*$C23)+DayMin,BatMax*$C23,IF(GG$11*$D23&lt;DayMin,0,(GG$11*$D23)-DayMin))</f>
        <v>8.103306961</v>
      </c>
      <c r="GH23" s="30">
        <f>IF(GH$11*$D23&gt;(BatMax*$C23)+DayMin,BatMax*$C23,IF(GH$11*$D23&lt;DayMin,0,(GH$11*$D23)-DayMin))</f>
        <v>8.103306961</v>
      </c>
      <c r="GI23" s="30">
        <f>IF(GI$11*$D23&gt;(BatMax*$C23)+DayMin,BatMax*$C23,IF(GI$11*$D23&lt;DayMin,0,(GI$11*$D23)-DayMin))</f>
        <v>8.103306961</v>
      </c>
      <c r="GJ23" s="30">
        <f>IF(GJ$11*$D23&gt;(BatMax*$C23)+DayMin,BatMax*$C23,IF(GJ$11*$D23&lt;DayMin,0,(GJ$11*$D23)-DayMin))</f>
        <v>8.103306961</v>
      </c>
      <c r="GK23" s="30">
        <f>IF(GK$11*$D23&gt;(BatMax*$C23)+DayMin,BatMax*$C23,IF(GK$11*$D23&lt;DayMin,0,(GK$11*$D23)-DayMin))</f>
        <v>8.103306961</v>
      </c>
      <c r="GL23" s="30">
        <f>IF(GL$11*$D23&gt;(BatMax*$C23)+DayMin,BatMax*$C23,IF(GL$11*$D23&lt;DayMin,0,(GL$11*$D23)-DayMin))</f>
        <v>8.103306961</v>
      </c>
      <c r="GM23" s="30">
        <f>IF(GM$11*$D23&gt;(BatMax*$C23)+DayMin,BatMax*$C23,IF(GM$11*$D23&lt;DayMin,0,(GM$11*$D23)-DayMin))</f>
        <v>8.103306961</v>
      </c>
      <c r="GN23" s="30">
        <f>IF(GN$11*$D23&gt;(BatMax*$C23)+DayMin,BatMax*$C23,IF(GN$11*$D23&lt;DayMin,0,(GN$11*$D23)-DayMin))</f>
        <v>8.103306961</v>
      </c>
      <c r="GO23" s="30">
        <f>IF(GO$11*$D23&gt;(BatMax*$C23)+DayMin,BatMax*$C23,IF(GO$11*$D23&lt;DayMin,0,(GO$11*$D23)-DayMin))</f>
        <v>8.103306961</v>
      </c>
      <c r="GP23" s="30">
        <f>IF(GP$11*$D23&gt;(BatMax*$C23)+DayMin,BatMax*$C23,IF(GP$11*$D23&lt;DayMin,0,(GP$11*$D23)-DayMin))</f>
        <v>8.103306961</v>
      </c>
      <c r="GQ23" s="30">
        <f>IF(GQ$11*$D23&gt;(BatMax*$C23)+DayMin,BatMax*$C23,IF(GQ$11*$D23&lt;DayMin,0,(GQ$11*$D23)-DayMin))</f>
        <v>8.103306961</v>
      </c>
      <c r="GR23" s="30">
        <f>IF(GR$11*$D23&gt;(BatMax*$C23)+DayMin,BatMax*$C23,IF(GR$11*$D23&lt;DayMin,0,(GR$11*$D23)-DayMin))</f>
        <v>8.103306961</v>
      </c>
      <c r="GS23" s="30">
        <f>IF(GS$11*$D23&gt;(BatMax*$C23)+DayMin,BatMax*$C23,IF(GS$11*$D23&lt;DayMin,0,(GS$11*$D23)-DayMin))</f>
        <v>8.103306961</v>
      </c>
      <c r="GT23" s="30">
        <f>IF(GT$11*$D23&gt;(BatMax*$C23)+DayMin,BatMax*$C23,IF(GT$11*$D23&lt;DayMin,0,(GT$11*$D23)-DayMin))</f>
        <v>8.103306961</v>
      </c>
      <c r="GU23" s="30">
        <f>IF(GU$11*$D23&gt;(BatMax*$C23)+DayMin,BatMax*$C23,IF(GU$11*$D23&lt;DayMin,0,(GU$11*$D23)-DayMin))</f>
        <v>8.103306961</v>
      </c>
      <c r="GV23" s="30">
        <f>IF(GV$11*$D23&gt;(BatMax*$C23)+DayMin,BatMax*$C23,IF(GV$11*$D23&lt;DayMin,0,(GV$11*$D23)-DayMin))</f>
        <v>8.103306961</v>
      </c>
      <c r="GW23" s="30">
        <f>IF(GW$11*$D23&gt;(BatMax*$C23)+DayMin,BatMax*$C23,IF(GW$11*$D23&lt;DayMin,0,(GW$11*$D23)-DayMin))</f>
        <v>8.103306961</v>
      </c>
      <c r="GX23" s="30">
        <f>IF(GX$11*$D23&gt;(BatMax*$C23)+DayMin,BatMax*$C23,IF(GX$11*$D23&lt;DayMin,0,(GX$11*$D23)-DayMin))</f>
        <v>8.103306961</v>
      </c>
      <c r="GY23" s="30">
        <f>IF(GY$11*$D23&gt;(BatMax*$C23)+DayMin,BatMax*$C23,IF(GY$11*$D23&lt;DayMin,0,(GY$11*$D23)-DayMin))</f>
        <v>8.103306961</v>
      </c>
      <c r="GZ23" s="30">
        <f>IF(GZ$11*$D23&gt;(BatMax*$C23)+DayMin,BatMax*$C23,IF(GZ$11*$D23&lt;DayMin,0,(GZ$11*$D23)-DayMin))</f>
        <v>8.103306961</v>
      </c>
      <c r="HA23" s="30">
        <f>IF(HA$11*$D23&gt;(BatMax*$C23)+DayMin,BatMax*$C23,IF(HA$11*$D23&lt;DayMin,0,(HA$11*$D23)-DayMin))</f>
        <v>8.103306961</v>
      </c>
      <c r="HB23" s="30">
        <f>IF(HB$11*$D23&gt;(BatMax*$C23)+DayMin,BatMax*$C23,IF(HB$11*$D23&lt;DayMin,0,(HB$11*$D23)-DayMin))</f>
        <v>8.103306961</v>
      </c>
      <c r="HC23" s="30">
        <f>IF(HC$11*$D23&gt;(BatMax*$C23)+DayMin,BatMax*$C23,IF(HC$11*$D23&lt;DayMin,0,(HC$11*$D23)-DayMin))</f>
        <v>8.103306961</v>
      </c>
      <c r="HD23" s="30">
        <f>IF(HD$11*$D23&gt;(BatMax*$C23)+DayMin,BatMax*$C23,IF(HD$11*$D23&lt;DayMin,0,(HD$11*$D23)-DayMin))</f>
        <v>8.103306961</v>
      </c>
      <c r="HE23" s="30">
        <f>IF(HE$11*$D23&gt;(BatMax*$C23)+DayMin,BatMax*$C23,IF(HE$11*$D23&lt;DayMin,0,(HE$11*$D23)-DayMin))</f>
        <v>8.103306961</v>
      </c>
      <c r="HF23" s="30">
        <f>IF(HF$11*$D23&gt;(BatMax*$C23)+DayMin,BatMax*$C23,IF(HF$11*$D23&lt;DayMin,0,(HF$11*$D23)-DayMin))</f>
        <v>2.194678929</v>
      </c>
      <c r="HG23" s="30">
        <f>IF(HG$11*$D23&gt;(BatMax*$C23)+DayMin,BatMax*$C23,IF(HG$11*$D23&lt;DayMin,0,(HG$11*$D23)-DayMin))</f>
        <v>5.861432186</v>
      </c>
      <c r="HH23" s="30">
        <f>IF(HH$11*$D23&gt;(BatMax*$C23)+DayMin,BatMax*$C23,IF(HH$11*$D23&lt;DayMin,0,(HH$11*$D23)-DayMin))</f>
        <v>8.103306961</v>
      </c>
      <c r="HI23" s="30">
        <f>IF(HI$11*$D23&gt;(BatMax*$C23)+DayMin,BatMax*$C23,IF(HI$11*$D23&lt;DayMin,0,(HI$11*$D23)-DayMin))</f>
        <v>8.103306961</v>
      </c>
      <c r="HJ23" s="30">
        <f>IF(HJ$11*$D23&gt;(BatMax*$C23)+DayMin,BatMax*$C23,IF(HJ$11*$D23&lt;DayMin,0,(HJ$11*$D23)-DayMin))</f>
        <v>8.103306961</v>
      </c>
      <c r="HK23" s="30">
        <f>IF(HK$11*$D23&gt;(BatMax*$C23)+DayMin,BatMax*$C23,IF(HK$11*$D23&lt;DayMin,0,(HK$11*$D23)-DayMin))</f>
        <v>8.103306961</v>
      </c>
      <c r="HL23" s="30">
        <f>IF(HL$11*$D23&gt;(BatMax*$C23)+DayMin,BatMax*$C23,IF(HL$11*$D23&lt;DayMin,0,(HL$11*$D23)-DayMin))</f>
        <v>5.141574216</v>
      </c>
      <c r="HM23" s="30">
        <f>IF(HM$11*$D23&gt;(BatMax*$C23)+DayMin,BatMax*$C23,IF(HM$11*$D23&lt;DayMin,0,(HM$11*$D23)-DayMin))</f>
        <v>8.103306961</v>
      </c>
      <c r="HN23" s="30">
        <f>IF(HN$11*$D23&gt;(BatMax*$C23)+DayMin,BatMax*$C23,IF(HN$11*$D23&lt;DayMin,0,(HN$11*$D23)-DayMin))</f>
        <v>8.103306961</v>
      </c>
      <c r="HO23" s="30">
        <f>IF(HO$11*$D23&gt;(BatMax*$C23)+DayMin,BatMax*$C23,IF(HO$11*$D23&lt;DayMin,0,(HO$11*$D23)-DayMin))</f>
        <v>8.103306961</v>
      </c>
      <c r="HP23" s="30">
        <f>IF(HP$11*$D23&gt;(BatMax*$C23)+DayMin,BatMax*$C23,IF(HP$11*$D23&lt;DayMin,0,(HP$11*$D23)-DayMin))</f>
        <v>6.682590469</v>
      </c>
      <c r="HQ23" s="30">
        <f>IF(HQ$11*$D23&gt;(BatMax*$C23)+DayMin,BatMax*$C23,IF(HQ$11*$D23&lt;DayMin,0,(HQ$11*$D23)-DayMin))</f>
        <v>8.103306961</v>
      </c>
      <c r="HR23" s="30">
        <f>IF(HR$11*$D23&gt;(BatMax*$C23)+DayMin,BatMax*$C23,IF(HR$11*$D23&lt;DayMin,0,(HR$11*$D23)-DayMin))</f>
        <v>7.661440324</v>
      </c>
      <c r="HS23" s="30">
        <f>IF(HS$11*$D23&gt;(BatMax*$C23)+DayMin,BatMax*$C23,IF(HS$11*$D23&lt;DayMin,0,(HS$11*$D23)-DayMin))</f>
        <v>8.103306961</v>
      </c>
      <c r="HT23" s="30">
        <f>IF(HT$11*$D23&gt;(BatMax*$C23)+DayMin,BatMax*$C23,IF(HT$11*$D23&lt;DayMin,0,(HT$11*$D23)-DayMin))</f>
        <v>8.103306961</v>
      </c>
      <c r="HU23" s="30">
        <f>IF(HU$11*$D23&gt;(BatMax*$C23)+DayMin,BatMax*$C23,IF(HU$11*$D23&lt;DayMin,0,(HU$11*$D23)-DayMin))</f>
        <v>2.394464306</v>
      </c>
      <c r="HV23" s="30">
        <f>IF(HV$11*$D23&gt;(BatMax*$C23)+DayMin,BatMax*$C23,IF(HV$11*$D23&lt;DayMin,0,(HV$11*$D23)-DayMin))</f>
        <v>8.103306961</v>
      </c>
      <c r="HW23" s="30">
        <f>IF(HW$11*$D23&gt;(BatMax*$C23)+DayMin,BatMax*$C23,IF(HW$11*$D23&lt;DayMin,0,(HW$11*$D23)-DayMin))</f>
        <v>8.103306961</v>
      </c>
      <c r="HX23" s="30">
        <f>IF(HX$11*$D23&gt;(BatMax*$C23)+DayMin,BatMax*$C23,IF(HX$11*$D23&lt;DayMin,0,(HX$11*$D23)-DayMin))</f>
        <v>8.103306961</v>
      </c>
      <c r="HY23" s="30">
        <f>IF(HY$11*$D23&gt;(BatMax*$C23)+DayMin,BatMax*$C23,IF(HY$11*$D23&lt;DayMin,0,(HY$11*$D23)-DayMin))</f>
        <v>8.103306961</v>
      </c>
      <c r="HZ23" s="30">
        <f>IF(HZ$11*$D23&gt;(BatMax*$C23)+DayMin,BatMax*$C23,IF(HZ$11*$D23&lt;DayMin,0,(HZ$11*$D23)-DayMin))</f>
        <v>8.103306961</v>
      </c>
      <c r="IA23" s="30">
        <f>IF(IA$11*$D23&gt;(BatMax*$C23)+DayMin,BatMax*$C23,IF(IA$11*$D23&lt;DayMin,0,(IA$11*$D23)-DayMin))</f>
        <v>3.857168996</v>
      </c>
      <c r="IB23" s="30">
        <f>IF(IB$11*$D23&gt;(BatMax*$C23)+DayMin,BatMax*$C23,IF(IB$11*$D23&lt;DayMin,0,(IB$11*$D23)-DayMin))</f>
        <v>8.103306961</v>
      </c>
      <c r="IC23" s="30">
        <f>IF(IC$11*$D23&gt;(BatMax*$C23)+DayMin,BatMax*$C23,IF(IC$11*$D23&lt;DayMin,0,(IC$11*$D23)-DayMin))</f>
        <v>8.103306961</v>
      </c>
      <c r="ID23" s="30">
        <f>IF(ID$11*$D23&gt;(BatMax*$C23)+DayMin,BatMax*$C23,IF(ID$11*$D23&lt;DayMin,0,(ID$11*$D23)-DayMin))</f>
        <v>8.020640947</v>
      </c>
      <c r="IE23" s="30">
        <f>IF(IE$11*$D23&gt;(BatMax*$C23)+DayMin,BatMax*$C23,IF(IE$11*$D23&lt;DayMin,0,(IE$11*$D23)-DayMin))</f>
        <v>8.103306961</v>
      </c>
      <c r="IF23" s="30">
        <f>IF(IF$11*$D23&gt;(BatMax*$C23)+DayMin,BatMax*$C23,IF(IF$11*$D23&lt;DayMin,0,(IF$11*$D23)-DayMin))</f>
        <v>2.111904225</v>
      </c>
      <c r="IG23" s="30">
        <f>IF(IG$11*$D23&gt;(BatMax*$C23)+DayMin,BatMax*$C23,IF(IG$11*$D23&lt;DayMin,0,(IG$11*$D23)-DayMin))</f>
        <v>8.103306961</v>
      </c>
      <c r="IH23" s="30">
        <f>IF(IH$11*$D23&gt;(BatMax*$C23)+DayMin,BatMax*$C23,IF(IH$11*$D23&lt;DayMin,0,(IH$11*$D23)-DayMin))</f>
        <v>8.103306961</v>
      </c>
      <c r="II23" s="30">
        <f>IF(II$11*$D23&gt;(BatMax*$C23)+DayMin,BatMax*$C23,IF(II$11*$D23&lt;DayMin,0,(II$11*$D23)-DayMin))</f>
        <v>8.103306961</v>
      </c>
      <c r="IJ23" s="30">
        <f>IF(IJ$11*$D23&gt;(BatMax*$C23)+DayMin,BatMax*$C23,IF(IJ$11*$D23&lt;DayMin,0,(IJ$11*$D23)-DayMin))</f>
        <v>8.103306961</v>
      </c>
      <c r="IK23" s="30">
        <f>IF(IK$11*$D23&gt;(BatMax*$C23)+DayMin,BatMax*$C23,IF(IK$11*$D23&lt;DayMin,0,(IK$11*$D23)-DayMin))</f>
        <v>8.103306961</v>
      </c>
      <c r="IL23" s="30">
        <f>IF(IL$11*$D23&gt;(BatMax*$C23)+DayMin,BatMax*$C23,IF(IL$11*$D23&lt;DayMin,0,(IL$11*$D23)-DayMin))</f>
        <v>8.103306961</v>
      </c>
      <c r="IM23" s="30">
        <f>IF(IM$11*$D23&gt;(BatMax*$C23)+DayMin,BatMax*$C23,IF(IM$11*$D23&lt;DayMin,0,(IM$11*$D23)-DayMin))</f>
        <v>8.103306961</v>
      </c>
      <c r="IN23" s="30">
        <f>IF(IN$11*$D23&gt;(BatMax*$C23)+DayMin,BatMax*$C23,IF(IN$11*$D23&lt;DayMin,0,(IN$11*$D23)-DayMin))</f>
        <v>8.103306961</v>
      </c>
      <c r="IO23" s="30">
        <f>IF(IO$11*$D23&gt;(BatMax*$C23)+DayMin,BatMax*$C23,IF(IO$11*$D23&lt;DayMin,0,(IO$11*$D23)-DayMin))</f>
        <v>8.103306961</v>
      </c>
      <c r="IP23" s="30">
        <f>IF(IP$11*$D23&gt;(BatMax*$C23)+DayMin,BatMax*$C23,IF(IP$11*$D23&lt;DayMin,0,(IP$11*$D23)-DayMin))</f>
        <v>8.103306961</v>
      </c>
      <c r="IQ23" s="30">
        <f>IF(IQ$11*$D23&gt;(BatMax*$C23)+DayMin,BatMax*$C23,IF(IQ$11*$D23&lt;DayMin,0,(IQ$11*$D23)-DayMin))</f>
        <v>8.103306961</v>
      </c>
      <c r="IR23" s="30">
        <f>IF(IR$11*$D23&gt;(BatMax*$C23)+DayMin,BatMax*$C23,IF(IR$11*$D23&lt;DayMin,0,(IR$11*$D23)-DayMin))</f>
        <v>8.103306961</v>
      </c>
      <c r="IS23" s="30">
        <f>IF(IS$11*$D23&gt;(BatMax*$C23)+DayMin,BatMax*$C23,IF(IS$11*$D23&lt;DayMin,0,(IS$11*$D23)-DayMin))</f>
        <v>8.103306961</v>
      </c>
      <c r="IT23" s="30">
        <f>IF(IT$11*$D23&gt;(BatMax*$C23)+DayMin,BatMax*$C23,IF(IT$11*$D23&lt;DayMin,0,(IT$11*$D23)-DayMin))</f>
        <v>8.103306961</v>
      </c>
      <c r="IU23" s="30">
        <f>IF(IU$11*$D23&gt;(BatMax*$C23)+DayMin,BatMax*$C23,IF(IU$11*$D23&lt;DayMin,0,(IU$11*$D23)-DayMin))</f>
        <v>8.103306961</v>
      </c>
      <c r="IV23" s="30">
        <f>IF(IV$11*$D23&gt;(BatMax*$C23)+DayMin,BatMax*$C23,IF(IV$11*$D23&lt;DayMin,0,(IV$11*$D23)-DayMin))</f>
        <v>8.103306961</v>
      </c>
      <c r="IW23" s="30">
        <f>IF(IW$11*$D23&gt;(BatMax*$C23)+DayMin,BatMax*$C23,IF(IW$11*$D23&lt;DayMin,0,(IW$11*$D23)-DayMin))</f>
        <v>8.103306961</v>
      </c>
      <c r="IX23" s="30">
        <f>IF(IX$11*$D23&gt;(BatMax*$C23)+DayMin,BatMax*$C23,IF(IX$11*$D23&lt;DayMin,0,(IX$11*$D23)-DayMin))</f>
        <v>8.103306961</v>
      </c>
      <c r="IY23" s="30">
        <f>IF(IY$11*$D23&gt;(BatMax*$C23)+DayMin,BatMax*$C23,IF(IY$11*$D23&lt;DayMin,0,(IY$11*$D23)-DayMin))</f>
        <v>8.103306961</v>
      </c>
      <c r="IZ23" s="30">
        <f>IF(IZ$11*$D23&gt;(BatMax*$C23)+DayMin,BatMax*$C23,IF(IZ$11*$D23&lt;DayMin,0,(IZ$11*$D23)-DayMin))</f>
        <v>2.476744694</v>
      </c>
      <c r="JA23" s="30">
        <f>IF(JA$11*$D23&gt;(BatMax*$C23)+DayMin,BatMax*$C23,IF(JA$11*$D23&lt;DayMin,0,(JA$11*$D23)-DayMin))</f>
        <v>2.844598045</v>
      </c>
      <c r="JB23" s="30">
        <f>IF(JB$11*$D23&gt;(BatMax*$C23)+DayMin,BatMax*$C23,IF(JB$11*$D23&lt;DayMin,0,(JB$11*$D23)-DayMin))</f>
        <v>0.02704789683</v>
      </c>
      <c r="JC23" s="30">
        <f>IF(JC$11*$D23&gt;(BatMax*$C23)+DayMin,BatMax*$C23,IF(JC$11*$D23&lt;DayMin,0,(JC$11*$D23)-DayMin))</f>
        <v>8.103306961</v>
      </c>
      <c r="JD23" s="30">
        <f>IF(JD$11*$D23&gt;(BatMax*$C23)+DayMin,BatMax*$C23,IF(JD$11*$D23&lt;DayMin,0,(JD$11*$D23)-DayMin))</f>
        <v>8.103306961</v>
      </c>
      <c r="JE23" s="30">
        <f>IF(JE$11*$D23&gt;(BatMax*$C23)+DayMin,BatMax*$C23,IF(JE$11*$D23&lt;DayMin,0,(JE$11*$D23)-DayMin))</f>
        <v>8.103306961</v>
      </c>
      <c r="JF23" s="30">
        <f>IF(JF$11*$D23&gt;(BatMax*$C23)+DayMin,BatMax*$C23,IF(JF$11*$D23&lt;DayMin,0,(JF$11*$D23)-DayMin))</f>
        <v>8.103306961</v>
      </c>
      <c r="JG23" s="30">
        <f>IF(JG$11*$D23&gt;(BatMax*$C23)+DayMin,BatMax*$C23,IF(JG$11*$D23&lt;DayMin,0,(JG$11*$D23)-DayMin))</f>
        <v>3.191792648</v>
      </c>
      <c r="JH23" s="30">
        <f>IF(JH$11*$D23&gt;(BatMax*$C23)+DayMin,BatMax*$C23,IF(JH$11*$D23&lt;DayMin,0,(JH$11*$D23)-DayMin))</f>
        <v>8.103306961</v>
      </c>
      <c r="JI23" s="30">
        <f>IF(JI$11*$D23&gt;(BatMax*$C23)+DayMin,BatMax*$C23,IF(JI$11*$D23&lt;DayMin,0,(JI$11*$D23)-DayMin))</f>
        <v>8.103306961</v>
      </c>
      <c r="JJ23" s="30">
        <f>IF(JJ$11*$D23&gt;(BatMax*$C23)+DayMin,BatMax*$C23,IF(JJ$11*$D23&lt;DayMin,0,(JJ$11*$D23)-DayMin))</f>
        <v>5.028531132</v>
      </c>
      <c r="JK23" s="30">
        <f>IF(JK$11*$D23&gt;(BatMax*$C23)+DayMin,BatMax*$C23,IF(JK$11*$D23&lt;DayMin,0,(JK$11*$D23)-DayMin))</f>
        <v>8.103306961</v>
      </c>
      <c r="JL23" s="30">
        <f>IF(JL$11*$D23&gt;(BatMax*$C23)+DayMin,BatMax*$C23,IF(JL$11*$D23&lt;DayMin,0,(JL$11*$D23)-DayMin))</f>
        <v>4.212397234</v>
      </c>
      <c r="JM23" s="30">
        <f>IF(JM$11*$D23&gt;(BatMax*$C23)+DayMin,BatMax*$C23,IF(JM$11*$D23&lt;DayMin,0,(JM$11*$D23)-DayMin))</f>
        <v>8.103306961</v>
      </c>
      <c r="JN23" s="30">
        <f>IF(JN$11*$D23&gt;(BatMax*$C23)+DayMin,BatMax*$C23,IF(JN$11*$D23&lt;DayMin,0,(JN$11*$D23)-DayMin))</f>
        <v>3.151412889</v>
      </c>
      <c r="JO23" s="30">
        <f>IF(JO$11*$D23&gt;(BatMax*$C23)+DayMin,BatMax*$C23,IF(JO$11*$D23&lt;DayMin,0,(JO$11*$D23)-DayMin))</f>
        <v>3.177176627</v>
      </c>
      <c r="JP23" s="30">
        <f>IF(JP$11*$D23&gt;(BatMax*$C23)+DayMin,BatMax*$C23,IF(JP$11*$D23&lt;DayMin,0,(JP$11*$D23)-DayMin))</f>
        <v>3.329709865</v>
      </c>
      <c r="JQ23" s="30">
        <f>IF(JQ$11*$D23&gt;(BatMax*$C23)+DayMin,BatMax*$C23,IF(JQ$11*$D23&lt;DayMin,0,(JQ$11*$D23)-DayMin))</f>
        <v>7.203041497</v>
      </c>
      <c r="JR23" s="30">
        <f>IF(JR$11*$D23&gt;(BatMax*$C23)+DayMin,BatMax*$C23,IF(JR$11*$D23&lt;DayMin,0,(JR$11*$D23)-DayMin))</f>
        <v>8.103306961</v>
      </c>
      <c r="JS23" s="30">
        <f>IF(JS$11*$D23&gt;(BatMax*$C23)+DayMin,BatMax*$C23,IF(JS$11*$D23&lt;DayMin,0,(JS$11*$D23)-DayMin))</f>
        <v>8.103306961</v>
      </c>
      <c r="JT23" s="30">
        <f>IF(JT$11*$D23&gt;(BatMax*$C23)+DayMin,BatMax*$C23,IF(JT$11*$D23&lt;DayMin,0,(JT$11*$D23)-DayMin))</f>
        <v>4.417165847</v>
      </c>
      <c r="JU23" s="30">
        <f>IF(JU$11*$D23&gt;(BatMax*$C23)+DayMin,BatMax*$C23,IF(JU$11*$D23&lt;DayMin,0,(JU$11*$D23)-DayMin))</f>
        <v>8.103306961</v>
      </c>
      <c r="JV23" s="30">
        <f>IF(JV$11*$D23&gt;(BatMax*$C23)+DayMin,BatMax*$C23,IF(JV$11*$D23&lt;DayMin,0,(JV$11*$D23)-DayMin))</f>
        <v>8.103306961</v>
      </c>
      <c r="JW23" s="30">
        <f>IF(JW$11*$D23&gt;(BatMax*$C23)+DayMin,BatMax*$C23,IF(JW$11*$D23&lt;DayMin,0,(JW$11*$D23)-DayMin))</f>
        <v>6.484931108</v>
      </c>
      <c r="JX23" s="30">
        <f>IF(JX$11*$D23&gt;(BatMax*$C23)+DayMin,BatMax*$C23,IF(JX$11*$D23&lt;DayMin,0,(JX$11*$D23)-DayMin))</f>
        <v>0.8423294748</v>
      </c>
      <c r="JY23" s="30">
        <f>IF(JY$11*$D23&gt;(BatMax*$C23)+DayMin,BatMax*$C23,IF(JY$11*$D23&lt;DayMin,0,(JY$11*$D23)-DayMin))</f>
        <v>0</v>
      </c>
      <c r="JZ23" s="30">
        <f>IF(JZ$11*$D23&gt;(BatMax*$C23)+DayMin,BatMax*$C23,IF(JZ$11*$D23&lt;DayMin,0,(JZ$11*$D23)-DayMin))</f>
        <v>8.103306961</v>
      </c>
      <c r="KA23" s="30">
        <f>IF(KA$11*$D23&gt;(BatMax*$C23)+DayMin,BatMax*$C23,IF(KA$11*$D23&lt;DayMin,0,(KA$11*$D23)-DayMin))</f>
        <v>8.103306961</v>
      </c>
      <c r="KB23" s="30">
        <f>IF(KB$11*$D23&gt;(BatMax*$C23)+DayMin,BatMax*$C23,IF(KB$11*$D23&lt;DayMin,0,(KB$11*$D23)-DayMin))</f>
        <v>8.103306961</v>
      </c>
      <c r="KC23" s="30">
        <f>IF(KC$11*$D23&gt;(BatMax*$C23)+DayMin,BatMax*$C23,IF(KC$11*$D23&lt;DayMin,0,(KC$11*$D23)-DayMin))</f>
        <v>8.103306961</v>
      </c>
      <c r="KD23" s="30">
        <f>IF(KD$11*$D23&gt;(BatMax*$C23)+DayMin,BatMax*$C23,IF(KD$11*$D23&lt;DayMin,0,(KD$11*$D23)-DayMin))</f>
        <v>5.901987372</v>
      </c>
      <c r="KE23" s="30">
        <f>IF(KE$11*$D23&gt;(BatMax*$C23)+DayMin,BatMax*$C23,IF(KE$11*$D23&lt;DayMin,0,(KE$11*$D23)-DayMin))</f>
        <v>3.28404427</v>
      </c>
      <c r="KF23" s="30">
        <f>IF(KF$11*$D23&gt;(BatMax*$C23)+DayMin,BatMax*$C23,IF(KF$11*$D23&lt;DayMin,0,(KF$11*$D23)-DayMin))</f>
        <v>8.103306961</v>
      </c>
      <c r="KG23" s="30">
        <f>IF(KG$11*$D23&gt;(BatMax*$C23)+DayMin,BatMax*$C23,IF(KG$11*$D23&lt;DayMin,0,(KG$11*$D23)-DayMin))</f>
        <v>0</v>
      </c>
      <c r="KH23" s="30">
        <f>IF(KH$11*$D23&gt;(BatMax*$C23)+DayMin,BatMax*$C23,IF(KH$11*$D23&lt;DayMin,0,(KH$11*$D23)-DayMin))</f>
        <v>8.103306961</v>
      </c>
      <c r="KI23" s="30">
        <f>IF(KI$11*$D23&gt;(BatMax*$C23)+DayMin,BatMax*$C23,IF(KI$11*$D23&lt;DayMin,0,(KI$11*$D23)-DayMin))</f>
        <v>6.163622496</v>
      </c>
      <c r="KJ23" s="30">
        <f>IF(KJ$11*$D23&gt;(BatMax*$C23)+DayMin,BatMax*$C23,IF(KJ$11*$D23&lt;DayMin,0,(KJ$11*$D23)-DayMin))</f>
        <v>8.103306961</v>
      </c>
      <c r="KK23" s="30">
        <f>IF(KK$11*$D23&gt;(BatMax*$C23)+DayMin,BatMax*$C23,IF(KK$11*$D23&lt;DayMin,0,(KK$11*$D23)-DayMin))</f>
        <v>4.020805693</v>
      </c>
      <c r="KL23" s="30">
        <f>IF(KL$11*$D23&gt;(BatMax*$C23)+DayMin,BatMax*$C23,IF(KL$11*$D23&lt;DayMin,0,(KL$11*$D23)-DayMin))</f>
        <v>7.856371379</v>
      </c>
      <c r="KM23" s="30">
        <f>IF(KM$11*$D23&gt;(BatMax*$C23)+DayMin,BatMax*$C23,IF(KM$11*$D23&lt;DayMin,0,(KM$11*$D23)-DayMin))</f>
        <v>8.103306961</v>
      </c>
      <c r="KN23" s="30">
        <f>IF(KN$11*$D23&gt;(BatMax*$C23)+DayMin,BatMax*$C23,IF(KN$11*$D23&lt;DayMin,0,(KN$11*$D23)-DayMin))</f>
        <v>8.103306961</v>
      </c>
      <c r="KO23" s="30">
        <f>IF(KO$11*$D23&gt;(BatMax*$C23)+DayMin,BatMax*$C23,IF(KO$11*$D23&lt;DayMin,0,(KO$11*$D23)-DayMin))</f>
        <v>8.103306961</v>
      </c>
      <c r="KP23" s="30">
        <f>IF(KP$11*$D23&gt;(BatMax*$C23)+DayMin,BatMax*$C23,IF(KP$11*$D23&lt;DayMin,0,(KP$11*$D23)-DayMin))</f>
        <v>0</v>
      </c>
      <c r="KQ23" s="30">
        <f>IF(KQ$11*$D23&gt;(BatMax*$C23)+DayMin,BatMax*$C23,IF(KQ$11*$D23&lt;DayMin,0,(KQ$11*$D23)-DayMin))</f>
        <v>4.33920189</v>
      </c>
      <c r="KR23" s="30">
        <f>IF(KR$11*$D23&gt;(BatMax*$C23)+DayMin,BatMax*$C23,IF(KR$11*$D23&lt;DayMin,0,(KR$11*$D23)-DayMin))</f>
        <v>1.501844987</v>
      </c>
      <c r="KS23" s="30">
        <f>IF(KS$11*$D23&gt;(BatMax*$C23)+DayMin,BatMax*$C23,IF(KS$11*$D23&lt;DayMin,0,(KS$11*$D23)-DayMin))</f>
        <v>2.876615885</v>
      </c>
      <c r="KT23" s="30">
        <f>IF(KT$11*$D23&gt;(BatMax*$C23)+DayMin,BatMax*$C23,IF(KT$11*$D23&lt;DayMin,0,(KT$11*$D23)-DayMin))</f>
        <v>8.103306961</v>
      </c>
      <c r="KU23" s="30">
        <f>IF(KU$11*$D23&gt;(BatMax*$C23)+DayMin,BatMax*$C23,IF(KU$11*$D23&lt;DayMin,0,(KU$11*$D23)-DayMin))</f>
        <v>8.103306961</v>
      </c>
      <c r="KV23" s="30">
        <f>IF(KV$11*$D23&gt;(BatMax*$C23)+DayMin,BatMax*$C23,IF(KV$11*$D23&lt;DayMin,0,(KV$11*$D23)-DayMin))</f>
        <v>8.103306961</v>
      </c>
      <c r="KW23" s="30">
        <f>IF(KW$11*$D23&gt;(BatMax*$C23)+DayMin,BatMax*$C23,IF(KW$11*$D23&lt;DayMin,0,(KW$11*$D23)-DayMin))</f>
        <v>8.103306961</v>
      </c>
      <c r="KX23" s="30">
        <f>IF(KX$11*$D23&gt;(BatMax*$C23)+DayMin,BatMax*$C23,IF(KX$11*$D23&lt;DayMin,0,(KX$11*$D23)-DayMin))</f>
        <v>0</v>
      </c>
      <c r="KY23" s="30">
        <f>IF(KY$11*$D23&gt;(BatMax*$C23)+DayMin,BatMax*$C23,IF(KY$11*$D23&lt;DayMin,0,(KY$11*$D23)-DayMin))</f>
        <v>1.317354942</v>
      </c>
      <c r="KZ23" s="30">
        <f>IF(KZ$11*$D23&gt;(BatMax*$C23)+DayMin,BatMax*$C23,IF(KZ$11*$D23&lt;DayMin,0,(KZ$11*$D23)-DayMin))</f>
        <v>5.18948032</v>
      </c>
      <c r="LA23" s="30">
        <f>IF(LA$11*$D23&gt;(BatMax*$C23)+DayMin,BatMax*$C23,IF(LA$11*$D23&lt;DayMin,0,(LA$11*$D23)-DayMin))</f>
        <v>5.792474174</v>
      </c>
      <c r="LB23" s="30">
        <f>IF(LB$11*$D23&gt;(BatMax*$C23)+DayMin,BatMax*$C23,IF(LB$11*$D23&lt;DayMin,0,(LB$11*$D23)-DayMin))</f>
        <v>8.103306961</v>
      </c>
      <c r="LC23" s="30">
        <f>IF(LC$11*$D23&gt;(BatMax*$C23)+DayMin,BatMax*$C23,IF(LC$11*$D23&lt;DayMin,0,(LC$11*$D23)-DayMin))</f>
        <v>8.103306961</v>
      </c>
      <c r="LD23" s="30">
        <f>IF(LD$11*$D23&gt;(BatMax*$C23)+DayMin,BatMax*$C23,IF(LD$11*$D23&lt;DayMin,0,(LD$11*$D23)-DayMin))</f>
        <v>8.103306961</v>
      </c>
      <c r="LE23" s="30">
        <f>IF(LE$11*$D23&gt;(BatMax*$C23)+DayMin,BatMax*$C23,IF(LE$11*$D23&lt;DayMin,0,(LE$11*$D23)-DayMin))</f>
        <v>8.103306961</v>
      </c>
      <c r="LF23" s="30">
        <f>IF(LF$11*$D23&gt;(BatMax*$C23)+DayMin,BatMax*$C23,IF(LF$11*$D23&lt;DayMin,0,(LF$11*$D23)-DayMin))</f>
        <v>8.103306961</v>
      </c>
      <c r="LG23" s="30">
        <f>IF(LG$11*$D23&gt;(BatMax*$C23)+DayMin,BatMax*$C23,IF(LG$11*$D23&lt;DayMin,0,(LG$11*$D23)-DayMin))</f>
        <v>0</v>
      </c>
      <c r="LH23" s="30">
        <f>IF(LH$11*$D23&gt;(BatMax*$C23)+DayMin,BatMax*$C23,IF(LH$11*$D23&lt;DayMin,0,(LH$11*$D23)-DayMin))</f>
        <v>8.103306961</v>
      </c>
      <c r="LI23" s="30">
        <f>IF(LI$11*$D23&gt;(BatMax*$C23)+DayMin,BatMax*$C23,IF(LI$11*$D23&lt;DayMin,0,(LI$11*$D23)-DayMin))</f>
        <v>8.103306961</v>
      </c>
      <c r="LJ23" s="30">
        <f>IF(LJ$11*$D23&gt;(BatMax*$C23)+DayMin,BatMax*$C23,IF(LJ$11*$D23&lt;DayMin,0,(LJ$11*$D23)-DayMin))</f>
        <v>8.103306961</v>
      </c>
      <c r="LK23" s="30">
        <f>IF(LK$11*$D23&gt;(BatMax*$C23)+DayMin,BatMax*$C23,IF(LK$11*$D23&lt;DayMin,0,(LK$11*$D23)-DayMin))</f>
        <v>8.103306961</v>
      </c>
      <c r="LL23" s="30">
        <f>IF(LL$11*$D23&gt;(BatMax*$C23)+DayMin,BatMax*$C23,IF(LL$11*$D23&lt;DayMin,0,(LL$11*$D23)-DayMin))</f>
        <v>0</v>
      </c>
      <c r="LM23" s="30">
        <f>IF(LM$11*$D23&gt;(BatMax*$C23)+DayMin,BatMax*$C23,IF(LM$11*$D23&lt;DayMin,0,(LM$11*$D23)-DayMin))</f>
        <v>0.1461699136</v>
      </c>
      <c r="LN23" s="30">
        <f>IF(LN$11*$D23&gt;(BatMax*$C23)+DayMin,BatMax*$C23,IF(LN$11*$D23&lt;DayMin,0,(LN$11*$D23)-DayMin))</f>
        <v>0.7696917562</v>
      </c>
      <c r="LO23" s="30">
        <f>IF(LO$11*$D23&gt;(BatMax*$C23)+DayMin,BatMax*$C23,IF(LO$11*$D23&lt;DayMin,0,(LO$11*$D23)-DayMin))</f>
        <v>2.780358845</v>
      </c>
      <c r="LP23" s="30">
        <f>IF(LP$11*$D23&gt;(BatMax*$C23)+DayMin,BatMax*$C23,IF(LP$11*$D23&lt;DayMin,0,(LP$11*$D23)-DayMin))</f>
        <v>0.3731059769</v>
      </c>
      <c r="LQ23" s="30">
        <f>IF(LQ$11*$D23&gt;(BatMax*$C23)+DayMin,BatMax*$C23,IF(LQ$11*$D23&lt;DayMin,0,(LQ$11*$D23)-DayMin))</f>
        <v>0</v>
      </c>
      <c r="LR23" s="30">
        <f>IF(LR$11*$D23&gt;(BatMax*$C23)+DayMin,BatMax*$C23,IF(LR$11*$D23&lt;DayMin,0,(LR$11*$D23)-DayMin))</f>
        <v>8.103306961</v>
      </c>
      <c r="LS23" s="30">
        <f>IF(LS$11*$D23&gt;(BatMax*$C23)+DayMin,BatMax*$C23,IF(LS$11*$D23&lt;DayMin,0,(LS$11*$D23)-DayMin))</f>
        <v>4.440655141</v>
      </c>
      <c r="LT23" s="30">
        <f>IF(LT$11*$D23&gt;(BatMax*$C23)+DayMin,BatMax*$C23,IF(LT$11*$D23&lt;DayMin,0,(LT$11*$D23)-DayMin))</f>
        <v>8.103306961</v>
      </c>
      <c r="LU23" s="30">
        <f>IF(LU$11*$D23&gt;(BatMax*$C23)+DayMin,BatMax*$C23,IF(LU$11*$D23&lt;DayMin,0,(LU$11*$D23)-DayMin))</f>
        <v>6.357240898</v>
      </c>
      <c r="LV23" s="30">
        <f>IF(LV$11*$D23&gt;(BatMax*$C23)+DayMin,BatMax*$C23,IF(LV$11*$D23&lt;DayMin,0,(LV$11*$D23)-DayMin))</f>
        <v>6.83561061</v>
      </c>
      <c r="LW23" s="30">
        <f>IF(LW$11*$D23&gt;(BatMax*$C23)+DayMin,BatMax*$C23,IF(LW$11*$D23&lt;DayMin,0,(LW$11*$D23)-DayMin))</f>
        <v>2.459916531</v>
      </c>
      <c r="LX23" s="30">
        <f>IF(LX$11*$D23&gt;(BatMax*$C23)+DayMin,BatMax*$C23,IF(LX$11*$D23&lt;DayMin,0,(LX$11*$D23)-DayMin))</f>
        <v>0</v>
      </c>
      <c r="LY23" s="30">
        <f>IF(LY$11*$D23&gt;(BatMax*$C23)+DayMin,BatMax*$C23,IF(LY$11*$D23&lt;DayMin,0,(LY$11*$D23)-DayMin))</f>
        <v>8.103306961</v>
      </c>
      <c r="LZ23" s="30">
        <f>IF(LZ$11*$D23&gt;(BatMax*$C23)+DayMin,BatMax*$C23,IF(LZ$11*$D23&lt;DayMin,0,(LZ$11*$D23)-DayMin))</f>
        <v>2.129918328</v>
      </c>
      <c r="MA23" s="30">
        <f>IF(MA$11*$D23&gt;(BatMax*$C23)+DayMin,BatMax*$C23,IF(MA$11*$D23&lt;DayMin,0,(MA$11*$D23)-DayMin))</f>
        <v>8.103306961</v>
      </c>
      <c r="MB23" s="30">
        <f>IF(MB$11*$D23&gt;(BatMax*$C23)+DayMin,BatMax*$C23,IF(MB$11*$D23&lt;DayMin,0,(MB$11*$D23)-DayMin))</f>
        <v>8.103306961</v>
      </c>
      <c r="MC23" s="30">
        <f>IF(MC$11*$D23&gt;(BatMax*$C23)+DayMin,BatMax*$C23,IF(MC$11*$D23&lt;DayMin,0,(MC$11*$D23)-DayMin))</f>
        <v>3.216211875</v>
      </c>
      <c r="MD23" s="30">
        <f>IF(MD$11*$D23&gt;(BatMax*$C23)+DayMin,BatMax*$C23,IF(MD$11*$D23&lt;DayMin,0,(MD$11*$D23)-DayMin))</f>
        <v>8.103306961</v>
      </c>
      <c r="ME23" s="30">
        <f>IF(ME$11*$D23&gt;(BatMax*$C23)+DayMin,BatMax*$C23,IF(ME$11*$D23&lt;DayMin,0,(ME$11*$D23)-DayMin))</f>
        <v>3.499015204</v>
      </c>
      <c r="MF23" s="30">
        <f>IF(MF$11*$D23&gt;(BatMax*$C23)+DayMin,BatMax*$C23,IF(MF$11*$D23&lt;DayMin,0,(MF$11*$D23)-DayMin))</f>
        <v>0.715449391</v>
      </c>
      <c r="MG23" s="30">
        <f>IF(MG$11*$D23&gt;(BatMax*$C23)+DayMin,BatMax*$C23,IF(MG$11*$D23&lt;DayMin,0,(MG$11*$D23)-DayMin))</f>
        <v>8.103306961</v>
      </c>
      <c r="MH23" s="30">
        <f>IF(MH$11*$D23&gt;(BatMax*$C23)+DayMin,BatMax*$C23,IF(MH$11*$D23&lt;DayMin,0,(MH$11*$D23)-DayMin))</f>
        <v>5.403755362</v>
      </c>
      <c r="MI23" s="30">
        <f>IF(MI$11*$D23&gt;(BatMax*$C23)+DayMin,BatMax*$C23,IF(MI$11*$D23&lt;DayMin,0,(MI$11*$D23)-DayMin))</f>
        <v>0</v>
      </c>
      <c r="MJ23" s="30">
        <f>IF(MJ$11*$D23&gt;(BatMax*$C23)+DayMin,BatMax*$C23,IF(MJ$11*$D23&lt;DayMin,0,(MJ$11*$D23)-DayMin))</f>
        <v>6.367959952</v>
      </c>
      <c r="MK23" s="30">
        <f>IF(MK$11*$D23&gt;(BatMax*$C23)+DayMin,BatMax*$C23,IF(MK$11*$D23&lt;DayMin,0,(MK$11*$D23)-DayMin))</f>
        <v>4.017315056</v>
      </c>
      <c r="ML23" s="30">
        <f>IF(ML$11*$D23&gt;(BatMax*$C23)+DayMin,BatMax*$C23,IF(ML$11*$D23&lt;DayMin,0,(ML$11*$D23)-DayMin))</f>
        <v>8.103306961</v>
      </c>
      <c r="MM23" s="30">
        <f>IF(MM$11*$D23&gt;(BatMax*$C23)+DayMin,BatMax*$C23,IF(MM$11*$D23&lt;DayMin,0,(MM$11*$D23)-DayMin))</f>
        <v>1.406735008</v>
      </c>
      <c r="MN23" s="30">
        <f>IF(MN$11*$D23&gt;(BatMax*$C23)+DayMin,BatMax*$C23,IF(MN$11*$D23&lt;DayMin,0,(MN$11*$D23)-DayMin))</f>
        <v>6.451164987</v>
      </c>
      <c r="MO23" s="30">
        <f>IF(MO$11*$D23&gt;(BatMax*$C23)+DayMin,BatMax*$C23,IF(MO$11*$D23&lt;DayMin,0,(MO$11*$D23)-DayMin))</f>
        <v>5.289905291</v>
      </c>
      <c r="MP23" s="30">
        <f>IF(MP$11*$D23&gt;(BatMax*$C23)+DayMin,BatMax*$C23,IF(MP$11*$D23&lt;DayMin,0,(MP$11*$D23)-DayMin))</f>
        <v>0</v>
      </c>
      <c r="MQ23" s="30">
        <f>IF(MQ$11*$D23&gt;(BatMax*$C23)+DayMin,BatMax*$C23,IF(MQ$11*$D23&lt;DayMin,0,(MQ$11*$D23)-DayMin))</f>
        <v>0</v>
      </c>
      <c r="MR23" s="30">
        <f>IF(MR$11*$D23&gt;(BatMax*$C23)+DayMin,BatMax*$C23,IF(MR$11*$D23&lt;DayMin,0,(MR$11*$D23)-DayMin))</f>
        <v>7.164024823</v>
      </c>
      <c r="MS23" s="30">
        <f>IF(MS$11*$D23&gt;(BatMax*$C23)+DayMin,BatMax*$C23,IF(MS$11*$D23&lt;DayMin,0,(MS$11*$D23)-DayMin))</f>
        <v>8.103306961</v>
      </c>
      <c r="MT23" s="30">
        <f>IF(MT$11*$D23&gt;(BatMax*$C23)+DayMin,BatMax*$C23,IF(MT$11*$D23&lt;DayMin,0,(MT$11*$D23)-DayMin))</f>
        <v>8.103306961</v>
      </c>
      <c r="MU23" s="30">
        <f>IF(MU$11*$D23&gt;(BatMax*$C23)+DayMin,BatMax*$C23,IF(MU$11*$D23&lt;DayMin,0,(MU$11*$D23)-DayMin))</f>
        <v>0.3342162999</v>
      </c>
      <c r="MV23" s="30">
        <f>IF(MV$11*$D23&gt;(BatMax*$C23)+DayMin,BatMax*$C23,IF(MV$11*$D23&lt;DayMin,0,(MV$11*$D23)-DayMin))</f>
        <v>0</v>
      </c>
      <c r="MW23" s="30">
        <f>IF(MW$11*$D23&gt;(BatMax*$C23)+DayMin,BatMax*$C23,IF(MW$11*$D23&lt;DayMin,0,(MW$11*$D23)-DayMin))</f>
        <v>0</v>
      </c>
      <c r="MX23" s="30">
        <f>IF(MX$11*$D23&gt;(BatMax*$C23)+DayMin,BatMax*$C23,IF(MX$11*$D23&lt;DayMin,0,(MX$11*$D23)-DayMin))</f>
        <v>0</v>
      </c>
      <c r="MY23" s="30">
        <f>IF(MY$11*$D23&gt;(BatMax*$C23)+DayMin,BatMax*$C23,IF(MY$11*$D23&lt;DayMin,0,(MY$11*$D23)-DayMin))</f>
        <v>0.9023165899</v>
      </c>
      <c r="MZ23" s="30">
        <f>IF(MZ$11*$D23&gt;(BatMax*$C23)+DayMin,BatMax*$C23,IF(MZ$11*$D23&lt;DayMin,0,(MZ$11*$D23)-DayMin))</f>
        <v>2.818259477</v>
      </c>
      <c r="NA23" s="30">
        <f>IF(NA$11*$D23&gt;(BatMax*$C23)+DayMin,BatMax*$C23,IF(NA$11*$D23&lt;DayMin,0,(NA$11*$D23)-DayMin))</f>
        <v>2.667182709</v>
      </c>
      <c r="NB23" s="30">
        <f>IF(NB$11*$D23&gt;(BatMax*$C23)+DayMin,BatMax*$C23,IF(NB$11*$D23&lt;DayMin,0,(NB$11*$D23)-DayMin))</f>
        <v>0</v>
      </c>
      <c r="NC23" s="30">
        <f>IF(NC$11*$D23&gt;(BatMax*$C23)+DayMin,BatMax*$C23,IF(NC$11*$D23&lt;DayMin,0,(NC$11*$D23)-DayMin))</f>
        <v>8.103306961</v>
      </c>
      <c r="ND23" s="30">
        <f>IF(ND$11*$D23&gt;(BatMax*$C23)+DayMin,BatMax*$C23,IF(ND$11*$D23&lt;DayMin,0,(ND$11*$D23)-DayMin))</f>
        <v>8.103306961</v>
      </c>
      <c r="NE23" s="30">
        <f>IF(NE$11*$D23&gt;(BatMax*$C23)+DayMin,BatMax*$C23,IF(NE$11*$D23&lt;DayMin,0,(NE$11*$D23)-DayMin))</f>
        <v>8.103306961</v>
      </c>
      <c r="NF23" s="30">
        <f>IF(NF$11*$D23&gt;(BatMax*$C23)+DayMin,BatMax*$C23,IF(NF$11*$D23&lt;DayMin,0,(NF$11*$D23)-DayMin))</f>
        <v>4.760988723</v>
      </c>
    </row>
    <row r="24" ht="14.25" customHeight="1">
      <c r="B24" s="3">
        <f t="shared" si="3"/>
        <v>2034</v>
      </c>
      <c r="C24" s="26">
        <f>C23*BatAgeRate</f>
        <v>0.6874789312</v>
      </c>
      <c r="D24" s="26">
        <f>D23*PVAgeRate</f>
        <v>0.9655206468</v>
      </c>
      <c r="E24" s="17">
        <f t="shared" si="2"/>
        <v>2228.748838</v>
      </c>
      <c r="F24" s="30">
        <f>IF(F$11*$D24&gt;(BatMax*$C24)+DayMin,BatMax*$C24,IF(F$11*$D24&lt;DayMin,0,(F$11*$D24)-DayMin))</f>
        <v>5.727207799</v>
      </c>
      <c r="G24" s="30">
        <f>IF(G$11*$D24&gt;(BatMax*$C24)+DayMin,BatMax*$C24,IF(G$11*$D24&lt;DayMin,0,(G$11*$D24)-DayMin))</f>
        <v>7.699764029</v>
      </c>
      <c r="H24" s="30">
        <f>IF(H$11*$D24&gt;(BatMax*$C24)+DayMin,BatMax*$C24,IF(H$11*$D24&lt;DayMin,0,(H$11*$D24)-DayMin))</f>
        <v>7.699764029</v>
      </c>
      <c r="I24" s="30">
        <f>IF(I$11*$D24&gt;(BatMax*$C24)+DayMin,BatMax*$C24,IF(I$11*$D24&lt;DayMin,0,(I$11*$D24)-DayMin))</f>
        <v>7.49467649</v>
      </c>
      <c r="J24" s="30">
        <f>IF(J$11*$D24&gt;(BatMax*$C24)+DayMin,BatMax*$C24,IF(J$11*$D24&lt;DayMin,0,(J$11*$D24)-DayMin))</f>
        <v>7.699764029</v>
      </c>
      <c r="K24" s="30">
        <f>IF(K$11*$D24&gt;(BatMax*$C24)+DayMin,BatMax*$C24,IF(K$11*$D24&lt;DayMin,0,(K$11*$D24)-DayMin))</f>
        <v>7.613581885</v>
      </c>
      <c r="L24" s="30">
        <f>IF(L$11*$D24&gt;(BatMax*$C24)+DayMin,BatMax*$C24,IF(L$11*$D24&lt;DayMin,0,(L$11*$D24)-DayMin))</f>
        <v>0</v>
      </c>
      <c r="M24" s="30">
        <f>IF(M$11*$D24&gt;(BatMax*$C24)+DayMin,BatMax*$C24,IF(M$11*$D24&lt;DayMin,0,(M$11*$D24)-DayMin))</f>
        <v>7.699764029</v>
      </c>
      <c r="N24" s="30">
        <f>IF(N$11*$D24&gt;(BatMax*$C24)+DayMin,BatMax*$C24,IF(N$11*$D24&lt;DayMin,0,(N$11*$D24)-DayMin))</f>
        <v>7.699764029</v>
      </c>
      <c r="O24" s="30">
        <f>IF(O$11*$D24&gt;(BatMax*$C24)+DayMin,BatMax*$C24,IF(O$11*$D24&lt;DayMin,0,(O$11*$D24)-DayMin))</f>
        <v>6.692205799</v>
      </c>
      <c r="P24" s="30">
        <f>IF(P$11*$D24&gt;(BatMax*$C24)+DayMin,BatMax*$C24,IF(P$11*$D24&lt;DayMin,0,(P$11*$D24)-DayMin))</f>
        <v>4.414959222</v>
      </c>
      <c r="Q24" s="30">
        <f>IF(Q$11*$D24&gt;(BatMax*$C24)+DayMin,BatMax*$C24,IF(Q$11*$D24&lt;DayMin,0,(Q$11*$D24)-DayMin))</f>
        <v>4.465259205</v>
      </c>
      <c r="R24" s="30">
        <f>IF(R$11*$D24&gt;(BatMax*$C24)+DayMin,BatMax*$C24,IF(R$11*$D24&lt;DayMin,0,(R$11*$D24)-DayMin))</f>
        <v>5.972659247</v>
      </c>
      <c r="S24" s="30">
        <f>IF(S$11*$D24&gt;(BatMax*$C24)+DayMin,BatMax*$C24,IF(S$11*$D24&lt;DayMin,0,(S$11*$D24)-DayMin))</f>
        <v>0.5087555103</v>
      </c>
      <c r="T24" s="30">
        <f>IF(T$11*$D24&gt;(BatMax*$C24)+DayMin,BatMax*$C24,IF(T$11*$D24&lt;DayMin,0,(T$11*$D24)-DayMin))</f>
        <v>0</v>
      </c>
      <c r="U24" s="30">
        <f>IF(U$11*$D24&gt;(BatMax*$C24)+DayMin,BatMax*$C24,IF(U$11*$D24&lt;DayMin,0,(U$11*$D24)-DayMin))</f>
        <v>7.699764029</v>
      </c>
      <c r="V24" s="30">
        <f>IF(V$11*$D24&gt;(BatMax*$C24)+DayMin,BatMax*$C24,IF(V$11*$D24&lt;DayMin,0,(V$11*$D24)-DayMin))</f>
        <v>7.699764029</v>
      </c>
      <c r="W24" s="30">
        <f>IF(W$11*$D24&gt;(BatMax*$C24)+DayMin,BatMax*$C24,IF(W$11*$D24&lt;DayMin,0,(W$11*$D24)-DayMin))</f>
        <v>7.699764029</v>
      </c>
      <c r="X24" s="30">
        <f>IF(X$11*$D24&gt;(BatMax*$C24)+DayMin,BatMax*$C24,IF(X$11*$D24&lt;DayMin,0,(X$11*$D24)-DayMin))</f>
        <v>0</v>
      </c>
      <c r="Y24" s="30">
        <f>IF(Y$11*$D24&gt;(BatMax*$C24)+DayMin,BatMax*$C24,IF(Y$11*$D24&lt;DayMin,0,(Y$11*$D24)-DayMin))</f>
        <v>0.9197090014</v>
      </c>
      <c r="Z24" s="30">
        <f>IF(Z$11*$D24&gt;(BatMax*$C24)+DayMin,BatMax*$C24,IF(Z$11*$D24&lt;DayMin,0,(Z$11*$D24)-DayMin))</f>
        <v>7.699764029</v>
      </c>
      <c r="AA24" s="30">
        <f>IF(AA$11*$D24&gt;(BatMax*$C24)+DayMin,BatMax*$C24,IF(AA$11*$D24&lt;DayMin,0,(AA$11*$D24)-DayMin))</f>
        <v>0</v>
      </c>
      <c r="AB24" s="30">
        <f>IF(AB$11*$D24&gt;(BatMax*$C24)+DayMin,BatMax*$C24,IF(AB$11*$D24&lt;DayMin,0,(AB$11*$D24)-DayMin))</f>
        <v>0</v>
      </c>
      <c r="AC24" s="30">
        <f>IF(AC$11*$D24&gt;(BatMax*$C24)+DayMin,BatMax*$C24,IF(AC$11*$D24&lt;DayMin,0,(AC$11*$D24)-DayMin))</f>
        <v>0</v>
      </c>
      <c r="AD24" s="30">
        <f>IF(AD$11*$D24&gt;(BatMax*$C24)+DayMin,BatMax*$C24,IF(AD$11*$D24&lt;DayMin,0,(AD$11*$D24)-DayMin))</f>
        <v>0</v>
      </c>
      <c r="AE24" s="30">
        <f>IF(AE$11*$D24&gt;(BatMax*$C24)+DayMin,BatMax*$C24,IF(AE$11*$D24&lt;DayMin,0,(AE$11*$D24)-DayMin))</f>
        <v>7.272820208</v>
      </c>
      <c r="AF24" s="30">
        <f>IF(AF$11*$D24&gt;(BatMax*$C24)+DayMin,BatMax*$C24,IF(AF$11*$D24&lt;DayMin,0,(AF$11*$D24)-DayMin))</f>
        <v>7.699764029</v>
      </c>
      <c r="AG24" s="30">
        <f>IF(AG$11*$D24&gt;(BatMax*$C24)+DayMin,BatMax*$C24,IF(AG$11*$D24&lt;DayMin,0,(AG$11*$D24)-DayMin))</f>
        <v>7.699764029</v>
      </c>
      <c r="AH24" s="30">
        <f>IF(AH$11*$D24&gt;(BatMax*$C24)+DayMin,BatMax*$C24,IF(AH$11*$D24&lt;DayMin,0,(AH$11*$D24)-DayMin))</f>
        <v>7.699764029</v>
      </c>
      <c r="AI24" s="30">
        <f>IF(AI$11*$D24&gt;(BatMax*$C24)+DayMin,BatMax*$C24,IF(AI$11*$D24&lt;DayMin,0,(AI$11*$D24)-DayMin))</f>
        <v>7.699764029</v>
      </c>
      <c r="AJ24" s="30">
        <f>IF(AJ$11*$D24&gt;(BatMax*$C24)+DayMin,BatMax*$C24,IF(AJ$11*$D24&lt;DayMin,0,(AJ$11*$D24)-DayMin))</f>
        <v>7.699764029</v>
      </c>
      <c r="AK24" s="30">
        <f>IF(AK$11*$D24&gt;(BatMax*$C24)+DayMin,BatMax*$C24,IF(AK$11*$D24&lt;DayMin,0,(AK$11*$D24)-DayMin))</f>
        <v>7.699764029</v>
      </c>
      <c r="AL24" s="30">
        <f>IF(AL$11*$D24&gt;(BatMax*$C24)+DayMin,BatMax*$C24,IF(AL$11*$D24&lt;DayMin,0,(AL$11*$D24)-DayMin))</f>
        <v>7.699764029</v>
      </c>
      <c r="AM24" s="30">
        <f>IF(AM$11*$D24&gt;(BatMax*$C24)+DayMin,BatMax*$C24,IF(AM$11*$D24&lt;DayMin,0,(AM$11*$D24)-DayMin))</f>
        <v>7.699764029</v>
      </c>
      <c r="AN24" s="30">
        <f>IF(AN$11*$D24&gt;(BatMax*$C24)+DayMin,BatMax*$C24,IF(AN$11*$D24&lt;DayMin,0,(AN$11*$D24)-DayMin))</f>
        <v>7.699764029</v>
      </c>
      <c r="AO24" s="30">
        <f>IF(AO$11*$D24&gt;(BatMax*$C24)+DayMin,BatMax*$C24,IF(AO$11*$D24&lt;DayMin,0,(AO$11*$D24)-DayMin))</f>
        <v>7.699764029</v>
      </c>
      <c r="AP24" s="30">
        <f>IF(AP$11*$D24&gt;(BatMax*$C24)+DayMin,BatMax*$C24,IF(AP$11*$D24&lt;DayMin,0,(AP$11*$D24)-DayMin))</f>
        <v>7.699764029</v>
      </c>
      <c r="AQ24" s="30">
        <f>IF(AQ$11*$D24&gt;(BatMax*$C24)+DayMin,BatMax*$C24,IF(AQ$11*$D24&lt;DayMin,0,(AQ$11*$D24)-DayMin))</f>
        <v>7.699764029</v>
      </c>
      <c r="AR24" s="30">
        <f>IF(AR$11*$D24&gt;(BatMax*$C24)+DayMin,BatMax*$C24,IF(AR$11*$D24&lt;DayMin,0,(AR$11*$D24)-DayMin))</f>
        <v>7.699764029</v>
      </c>
      <c r="AS24" s="30">
        <f>IF(AS$11*$D24&gt;(BatMax*$C24)+DayMin,BatMax*$C24,IF(AS$11*$D24&lt;DayMin,0,(AS$11*$D24)-DayMin))</f>
        <v>0</v>
      </c>
      <c r="AT24" s="30">
        <f>IF(AT$11*$D24&gt;(BatMax*$C24)+DayMin,BatMax*$C24,IF(AT$11*$D24&lt;DayMin,0,(AT$11*$D24)-DayMin))</f>
        <v>4.944619051</v>
      </c>
      <c r="AU24" s="30">
        <f>IF(AU$11*$D24&gt;(BatMax*$C24)+DayMin,BatMax*$C24,IF(AU$11*$D24&lt;DayMin,0,(AU$11*$D24)-DayMin))</f>
        <v>0.8420207808</v>
      </c>
      <c r="AV24" s="30">
        <f>IF(AV$11*$D24&gt;(BatMax*$C24)+DayMin,BatMax*$C24,IF(AV$11*$D24&lt;DayMin,0,(AV$11*$D24)-DayMin))</f>
        <v>0.1998609527</v>
      </c>
      <c r="AW24" s="30">
        <f>IF(AW$11*$D24&gt;(BatMax*$C24)+DayMin,BatMax*$C24,IF(AW$11*$D24&lt;DayMin,0,(AW$11*$D24)-DayMin))</f>
        <v>1.367885975</v>
      </c>
      <c r="AX24" s="30">
        <f>IF(AX$11*$D24&gt;(BatMax*$C24)+DayMin,BatMax*$C24,IF(AX$11*$D24&lt;DayMin,0,(AX$11*$D24)-DayMin))</f>
        <v>7.699764029</v>
      </c>
      <c r="AY24" s="30">
        <f>IF(AY$11*$D24&gt;(BatMax*$C24)+DayMin,BatMax*$C24,IF(AY$11*$D24&lt;DayMin,0,(AY$11*$D24)-DayMin))</f>
        <v>7.699764029</v>
      </c>
      <c r="AZ24" s="30">
        <f>IF(AZ$11*$D24&gt;(BatMax*$C24)+DayMin,BatMax*$C24,IF(AZ$11*$D24&lt;DayMin,0,(AZ$11*$D24)-DayMin))</f>
        <v>7.699764029</v>
      </c>
      <c r="BA24" s="30">
        <f>IF(BA$11*$D24&gt;(BatMax*$C24)+DayMin,BatMax*$C24,IF(BA$11*$D24&lt;DayMin,0,(BA$11*$D24)-DayMin))</f>
        <v>7.699764029</v>
      </c>
      <c r="BB24" s="30">
        <f>IF(BB$11*$D24&gt;(BatMax*$C24)+DayMin,BatMax*$C24,IF(BB$11*$D24&lt;DayMin,0,(BB$11*$D24)-DayMin))</f>
        <v>3.539493063</v>
      </c>
      <c r="BC24" s="30">
        <f>IF(BC$11*$D24&gt;(BatMax*$C24)+DayMin,BatMax*$C24,IF(BC$11*$D24&lt;DayMin,0,(BC$11*$D24)-DayMin))</f>
        <v>7.699764029</v>
      </c>
      <c r="BD24" s="30">
        <f>IF(BD$11*$D24&gt;(BatMax*$C24)+DayMin,BatMax*$C24,IF(BD$11*$D24&lt;DayMin,0,(BD$11*$D24)-DayMin))</f>
        <v>7.699764029</v>
      </c>
      <c r="BE24" s="30">
        <f>IF(BE$11*$D24&gt;(BatMax*$C24)+DayMin,BatMax*$C24,IF(BE$11*$D24&lt;DayMin,0,(BE$11*$D24)-DayMin))</f>
        <v>0.9197849568</v>
      </c>
      <c r="BF24" s="30">
        <f>IF(BF$11*$D24&gt;(BatMax*$C24)+DayMin,BatMax*$C24,IF(BF$11*$D24&lt;DayMin,0,(BF$11*$D24)-DayMin))</f>
        <v>7.699764029</v>
      </c>
      <c r="BG24" s="30">
        <f>IF(BG$11*$D24&gt;(BatMax*$C24)+DayMin,BatMax*$C24,IF(BG$11*$D24&lt;DayMin,0,(BG$11*$D24)-DayMin))</f>
        <v>7.699764029</v>
      </c>
      <c r="BH24" s="30">
        <f>IF(BH$11*$D24&gt;(BatMax*$C24)+DayMin,BatMax*$C24,IF(BH$11*$D24&lt;DayMin,0,(BH$11*$D24)-DayMin))</f>
        <v>7.699764029</v>
      </c>
      <c r="BI24" s="30">
        <f>IF(BI$11*$D24&gt;(BatMax*$C24)+DayMin,BatMax*$C24,IF(BI$11*$D24&lt;DayMin,0,(BI$11*$D24)-DayMin))</f>
        <v>1.965142131</v>
      </c>
      <c r="BJ24" s="30">
        <f>IF(BJ$11*$D24&gt;(BatMax*$C24)+DayMin,BatMax*$C24,IF(BJ$11*$D24&lt;DayMin,0,(BJ$11*$D24)-DayMin))</f>
        <v>1.564311993</v>
      </c>
      <c r="BK24" s="30">
        <f>IF(BK$11*$D24&gt;(BatMax*$C24)+DayMin,BatMax*$C24,IF(BK$11*$D24&lt;DayMin,0,(BK$11*$D24)-DayMin))</f>
        <v>7.699764029</v>
      </c>
      <c r="BL24" s="30">
        <f>IF(BL$11*$D24&gt;(BatMax*$C24)+DayMin,BatMax*$C24,IF(BL$11*$D24&lt;DayMin,0,(BL$11*$D24)-DayMin))</f>
        <v>7.699764029</v>
      </c>
      <c r="BM24" s="30">
        <f>IF(BM$11*$D24&gt;(BatMax*$C24)+DayMin,BatMax*$C24,IF(BM$11*$D24&lt;DayMin,0,(BM$11*$D24)-DayMin))</f>
        <v>7.699764029</v>
      </c>
      <c r="BN24" s="30">
        <f>IF(BN$11*$D24&gt;(BatMax*$C24)+DayMin,BatMax*$C24,IF(BN$11*$D24&lt;DayMin,0,(BN$11*$D24)-DayMin))</f>
        <v>7.699764029</v>
      </c>
      <c r="BO24" s="30">
        <f>IF(BO$11*$D24&gt;(BatMax*$C24)+DayMin,BatMax*$C24,IF(BO$11*$D24&lt;DayMin,0,(BO$11*$D24)-DayMin))</f>
        <v>4.178077639</v>
      </c>
      <c r="BP24" s="30">
        <f>IF(BP$11*$D24&gt;(BatMax*$C24)+DayMin,BatMax*$C24,IF(BP$11*$D24&lt;DayMin,0,(BP$11*$D24)-DayMin))</f>
        <v>3.051429725</v>
      </c>
      <c r="BQ24" s="30">
        <f>IF(BQ$11*$D24&gt;(BatMax*$C24)+DayMin,BatMax*$C24,IF(BQ$11*$D24&lt;DayMin,0,(BQ$11*$D24)-DayMin))</f>
        <v>7.699764029</v>
      </c>
      <c r="BR24" s="30">
        <f>IF(BR$11*$D24&gt;(BatMax*$C24)+DayMin,BatMax*$C24,IF(BR$11*$D24&lt;DayMin,0,(BR$11*$D24)-DayMin))</f>
        <v>7.699764029</v>
      </c>
      <c r="BS24" s="30">
        <f>IF(BS$11*$D24&gt;(BatMax*$C24)+DayMin,BatMax*$C24,IF(BS$11*$D24&lt;DayMin,0,(BS$11*$D24)-DayMin))</f>
        <v>6.249365845</v>
      </c>
      <c r="BT24" s="30">
        <f>IF(BT$11*$D24&gt;(BatMax*$C24)+DayMin,BatMax*$C24,IF(BT$11*$D24&lt;DayMin,0,(BT$11*$D24)-DayMin))</f>
        <v>2.299999623</v>
      </c>
      <c r="BU24" s="30">
        <f>IF(BU$11*$D24&gt;(BatMax*$C24)+DayMin,BatMax*$C24,IF(BU$11*$D24&lt;DayMin,0,(BU$11*$D24)-DayMin))</f>
        <v>0.836904355</v>
      </c>
      <c r="BV24" s="30">
        <f>IF(BV$11*$D24&gt;(BatMax*$C24)+DayMin,BatMax*$C24,IF(BV$11*$D24&lt;DayMin,0,(BV$11*$D24)-DayMin))</f>
        <v>7.699764029</v>
      </c>
      <c r="BW24" s="30">
        <f>IF(BW$11*$D24&gt;(BatMax*$C24)+DayMin,BatMax*$C24,IF(BW$11*$D24&lt;DayMin,0,(BW$11*$D24)-DayMin))</f>
        <v>7.699764029</v>
      </c>
      <c r="BX24" s="30">
        <f>IF(BX$11*$D24&gt;(BatMax*$C24)+DayMin,BatMax*$C24,IF(BX$11*$D24&lt;DayMin,0,(BX$11*$D24)-DayMin))</f>
        <v>3.874688254</v>
      </c>
      <c r="BY24" s="30">
        <f>IF(BY$11*$D24&gt;(BatMax*$C24)+DayMin,BatMax*$C24,IF(BY$11*$D24&lt;DayMin,0,(BY$11*$D24)-DayMin))</f>
        <v>7.699764029</v>
      </c>
      <c r="BZ24" s="30">
        <f>IF(BZ$11*$D24&gt;(BatMax*$C24)+DayMin,BatMax*$C24,IF(BZ$11*$D24&lt;DayMin,0,(BZ$11*$D24)-DayMin))</f>
        <v>7.699764029</v>
      </c>
      <c r="CA24" s="30">
        <f>IF(CA$11*$D24&gt;(BatMax*$C24)+DayMin,BatMax*$C24,IF(CA$11*$D24&lt;DayMin,0,(CA$11*$D24)-DayMin))</f>
        <v>7.699764029</v>
      </c>
      <c r="CB24" s="30">
        <f>IF(CB$11*$D24&gt;(BatMax*$C24)+DayMin,BatMax*$C24,IF(CB$11*$D24&lt;DayMin,0,(CB$11*$D24)-DayMin))</f>
        <v>7.699764029</v>
      </c>
      <c r="CC24" s="30">
        <f>IF(CC$11*$D24&gt;(BatMax*$C24)+DayMin,BatMax*$C24,IF(CC$11*$D24&lt;DayMin,0,(CC$11*$D24)-DayMin))</f>
        <v>3.341198603</v>
      </c>
      <c r="CD24" s="30">
        <f>IF(CD$11*$D24&gt;(BatMax*$C24)+DayMin,BatMax*$C24,IF(CD$11*$D24&lt;DayMin,0,(CD$11*$D24)-DayMin))</f>
        <v>7.699764029</v>
      </c>
      <c r="CE24" s="30">
        <f>IF(CE$11*$D24&gt;(BatMax*$C24)+DayMin,BatMax*$C24,IF(CE$11*$D24&lt;DayMin,0,(CE$11*$D24)-DayMin))</f>
        <v>7.699764029</v>
      </c>
      <c r="CF24" s="30">
        <f>IF(CF$11*$D24&gt;(BatMax*$C24)+DayMin,BatMax*$C24,IF(CF$11*$D24&lt;DayMin,0,(CF$11*$D24)-DayMin))</f>
        <v>0.1656472847</v>
      </c>
      <c r="CG24" s="30">
        <f>IF(CG$11*$D24&gt;(BatMax*$C24)+DayMin,BatMax*$C24,IF(CG$11*$D24&lt;DayMin,0,(CG$11*$D24)-DayMin))</f>
        <v>3.262218031</v>
      </c>
      <c r="CH24" s="30">
        <f>IF(CH$11*$D24&gt;(BatMax*$C24)+DayMin,BatMax*$C24,IF(CH$11*$D24&lt;DayMin,0,(CH$11*$D24)-DayMin))</f>
        <v>1.335467974</v>
      </c>
      <c r="CI24" s="30">
        <f>IF(CI$11*$D24&gt;(BatMax*$C24)+DayMin,BatMax*$C24,IF(CI$11*$D24&lt;DayMin,0,(CI$11*$D24)-DayMin))</f>
        <v>3.016261042</v>
      </c>
      <c r="CJ24" s="30">
        <f>IF(CJ$11*$D24&gt;(BatMax*$C24)+DayMin,BatMax*$C24,IF(CJ$11*$D24&lt;DayMin,0,(CJ$11*$D24)-DayMin))</f>
        <v>7.699764029</v>
      </c>
      <c r="CK24" s="30">
        <f>IF(CK$11*$D24&gt;(BatMax*$C24)+DayMin,BatMax*$C24,IF(CK$11*$D24&lt;DayMin,0,(CK$11*$D24)-DayMin))</f>
        <v>7.699764029</v>
      </c>
      <c r="CL24" s="30">
        <f>IF(CL$11*$D24&gt;(BatMax*$C24)+DayMin,BatMax*$C24,IF(CL$11*$D24&lt;DayMin,0,(CL$11*$D24)-DayMin))</f>
        <v>7.699764029</v>
      </c>
      <c r="CM24" s="30">
        <f>IF(CM$11*$D24&gt;(BatMax*$C24)+DayMin,BatMax*$C24,IF(CM$11*$D24&lt;DayMin,0,(CM$11*$D24)-DayMin))</f>
        <v>7.699764029</v>
      </c>
      <c r="CN24" s="30">
        <f>IF(CN$11*$D24&gt;(BatMax*$C24)+DayMin,BatMax*$C24,IF(CN$11*$D24&lt;DayMin,0,(CN$11*$D24)-DayMin))</f>
        <v>7.699764029</v>
      </c>
      <c r="CO24" s="30">
        <f>IF(CO$11*$D24&gt;(BatMax*$C24)+DayMin,BatMax*$C24,IF(CO$11*$D24&lt;DayMin,0,(CO$11*$D24)-DayMin))</f>
        <v>7.699764029</v>
      </c>
      <c r="CP24" s="30">
        <f>IF(CP$11*$D24&gt;(BatMax*$C24)+DayMin,BatMax*$C24,IF(CP$11*$D24&lt;DayMin,0,(CP$11*$D24)-DayMin))</f>
        <v>7.699764029</v>
      </c>
      <c r="CQ24" s="30">
        <f>IF(CQ$11*$D24&gt;(BatMax*$C24)+DayMin,BatMax*$C24,IF(CQ$11*$D24&lt;DayMin,0,(CQ$11*$D24)-DayMin))</f>
        <v>7.699764029</v>
      </c>
      <c r="CR24" s="30">
        <f>IF(CR$11*$D24&gt;(BatMax*$C24)+DayMin,BatMax*$C24,IF(CR$11*$D24&lt;DayMin,0,(CR$11*$D24)-DayMin))</f>
        <v>0</v>
      </c>
      <c r="CS24" s="30">
        <f>IF(CS$11*$D24&gt;(BatMax*$C24)+DayMin,BatMax*$C24,IF(CS$11*$D24&lt;DayMin,0,(CS$11*$D24)-DayMin))</f>
        <v>7.699764029</v>
      </c>
      <c r="CT24" s="30">
        <f>IF(CT$11*$D24&gt;(BatMax*$C24)+DayMin,BatMax*$C24,IF(CT$11*$D24&lt;DayMin,0,(CT$11*$D24)-DayMin))</f>
        <v>7.699764029</v>
      </c>
      <c r="CU24" s="30">
        <f>IF(CU$11*$D24&gt;(BatMax*$C24)+DayMin,BatMax*$C24,IF(CU$11*$D24&lt;DayMin,0,(CU$11*$D24)-DayMin))</f>
        <v>7.699764029</v>
      </c>
      <c r="CV24" s="30">
        <f>IF(CV$11*$D24&gt;(BatMax*$C24)+DayMin,BatMax*$C24,IF(CV$11*$D24&lt;DayMin,0,(CV$11*$D24)-DayMin))</f>
        <v>7.699764029</v>
      </c>
      <c r="CW24" s="30">
        <f>IF(CW$11*$D24&gt;(BatMax*$C24)+DayMin,BatMax*$C24,IF(CW$11*$D24&lt;DayMin,0,(CW$11*$D24)-DayMin))</f>
        <v>7.699764029</v>
      </c>
      <c r="CX24" s="30">
        <f>IF(CX$11*$D24&gt;(BatMax*$C24)+DayMin,BatMax*$C24,IF(CX$11*$D24&lt;DayMin,0,(CX$11*$D24)-DayMin))</f>
        <v>7.699764029</v>
      </c>
      <c r="CY24" s="30">
        <f>IF(CY$11*$D24&gt;(BatMax*$C24)+DayMin,BatMax*$C24,IF(CY$11*$D24&lt;DayMin,0,(CY$11*$D24)-DayMin))</f>
        <v>7.699764029</v>
      </c>
      <c r="CZ24" s="30">
        <f>IF(CZ$11*$D24&gt;(BatMax*$C24)+DayMin,BatMax*$C24,IF(CZ$11*$D24&lt;DayMin,0,(CZ$11*$D24)-DayMin))</f>
        <v>7.699764029</v>
      </c>
      <c r="DA24" s="30">
        <f>IF(DA$11*$D24&gt;(BatMax*$C24)+DayMin,BatMax*$C24,IF(DA$11*$D24&lt;DayMin,0,(DA$11*$D24)-DayMin))</f>
        <v>7.699764029</v>
      </c>
      <c r="DB24" s="30">
        <f>IF(DB$11*$D24&gt;(BatMax*$C24)+DayMin,BatMax*$C24,IF(DB$11*$D24&lt;DayMin,0,(DB$11*$D24)-DayMin))</f>
        <v>7.699764029</v>
      </c>
      <c r="DC24" s="30">
        <f>IF(DC$11*$D24&gt;(BatMax*$C24)+DayMin,BatMax*$C24,IF(DC$11*$D24&lt;DayMin,0,(DC$11*$D24)-DayMin))</f>
        <v>7.699764029</v>
      </c>
      <c r="DD24" s="30">
        <f>IF(DD$11*$D24&gt;(BatMax*$C24)+DayMin,BatMax*$C24,IF(DD$11*$D24&lt;DayMin,0,(DD$11*$D24)-DayMin))</f>
        <v>6.830585441</v>
      </c>
      <c r="DE24" s="30">
        <f>IF(DE$11*$D24&gt;(BatMax*$C24)+DayMin,BatMax*$C24,IF(DE$11*$D24&lt;DayMin,0,(DE$11*$D24)-DayMin))</f>
        <v>7.699764029</v>
      </c>
      <c r="DF24" s="30">
        <f>IF(DF$11*$D24&gt;(BatMax*$C24)+DayMin,BatMax*$C24,IF(DF$11*$D24&lt;DayMin,0,(DF$11*$D24)-DayMin))</f>
        <v>7.699764029</v>
      </c>
      <c r="DG24" s="30">
        <f>IF(DG$11*$D24&gt;(BatMax*$C24)+DayMin,BatMax*$C24,IF(DG$11*$D24&lt;DayMin,0,(DG$11*$D24)-DayMin))</f>
        <v>7.699764029</v>
      </c>
      <c r="DH24" s="30">
        <f>IF(DH$11*$D24&gt;(BatMax*$C24)+DayMin,BatMax*$C24,IF(DH$11*$D24&lt;DayMin,0,(DH$11*$D24)-DayMin))</f>
        <v>7.699764029</v>
      </c>
      <c r="DI24" s="30">
        <f>IF(DI$11*$D24&gt;(BatMax*$C24)+DayMin,BatMax*$C24,IF(DI$11*$D24&lt;DayMin,0,(DI$11*$D24)-DayMin))</f>
        <v>7.699764029</v>
      </c>
      <c r="DJ24" s="30">
        <f>IF(DJ$11*$D24&gt;(BatMax*$C24)+DayMin,BatMax*$C24,IF(DJ$11*$D24&lt;DayMin,0,(DJ$11*$D24)-DayMin))</f>
        <v>0</v>
      </c>
      <c r="DK24" s="30">
        <f>IF(DK$11*$D24&gt;(BatMax*$C24)+DayMin,BatMax*$C24,IF(DK$11*$D24&lt;DayMin,0,(DK$11*$D24)-DayMin))</f>
        <v>4.495693696</v>
      </c>
      <c r="DL24" s="30">
        <f>IF(DL$11*$D24&gt;(BatMax*$C24)+DayMin,BatMax*$C24,IF(DL$11*$D24&lt;DayMin,0,(DL$11*$D24)-DayMin))</f>
        <v>3.113171971</v>
      </c>
      <c r="DM24" s="30">
        <f>IF(DM$11*$D24&gt;(BatMax*$C24)+DayMin,BatMax*$C24,IF(DM$11*$D24&lt;DayMin,0,(DM$11*$D24)-DayMin))</f>
        <v>7.699764029</v>
      </c>
      <c r="DN24" s="30">
        <f>IF(DN$11*$D24&gt;(BatMax*$C24)+DayMin,BatMax*$C24,IF(DN$11*$D24&lt;DayMin,0,(DN$11*$D24)-DayMin))</f>
        <v>7.699764029</v>
      </c>
      <c r="DO24" s="30">
        <f>IF(DO$11*$D24&gt;(BatMax*$C24)+DayMin,BatMax*$C24,IF(DO$11*$D24&lt;DayMin,0,(DO$11*$D24)-DayMin))</f>
        <v>7.699764029</v>
      </c>
      <c r="DP24" s="30">
        <f>IF(DP$11*$D24&gt;(BatMax*$C24)+DayMin,BatMax*$C24,IF(DP$11*$D24&lt;DayMin,0,(DP$11*$D24)-DayMin))</f>
        <v>3.643493245</v>
      </c>
      <c r="DQ24" s="30">
        <f>IF(DQ$11*$D24&gt;(BatMax*$C24)+DayMin,BatMax*$C24,IF(DQ$11*$D24&lt;DayMin,0,(DQ$11*$D24)-DayMin))</f>
        <v>0</v>
      </c>
      <c r="DR24" s="30">
        <f>IF(DR$11*$D24&gt;(BatMax*$C24)+DayMin,BatMax*$C24,IF(DR$11*$D24&lt;DayMin,0,(DR$11*$D24)-DayMin))</f>
        <v>7.699764029</v>
      </c>
      <c r="DS24" s="30">
        <f>IF(DS$11*$D24&gt;(BatMax*$C24)+DayMin,BatMax*$C24,IF(DS$11*$D24&lt;DayMin,0,(DS$11*$D24)-DayMin))</f>
        <v>7.699764029</v>
      </c>
      <c r="DT24" s="30">
        <f>IF(DT$11*$D24&gt;(BatMax*$C24)+DayMin,BatMax*$C24,IF(DT$11*$D24&lt;DayMin,0,(DT$11*$D24)-DayMin))</f>
        <v>7.699764029</v>
      </c>
      <c r="DU24" s="30">
        <f>IF(DU$11*$D24&gt;(BatMax*$C24)+DayMin,BatMax*$C24,IF(DU$11*$D24&lt;DayMin,0,(DU$11*$D24)-DayMin))</f>
        <v>7.685619207</v>
      </c>
      <c r="DV24" s="30">
        <f>IF(DV$11*$D24&gt;(BatMax*$C24)+DayMin,BatMax*$C24,IF(DV$11*$D24&lt;DayMin,0,(DV$11*$D24)-DayMin))</f>
        <v>7.699764029</v>
      </c>
      <c r="DW24" s="30">
        <f>IF(DW$11*$D24&gt;(BatMax*$C24)+DayMin,BatMax*$C24,IF(DW$11*$D24&lt;DayMin,0,(DW$11*$D24)-DayMin))</f>
        <v>7.699764029</v>
      </c>
      <c r="DX24" s="30">
        <f>IF(DX$11*$D24&gt;(BatMax*$C24)+DayMin,BatMax*$C24,IF(DX$11*$D24&lt;DayMin,0,(DX$11*$D24)-DayMin))</f>
        <v>7.699764029</v>
      </c>
      <c r="DY24" s="30">
        <f>IF(DY$11*$D24&gt;(BatMax*$C24)+DayMin,BatMax*$C24,IF(DY$11*$D24&lt;DayMin,0,(DY$11*$D24)-DayMin))</f>
        <v>7.699764029</v>
      </c>
      <c r="DZ24" s="30">
        <f>IF(DZ$11*$D24&gt;(BatMax*$C24)+DayMin,BatMax*$C24,IF(DZ$11*$D24&lt;DayMin,0,(DZ$11*$D24)-DayMin))</f>
        <v>7.699764029</v>
      </c>
      <c r="EA24" s="30">
        <f>IF(EA$11*$D24&gt;(BatMax*$C24)+DayMin,BatMax*$C24,IF(EA$11*$D24&lt;DayMin,0,(EA$11*$D24)-DayMin))</f>
        <v>7.699764029</v>
      </c>
      <c r="EB24" s="30">
        <f>IF(EB$11*$D24&gt;(BatMax*$C24)+DayMin,BatMax*$C24,IF(EB$11*$D24&lt;DayMin,0,(EB$11*$D24)-DayMin))</f>
        <v>7.699764029</v>
      </c>
      <c r="EC24" s="30">
        <f>IF(EC$11*$D24&gt;(BatMax*$C24)+DayMin,BatMax*$C24,IF(EC$11*$D24&lt;DayMin,0,(EC$11*$D24)-DayMin))</f>
        <v>7.699764029</v>
      </c>
      <c r="ED24" s="30">
        <f>IF(ED$11*$D24&gt;(BatMax*$C24)+DayMin,BatMax*$C24,IF(ED$11*$D24&lt;DayMin,0,(ED$11*$D24)-DayMin))</f>
        <v>7.699764029</v>
      </c>
      <c r="EE24" s="30">
        <f>IF(EE$11*$D24&gt;(BatMax*$C24)+DayMin,BatMax*$C24,IF(EE$11*$D24&lt;DayMin,0,(EE$11*$D24)-DayMin))</f>
        <v>7.699764029</v>
      </c>
      <c r="EF24" s="30">
        <f>IF(EF$11*$D24&gt;(BatMax*$C24)+DayMin,BatMax*$C24,IF(EF$11*$D24&lt;DayMin,0,(EF$11*$D24)-DayMin))</f>
        <v>2.339628145</v>
      </c>
      <c r="EG24" s="30">
        <f>IF(EG$11*$D24&gt;(BatMax*$C24)+DayMin,BatMax*$C24,IF(EG$11*$D24&lt;DayMin,0,(EG$11*$D24)-DayMin))</f>
        <v>4.795573191</v>
      </c>
      <c r="EH24" s="30">
        <f>IF(EH$11*$D24&gt;(BatMax*$C24)+DayMin,BatMax*$C24,IF(EH$11*$D24&lt;DayMin,0,(EH$11*$D24)-DayMin))</f>
        <v>7.699764029</v>
      </c>
      <c r="EI24" s="30">
        <f>IF(EI$11*$D24&gt;(BatMax*$C24)+DayMin,BatMax*$C24,IF(EI$11*$D24&lt;DayMin,0,(EI$11*$D24)-DayMin))</f>
        <v>7.699764029</v>
      </c>
      <c r="EJ24" s="30">
        <f>IF(EJ$11*$D24&gt;(BatMax*$C24)+DayMin,BatMax*$C24,IF(EJ$11*$D24&lt;DayMin,0,(EJ$11*$D24)-DayMin))</f>
        <v>7.699764029</v>
      </c>
      <c r="EK24" s="30">
        <f>IF(EK$11*$D24&gt;(BatMax*$C24)+DayMin,BatMax*$C24,IF(EK$11*$D24&lt;DayMin,0,(EK$11*$D24)-DayMin))</f>
        <v>7.699764029</v>
      </c>
      <c r="EL24" s="30">
        <f>IF(EL$11*$D24&gt;(BatMax*$C24)+DayMin,BatMax*$C24,IF(EL$11*$D24&lt;DayMin,0,(EL$11*$D24)-DayMin))</f>
        <v>7.699764029</v>
      </c>
      <c r="EM24" s="30">
        <f>IF(EM$11*$D24&gt;(BatMax*$C24)+DayMin,BatMax*$C24,IF(EM$11*$D24&lt;DayMin,0,(EM$11*$D24)-DayMin))</f>
        <v>7.699764029</v>
      </c>
      <c r="EN24" s="30">
        <f>IF(EN$11*$D24&gt;(BatMax*$C24)+DayMin,BatMax*$C24,IF(EN$11*$D24&lt;DayMin,0,(EN$11*$D24)-DayMin))</f>
        <v>7.699764029</v>
      </c>
      <c r="EO24" s="30">
        <f>IF(EO$11*$D24&gt;(BatMax*$C24)+DayMin,BatMax*$C24,IF(EO$11*$D24&lt;DayMin,0,(EO$11*$D24)-DayMin))</f>
        <v>7.699764029</v>
      </c>
      <c r="EP24" s="30">
        <f>IF(EP$11*$D24&gt;(BatMax*$C24)+DayMin,BatMax*$C24,IF(EP$11*$D24&lt;DayMin,0,(EP$11*$D24)-DayMin))</f>
        <v>7.699764029</v>
      </c>
      <c r="EQ24" s="30">
        <f>IF(EQ$11*$D24&gt;(BatMax*$C24)+DayMin,BatMax*$C24,IF(EQ$11*$D24&lt;DayMin,0,(EQ$11*$D24)-DayMin))</f>
        <v>7.699764029</v>
      </c>
      <c r="ER24" s="30">
        <f>IF(ER$11*$D24&gt;(BatMax*$C24)+DayMin,BatMax*$C24,IF(ER$11*$D24&lt;DayMin,0,(ER$11*$D24)-DayMin))</f>
        <v>7.699764029</v>
      </c>
      <c r="ES24" s="30">
        <f>IF(ES$11*$D24&gt;(BatMax*$C24)+DayMin,BatMax*$C24,IF(ES$11*$D24&lt;DayMin,0,(ES$11*$D24)-DayMin))</f>
        <v>7.699764029</v>
      </c>
      <c r="ET24" s="30">
        <f>IF(ET$11*$D24&gt;(BatMax*$C24)+DayMin,BatMax*$C24,IF(ET$11*$D24&lt;DayMin,0,(ET$11*$D24)-DayMin))</f>
        <v>7.699764029</v>
      </c>
      <c r="EU24" s="30">
        <f>IF(EU$11*$D24&gt;(BatMax*$C24)+DayMin,BatMax*$C24,IF(EU$11*$D24&lt;DayMin,0,(EU$11*$D24)-DayMin))</f>
        <v>7.699764029</v>
      </c>
      <c r="EV24" s="30">
        <f>IF(EV$11*$D24&gt;(BatMax*$C24)+DayMin,BatMax*$C24,IF(EV$11*$D24&lt;DayMin,0,(EV$11*$D24)-DayMin))</f>
        <v>7.699764029</v>
      </c>
      <c r="EW24" s="30">
        <f>IF(EW$11*$D24&gt;(BatMax*$C24)+DayMin,BatMax*$C24,IF(EW$11*$D24&lt;DayMin,0,(EW$11*$D24)-DayMin))</f>
        <v>7.699764029</v>
      </c>
      <c r="EX24" s="30">
        <f>IF(EX$11*$D24&gt;(BatMax*$C24)+DayMin,BatMax*$C24,IF(EX$11*$D24&lt;DayMin,0,(EX$11*$D24)-DayMin))</f>
        <v>7.699764029</v>
      </c>
      <c r="EY24" s="30">
        <f>IF(EY$11*$D24&gt;(BatMax*$C24)+DayMin,BatMax*$C24,IF(EY$11*$D24&lt;DayMin,0,(EY$11*$D24)-DayMin))</f>
        <v>4.670368815</v>
      </c>
      <c r="EZ24" s="30">
        <f>IF(EZ$11*$D24&gt;(BatMax*$C24)+DayMin,BatMax*$C24,IF(EZ$11*$D24&lt;DayMin,0,(EZ$11*$D24)-DayMin))</f>
        <v>7.699764029</v>
      </c>
      <c r="FA24" s="30">
        <f>IF(FA$11*$D24&gt;(BatMax*$C24)+DayMin,BatMax*$C24,IF(FA$11*$D24&lt;DayMin,0,(FA$11*$D24)-DayMin))</f>
        <v>7.699764029</v>
      </c>
      <c r="FB24" s="30">
        <f>IF(FB$11*$D24&gt;(BatMax*$C24)+DayMin,BatMax*$C24,IF(FB$11*$D24&lt;DayMin,0,(FB$11*$D24)-DayMin))</f>
        <v>7.699764029</v>
      </c>
      <c r="FC24" s="30">
        <f>IF(FC$11*$D24&gt;(BatMax*$C24)+DayMin,BatMax*$C24,IF(FC$11*$D24&lt;DayMin,0,(FC$11*$D24)-DayMin))</f>
        <v>7.699764029</v>
      </c>
      <c r="FD24" s="30">
        <f>IF(FD$11*$D24&gt;(BatMax*$C24)+DayMin,BatMax*$C24,IF(FD$11*$D24&lt;DayMin,0,(FD$11*$D24)-DayMin))</f>
        <v>7.699764029</v>
      </c>
      <c r="FE24" s="30">
        <f>IF(FE$11*$D24&gt;(BatMax*$C24)+DayMin,BatMax*$C24,IF(FE$11*$D24&lt;DayMin,0,(FE$11*$D24)-DayMin))</f>
        <v>7.699764029</v>
      </c>
      <c r="FF24" s="30">
        <f>IF(FF$11*$D24&gt;(BatMax*$C24)+DayMin,BatMax*$C24,IF(FF$11*$D24&lt;DayMin,0,(FF$11*$D24)-DayMin))</f>
        <v>7.699764029</v>
      </c>
      <c r="FG24" s="30">
        <f>IF(FG$11*$D24&gt;(BatMax*$C24)+DayMin,BatMax*$C24,IF(FG$11*$D24&lt;DayMin,0,(FG$11*$D24)-DayMin))</f>
        <v>7.699764029</v>
      </c>
      <c r="FH24" s="30">
        <f>IF(FH$11*$D24&gt;(BatMax*$C24)+DayMin,BatMax*$C24,IF(FH$11*$D24&lt;DayMin,0,(FH$11*$D24)-DayMin))</f>
        <v>7.699764029</v>
      </c>
      <c r="FI24" s="30">
        <f>IF(FI$11*$D24&gt;(BatMax*$C24)+DayMin,BatMax*$C24,IF(FI$11*$D24&lt;DayMin,0,(FI$11*$D24)-DayMin))</f>
        <v>7.699764029</v>
      </c>
      <c r="FJ24" s="30">
        <f>IF(FJ$11*$D24&gt;(BatMax*$C24)+DayMin,BatMax*$C24,IF(FJ$11*$D24&lt;DayMin,0,(FJ$11*$D24)-DayMin))</f>
        <v>7.699764029</v>
      </c>
      <c r="FK24" s="30">
        <f>IF(FK$11*$D24&gt;(BatMax*$C24)+DayMin,BatMax*$C24,IF(FK$11*$D24&lt;DayMin,0,(FK$11*$D24)-DayMin))</f>
        <v>7.699764029</v>
      </c>
      <c r="FL24" s="30">
        <f>IF(FL$11*$D24&gt;(BatMax*$C24)+DayMin,BatMax*$C24,IF(FL$11*$D24&lt;DayMin,0,(FL$11*$D24)-DayMin))</f>
        <v>7.699764029</v>
      </c>
      <c r="FM24" s="30">
        <f>IF(FM$11*$D24&gt;(BatMax*$C24)+DayMin,BatMax*$C24,IF(FM$11*$D24&lt;DayMin,0,(FM$11*$D24)-DayMin))</f>
        <v>7.699764029</v>
      </c>
      <c r="FN24" s="30">
        <f>IF(FN$11*$D24&gt;(BatMax*$C24)+DayMin,BatMax*$C24,IF(FN$11*$D24&lt;DayMin,0,(FN$11*$D24)-DayMin))</f>
        <v>6.567720315</v>
      </c>
      <c r="FO24" s="30">
        <f>IF(FO$11*$D24&gt;(BatMax*$C24)+DayMin,BatMax*$C24,IF(FO$11*$D24&lt;DayMin,0,(FO$11*$D24)-DayMin))</f>
        <v>7.699764029</v>
      </c>
      <c r="FP24" s="30">
        <f>IF(FP$11*$D24&gt;(BatMax*$C24)+DayMin,BatMax*$C24,IF(FP$11*$D24&lt;DayMin,0,(FP$11*$D24)-DayMin))</f>
        <v>7.699764029</v>
      </c>
      <c r="FQ24" s="30">
        <f>IF(FQ$11*$D24&gt;(BatMax*$C24)+DayMin,BatMax*$C24,IF(FQ$11*$D24&lt;DayMin,0,(FQ$11*$D24)-DayMin))</f>
        <v>7.699764029</v>
      </c>
      <c r="FR24" s="30">
        <f>IF(FR$11*$D24&gt;(BatMax*$C24)+DayMin,BatMax*$C24,IF(FR$11*$D24&lt;DayMin,0,(FR$11*$D24)-DayMin))</f>
        <v>7.699764029</v>
      </c>
      <c r="FS24" s="30">
        <f>IF(FS$11*$D24&gt;(BatMax*$C24)+DayMin,BatMax*$C24,IF(FS$11*$D24&lt;DayMin,0,(FS$11*$D24)-DayMin))</f>
        <v>7.699764029</v>
      </c>
      <c r="FT24" s="30">
        <f>IF(FT$11*$D24&gt;(BatMax*$C24)+DayMin,BatMax*$C24,IF(FT$11*$D24&lt;DayMin,0,(FT$11*$D24)-DayMin))</f>
        <v>7.699764029</v>
      </c>
      <c r="FU24" s="30">
        <f>IF(FU$11*$D24&gt;(BatMax*$C24)+DayMin,BatMax*$C24,IF(FU$11*$D24&lt;DayMin,0,(FU$11*$D24)-DayMin))</f>
        <v>7.699764029</v>
      </c>
      <c r="FV24" s="30">
        <f>IF(FV$11*$D24&gt;(BatMax*$C24)+DayMin,BatMax*$C24,IF(FV$11*$D24&lt;DayMin,0,(FV$11*$D24)-DayMin))</f>
        <v>1.538361399</v>
      </c>
      <c r="FW24" s="30">
        <f>IF(FW$11*$D24&gt;(BatMax*$C24)+DayMin,BatMax*$C24,IF(FW$11*$D24&lt;DayMin,0,(FW$11*$D24)-DayMin))</f>
        <v>7.699764029</v>
      </c>
      <c r="FX24" s="30">
        <f>IF(FX$11*$D24&gt;(BatMax*$C24)+DayMin,BatMax*$C24,IF(FX$11*$D24&lt;DayMin,0,(FX$11*$D24)-DayMin))</f>
        <v>7.699764029</v>
      </c>
      <c r="FY24" s="30">
        <f>IF(FY$11*$D24&gt;(BatMax*$C24)+DayMin,BatMax*$C24,IF(FY$11*$D24&lt;DayMin,0,(FY$11*$D24)-DayMin))</f>
        <v>7.699764029</v>
      </c>
      <c r="FZ24" s="30">
        <f>IF(FZ$11*$D24&gt;(BatMax*$C24)+DayMin,BatMax*$C24,IF(FZ$11*$D24&lt;DayMin,0,(FZ$11*$D24)-DayMin))</f>
        <v>7.699764029</v>
      </c>
      <c r="GA24" s="30">
        <f>IF(GA$11*$D24&gt;(BatMax*$C24)+DayMin,BatMax*$C24,IF(GA$11*$D24&lt;DayMin,0,(GA$11*$D24)-DayMin))</f>
        <v>7.699764029</v>
      </c>
      <c r="GB24" s="30">
        <f>IF(GB$11*$D24&gt;(BatMax*$C24)+DayMin,BatMax*$C24,IF(GB$11*$D24&lt;DayMin,0,(GB$11*$D24)-DayMin))</f>
        <v>4.148187729</v>
      </c>
      <c r="GC24" s="30">
        <f>IF(GC$11*$D24&gt;(BatMax*$C24)+DayMin,BatMax*$C24,IF(GC$11*$D24&lt;DayMin,0,(GC$11*$D24)-DayMin))</f>
        <v>7.699764029</v>
      </c>
      <c r="GD24" s="30">
        <f>IF(GD$11*$D24&gt;(BatMax*$C24)+DayMin,BatMax*$C24,IF(GD$11*$D24&lt;DayMin,0,(GD$11*$D24)-DayMin))</f>
        <v>7.699764029</v>
      </c>
      <c r="GE24" s="30">
        <f>IF(GE$11*$D24&gt;(BatMax*$C24)+DayMin,BatMax*$C24,IF(GE$11*$D24&lt;DayMin,0,(GE$11*$D24)-DayMin))</f>
        <v>7.699764029</v>
      </c>
      <c r="GF24" s="30">
        <f>IF(GF$11*$D24&gt;(BatMax*$C24)+DayMin,BatMax*$C24,IF(GF$11*$D24&lt;DayMin,0,(GF$11*$D24)-DayMin))</f>
        <v>7.699764029</v>
      </c>
      <c r="GG24" s="30">
        <f>IF(GG$11*$D24&gt;(BatMax*$C24)+DayMin,BatMax*$C24,IF(GG$11*$D24&lt;DayMin,0,(GG$11*$D24)-DayMin))</f>
        <v>7.699764029</v>
      </c>
      <c r="GH24" s="30">
        <f>IF(GH$11*$D24&gt;(BatMax*$C24)+DayMin,BatMax*$C24,IF(GH$11*$D24&lt;DayMin,0,(GH$11*$D24)-DayMin))</f>
        <v>7.699764029</v>
      </c>
      <c r="GI24" s="30">
        <f>IF(GI$11*$D24&gt;(BatMax*$C24)+DayMin,BatMax*$C24,IF(GI$11*$D24&lt;DayMin,0,(GI$11*$D24)-DayMin))</f>
        <v>7.699764029</v>
      </c>
      <c r="GJ24" s="30">
        <f>IF(GJ$11*$D24&gt;(BatMax*$C24)+DayMin,BatMax*$C24,IF(GJ$11*$D24&lt;DayMin,0,(GJ$11*$D24)-DayMin))</f>
        <v>7.699764029</v>
      </c>
      <c r="GK24" s="30">
        <f>IF(GK$11*$D24&gt;(BatMax*$C24)+DayMin,BatMax*$C24,IF(GK$11*$D24&lt;DayMin,0,(GK$11*$D24)-DayMin))</f>
        <v>7.699764029</v>
      </c>
      <c r="GL24" s="30">
        <f>IF(GL$11*$D24&gt;(BatMax*$C24)+DayMin,BatMax*$C24,IF(GL$11*$D24&lt;DayMin,0,(GL$11*$D24)-DayMin))</f>
        <v>7.699764029</v>
      </c>
      <c r="GM24" s="30">
        <f>IF(GM$11*$D24&gt;(BatMax*$C24)+DayMin,BatMax*$C24,IF(GM$11*$D24&lt;DayMin,0,(GM$11*$D24)-DayMin))</f>
        <v>7.699764029</v>
      </c>
      <c r="GN24" s="30">
        <f>IF(GN$11*$D24&gt;(BatMax*$C24)+DayMin,BatMax*$C24,IF(GN$11*$D24&lt;DayMin,0,(GN$11*$D24)-DayMin))</f>
        <v>7.699764029</v>
      </c>
      <c r="GO24" s="30">
        <f>IF(GO$11*$D24&gt;(BatMax*$C24)+DayMin,BatMax*$C24,IF(GO$11*$D24&lt;DayMin,0,(GO$11*$D24)-DayMin))</f>
        <v>7.699764029</v>
      </c>
      <c r="GP24" s="30">
        <f>IF(GP$11*$D24&gt;(BatMax*$C24)+DayMin,BatMax*$C24,IF(GP$11*$D24&lt;DayMin,0,(GP$11*$D24)-DayMin))</f>
        <v>7.699764029</v>
      </c>
      <c r="GQ24" s="30">
        <f>IF(GQ$11*$D24&gt;(BatMax*$C24)+DayMin,BatMax*$C24,IF(GQ$11*$D24&lt;DayMin,0,(GQ$11*$D24)-DayMin))</f>
        <v>7.699764029</v>
      </c>
      <c r="GR24" s="30">
        <f>IF(GR$11*$D24&gt;(BatMax*$C24)+DayMin,BatMax*$C24,IF(GR$11*$D24&lt;DayMin,0,(GR$11*$D24)-DayMin))</f>
        <v>7.699764029</v>
      </c>
      <c r="GS24" s="30">
        <f>IF(GS$11*$D24&gt;(BatMax*$C24)+DayMin,BatMax*$C24,IF(GS$11*$D24&lt;DayMin,0,(GS$11*$D24)-DayMin))</f>
        <v>7.699764029</v>
      </c>
      <c r="GT24" s="30">
        <f>IF(GT$11*$D24&gt;(BatMax*$C24)+DayMin,BatMax*$C24,IF(GT$11*$D24&lt;DayMin,0,(GT$11*$D24)-DayMin))</f>
        <v>7.699764029</v>
      </c>
      <c r="GU24" s="30">
        <f>IF(GU$11*$D24&gt;(BatMax*$C24)+DayMin,BatMax*$C24,IF(GU$11*$D24&lt;DayMin,0,(GU$11*$D24)-DayMin))</f>
        <v>7.699764029</v>
      </c>
      <c r="GV24" s="30">
        <f>IF(GV$11*$D24&gt;(BatMax*$C24)+DayMin,BatMax*$C24,IF(GV$11*$D24&lt;DayMin,0,(GV$11*$D24)-DayMin))</f>
        <v>7.699764029</v>
      </c>
      <c r="GW24" s="30">
        <f>IF(GW$11*$D24&gt;(BatMax*$C24)+DayMin,BatMax*$C24,IF(GW$11*$D24&lt;DayMin,0,(GW$11*$D24)-DayMin))</f>
        <v>7.699764029</v>
      </c>
      <c r="GX24" s="30">
        <f>IF(GX$11*$D24&gt;(BatMax*$C24)+DayMin,BatMax*$C24,IF(GX$11*$D24&lt;DayMin,0,(GX$11*$D24)-DayMin))</f>
        <v>7.699764029</v>
      </c>
      <c r="GY24" s="30">
        <f>IF(GY$11*$D24&gt;(BatMax*$C24)+DayMin,BatMax*$C24,IF(GY$11*$D24&lt;DayMin,0,(GY$11*$D24)-DayMin))</f>
        <v>7.699764029</v>
      </c>
      <c r="GZ24" s="30">
        <f>IF(GZ$11*$D24&gt;(BatMax*$C24)+DayMin,BatMax*$C24,IF(GZ$11*$D24&lt;DayMin,0,(GZ$11*$D24)-DayMin))</f>
        <v>7.699764029</v>
      </c>
      <c r="HA24" s="30">
        <f>IF(HA$11*$D24&gt;(BatMax*$C24)+DayMin,BatMax*$C24,IF(HA$11*$D24&lt;DayMin,0,(HA$11*$D24)-DayMin))</f>
        <v>7.699764029</v>
      </c>
      <c r="HB24" s="30">
        <f>IF(HB$11*$D24&gt;(BatMax*$C24)+DayMin,BatMax*$C24,IF(HB$11*$D24&lt;DayMin,0,(HB$11*$D24)-DayMin))</f>
        <v>7.699764029</v>
      </c>
      <c r="HC24" s="30">
        <f>IF(HC$11*$D24&gt;(BatMax*$C24)+DayMin,BatMax*$C24,IF(HC$11*$D24&lt;DayMin,0,(HC$11*$D24)-DayMin))</f>
        <v>7.699764029</v>
      </c>
      <c r="HD24" s="30">
        <f>IF(HD$11*$D24&gt;(BatMax*$C24)+DayMin,BatMax*$C24,IF(HD$11*$D24&lt;DayMin,0,(HD$11*$D24)-DayMin))</f>
        <v>7.699764029</v>
      </c>
      <c r="HE24" s="30">
        <f>IF(HE$11*$D24&gt;(BatMax*$C24)+DayMin,BatMax*$C24,IF(HE$11*$D24&lt;DayMin,0,(HE$11*$D24)-DayMin))</f>
        <v>7.699764029</v>
      </c>
      <c r="HF24" s="30">
        <f>IF(HF$11*$D24&gt;(BatMax*$C24)+DayMin,BatMax*$C24,IF(HF$11*$D24&lt;DayMin,0,(HF$11*$D24)-DayMin))</f>
        <v>2.168705534</v>
      </c>
      <c r="HG24" s="30">
        <f>IF(HG$11*$D24&gt;(BatMax*$C24)+DayMin,BatMax*$C24,IF(HG$11*$D24&lt;DayMin,0,(HG$11*$D24)-DayMin))</f>
        <v>5.817125025</v>
      </c>
      <c r="HH24" s="30">
        <f>IF(HH$11*$D24&gt;(BatMax*$C24)+DayMin,BatMax*$C24,IF(HH$11*$D24&lt;DayMin,0,(HH$11*$D24)-DayMin))</f>
        <v>7.699764029</v>
      </c>
      <c r="HI24" s="30">
        <f>IF(HI$11*$D24&gt;(BatMax*$C24)+DayMin,BatMax*$C24,IF(HI$11*$D24&lt;DayMin,0,(HI$11*$D24)-DayMin))</f>
        <v>7.699764029</v>
      </c>
      <c r="HJ24" s="30">
        <f>IF(HJ$11*$D24&gt;(BatMax*$C24)+DayMin,BatMax*$C24,IF(HJ$11*$D24&lt;DayMin,0,(HJ$11*$D24)-DayMin))</f>
        <v>7.699764029</v>
      </c>
      <c r="HK24" s="30">
        <f>IF(HK$11*$D24&gt;(BatMax*$C24)+DayMin,BatMax*$C24,IF(HK$11*$D24&lt;DayMin,0,(HK$11*$D24)-DayMin))</f>
        <v>7.699764029</v>
      </c>
      <c r="HL24" s="30">
        <f>IF(HL$11*$D24&gt;(BatMax*$C24)+DayMin,BatMax*$C24,IF(HL$11*$D24&lt;DayMin,0,(HL$11*$D24)-DayMin))</f>
        <v>5.100866345</v>
      </c>
      <c r="HM24" s="30">
        <f>IF(HM$11*$D24&gt;(BatMax*$C24)+DayMin,BatMax*$C24,IF(HM$11*$D24&lt;DayMin,0,(HM$11*$D24)-DayMin))</f>
        <v>7.699764029</v>
      </c>
      <c r="HN24" s="30">
        <f>IF(HN$11*$D24&gt;(BatMax*$C24)+DayMin,BatMax*$C24,IF(HN$11*$D24&lt;DayMin,0,(HN$11*$D24)-DayMin))</f>
        <v>7.699764029</v>
      </c>
      <c r="HO24" s="30">
        <f>IF(HO$11*$D24&gt;(BatMax*$C24)+DayMin,BatMax*$C24,IF(HO$11*$D24&lt;DayMin,0,(HO$11*$D24)-DayMin))</f>
        <v>7.699764029</v>
      </c>
      <c r="HP24" s="30">
        <f>IF(HP$11*$D24&gt;(BatMax*$C24)+DayMin,BatMax*$C24,IF(HP$11*$D24&lt;DayMin,0,(HP$11*$D24)-DayMin))</f>
        <v>6.634177516</v>
      </c>
      <c r="HQ24" s="30">
        <f>IF(HQ$11*$D24&gt;(BatMax*$C24)+DayMin,BatMax*$C24,IF(HQ$11*$D24&lt;DayMin,0,(HQ$11*$D24)-DayMin))</f>
        <v>7.699764029</v>
      </c>
      <c r="HR24" s="30">
        <f>IF(HR$11*$D24&gt;(BatMax*$C24)+DayMin,BatMax*$C24,IF(HR$11*$D24&lt;DayMin,0,(HR$11*$D24)-DayMin))</f>
        <v>7.608133122</v>
      </c>
      <c r="HS24" s="30">
        <f>IF(HS$11*$D24&gt;(BatMax*$C24)+DayMin,BatMax*$C24,IF(HS$11*$D24&lt;DayMin,0,(HS$11*$D24)-DayMin))</f>
        <v>7.699764029</v>
      </c>
      <c r="HT24" s="30">
        <f>IF(HT$11*$D24&gt;(BatMax*$C24)+DayMin,BatMax*$C24,IF(HT$11*$D24&lt;DayMin,0,(HT$11*$D24)-DayMin))</f>
        <v>7.699764029</v>
      </c>
      <c r="HU24" s="30">
        <f>IF(HU$11*$D24&gt;(BatMax*$C24)+DayMin,BatMax*$C24,IF(HU$11*$D24&lt;DayMin,0,(HU$11*$D24)-DayMin))</f>
        <v>2.367491984</v>
      </c>
      <c r="HV24" s="30">
        <f>IF(HV$11*$D24&gt;(BatMax*$C24)+DayMin,BatMax*$C24,IF(HV$11*$D24&lt;DayMin,0,(HV$11*$D24)-DayMin))</f>
        <v>7.699764029</v>
      </c>
      <c r="HW24" s="30">
        <f>IF(HW$11*$D24&gt;(BatMax*$C24)+DayMin,BatMax*$C24,IF(HW$11*$D24&lt;DayMin,0,(HW$11*$D24)-DayMin))</f>
        <v>7.699764029</v>
      </c>
      <c r="HX24" s="30">
        <f>IF(HX$11*$D24&gt;(BatMax*$C24)+DayMin,BatMax*$C24,IF(HX$11*$D24&lt;DayMin,0,(HX$11*$D24)-DayMin))</f>
        <v>7.699764029</v>
      </c>
      <c r="HY24" s="30">
        <f>IF(HY$11*$D24&gt;(BatMax*$C24)+DayMin,BatMax*$C24,IF(HY$11*$D24&lt;DayMin,0,(HY$11*$D24)-DayMin))</f>
        <v>7.699764029</v>
      </c>
      <c r="HZ24" s="30">
        <f>IF(HZ$11*$D24&gt;(BatMax*$C24)+DayMin,BatMax*$C24,IF(HZ$11*$D24&lt;DayMin,0,(HZ$11*$D24)-DayMin))</f>
        <v>7.699764029</v>
      </c>
      <c r="IA24" s="30">
        <f>IF(IA$11*$D24&gt;(BatMax*$C24)+DayMin,BatMax*$C24,IF(IA$11*$D24&lt;DayMin,0,(IA$11*$D24)-DayMin))</f>
        <v>3.822883151</v>
      </c>
      <c r="IB24" s="30">
        <f>IF(IB$11*$D24&gt;(BatMax*$C24)+DayMin,BatMax*$C24,IF(IB$11*$D24&lt;DayMin,0,(IB$11*$D24)-DayMin))</f>
        <v>7.699764029</v>
      </c>
      <c r="IC24" s="30">
        <f>IF(IC$11*$D24&gt;(BatMax*$C24)+DayMin,BatMax*$C24,IF(IC$11*$D24&lt;DayMin,0,(IC$11*$D24)-DayMin))</f>
        <v>7.699764029</v>
      </c>
      <c r="ID24" s="30">
        <f>IF(ID$11*$D24&gt;(BatMax*$C24)+DayMin,BatMax*$C24,IF(ID$11*$D24&lt;DayMin,0,(ID$11*$D24)-DayMin))</f>
        <v>7.699764029</v>
      </c>
      <c r="IE24" s="30">
        <f>IF(IE$11*$D24&gt;(BatMax*$C24)+DayMin,BatMax*$C24,IF(IE$11*$D24&lt;DayMin,0,(IE$11*$D24)-DayMin))</f>
        <v>7.699764029</v>
      </c>
      <c r="IF24" s="30">
        <f>IF(IF$11*$D24&gt;(BatMax*$C24)+DayMin,BatMax*$C24,IF(IF$11*$D24&lt;DayMin,0,(IF$11*$D24)-DayMin))</f>
        <v>2.086344703</v>
      </c>
      <c r="IG24" s="30">
        <f>IF(IG$11*$D24&gt;(BatMax*$C24)+DayMin,BatMax*$C24,IF(IG$11*$D24&lt;DayMin,0,(IG$11*$D24)-DayMin))</f>
        <v>7.699764029</v>
      </c>
      <c r="IH24" s="30">
        <f>IF(IH$11*$D24&gt;(BatMax*$C24)+DayMin,BatMax*$C24,IF(IH$11*$D24&lt;DayMin,0,(IH$11*$D24)-DayMin))</f>
        <v>7.699764029</v>
      </c>
      <c r="II24" s="30">
        <f>IF(II$11*$D24&gt;(BatMax*$C24)+DayMin,BatMax*$C24,IF(II$11*$D24&lt;DayMin,0,(II$11*$D24)-DayMin))</f>
        <v>7.699764029</v>
      </c>
      <c r="IJ24" s="30">
        <f>IF(IJ$11*$D24&gt;(BatMax*$C24)+DayMin,BatMax*$C24,IF(IJ$11*$D24&lt;DayMin,0,(IJ$11*$D24)-DayMin))</f>
        <v>7.699764029</v>
      </c>
      <c r="IK24" s="30">
        <f>IF(IK$11*$D24&gt;(BatMax*$C24)+DayMin,BatMax*$C24,IF(IK$11*$D24&lt;DayMin,0,(IK$11*$D24)-DayMin))</f>
        <v>7.699764029</v>
      </c>
      <c r="IL24" s="30">
        <f>IF(IL$11*$D24&gt;(BatMax*$C24)+DayMin,BatMax*$C24,IF(IL$11*$D24&lt;DayMin,0,(IL$11*$D24)-DayMin))</f>
        <v>7.699764029</v>
      </c>
      <c r="IM24" s="30">
        <f>IF(IM$11*$D24&gt;(BatMax*$C24)+DayMin,BatMax*$C24,IF(IM$11*$D24&lt;DayMin,0,(IM$11*$D24)-DayMin))</f>
        <v>7.699764029</v>
      </c>
      <c r="IN24" s="30">
        <f>IF(IN$11*$D24&gt;(BatMax*$C24)+DayMin,BatMax*$C24,IF(IN$11*$D24&lt;DayMin,0,(IN$11*$D24)-DayMin))</f>
        <v>7.699764029</v>
      </c>
      <c r="IO24" s="30">
        <f>IF(IO$11*$D24&gt;(BatMax*$C24)+DayMin,BatMax*$C24,IF(IO$11*$D24&lt;DayMin,0,(IO$11*$D24)-DayMin))</f>
        <v>7.699764029</v>
      </c>
      <c r="IP24" s="30">
        <f>IF(IP$11*$D24&gt;(BatMax*$C24)+DayMin,BatMax*$C24,IF(IP$11*$D24&lt;DayMin,0,(IP$11*$D24)-DayMin))</f>
        <v>7.699764029</v>
      </c>
      <c r="IQ24" s="30">
        <f>IF(IQ$11*$D24&gt;(BatMax*$C24)+DayMin,BatMax*$C24,IF(IQ$11*$D24&lt;DayMin,0,(IQ$11*$D24)-DayMin))</f>
        <v>7.699764029</v>
      </c>
      <c r="IR24" s="30">
        <f>IF(IR$11*$D24&gt;(BatMax*$C24)+DayMin,BatMax*$C24,IF(IR$11*$D24&lt;DayMin,0,(IR$11*$D24)-DayMin))</f>
        <v>7.699764029</v>
      </c>
      <c r="IS24" s="30">
        <f>IF(IS$11*$D24&gt;(BatMax*$C24)+DayMin,BatMax*$C24,IF(IS$11*$D24&lt;DayMin,0,(IS$11*$D24)-DayMin))</f>
        <v>7.699764029</v>
      </c>
      <c r="IT24" s="30">
        <f>IF(IT$11*$D24&gt;(BatMax*$C24)+DayMin,BatMax*$C24,IF(IT$11*$D24&lt;DayMin,0,(IT$11*$D24)-DayMin))</f>
        <v>7.699764029</v>
      </c>
      <c r="IU24" s="30">
        <f>IF(IU$11*$D24&gt;(BatMax*$C24)+DayMin,BatMax*$C24,IF(IU$11*$D24&lt;DayMin,0,(IU$11*$D24)-DayMin))</f>
        <v>7.699764029</v>
      </c>
      <c r="IV24" s="30">
        <f>IF(IV$11*$D24&gt;(BatMax*$C24)+DayMin,BatMax*$C24,IF(IV$11*$D24&lt;DayMin,0,(IV$11*$D24)-DayMin))</f>
        <v>7.699764029</v>
      </c>
      <c r="IW24" s="30">
        <f>IF(IW$11*$D24&gt;(BatMax*$C24)+DayMin,BatMax*$C24,IF(IW$11*$D24&lt;DayMin,0,(IW$11*$D24)-DayMin))</f>
        <v>7.699764029</v>
      </c>
      <c r="IX24" s="30">
        <f>IF(IX$11*$D24&gt;(BatMax*$C24)+DayMin,BatMax*$C24,IF(IX$11*$D24&lt;DayMin,0,(IX$11*$D24)-DayMin))</f>
        <v>7.699764029</v>
      </c>
      <c r="IY24" s="30">
        <f>IF(IY$11*$D24&gt;(BatMax*$C24)+DayMin,BatMax*$C24,IF(IY$11*$D24&lt;DayMin,0,(IY$11*$D24)-DayMin))</f>
        <v>7.699764029</v>
      </c>
      <c r="IZ24" s="30">
        <f>IF(IZ$11*$D24&gt;(BatMax*$C24)+DayMin,BatMax*$C24,IF(IZ$11*$D24&lt;DayMin,0,(IZ$11*$D24)-DayMin))</f>
        <v>2.449360971</v>
      </c>
      <c r="JA24" s="30">
        <f>IF(JA$11*$D24&gt;(BatMax*$C24)+DayMin,BatMax*$C24,IF(JA$11*$D24&lt;DayMin,0,(JA$11*$D24)-DayMin))</f>
        <v>2.815375054</v>
      </c>
      <c r="JB24" s="30">
        <f>IF(JB$11*$D24&gt;(BatMax*$C24)+DayMin,BatMax*$C24,IF(JB$11*$D24&lt;DayMin,0,(JB$11*$D24)-DayMin))</f>
        <v>0.01191265734</v>
      </c>
      <c r="JC24" s="30">
        <f>IF(JC$11*$D24&gt;(BatMax*$C24)+DayMin,BatMax*$C24,IF(JC$11*$D24&lt;DayMin,0,(JC$11*$D24)-DayMin))</f>
        <v>7.699764029</v>
      </c>
      <c r="JD24" s="30">
        <f>IF(JD$11*$D24&gt;(BatMax*$C24)+DayMin,BatMax*$C24,IF(JD$11*$D24&lt;DayMin,0,(JD$11*$D24)-DayMin))</f>
        <v>7.699764029</v>
      </c>
      <c r="JE24" s="30">
        <f>IF(JE$11*$D24&gt;(BatMax*$C24)+DayMin,BatMax*$C24,IF(JE$11*$D24&lt;DayMin,0,(JE$11*$D24)-DayMin))</f>
        <v>7.699764029</v>
      </c>
      <c r="JF24" s="30">
        <f>IF(JF$11*$D24&gt;(BatMax*$C24)+DayMin,BatMax*$C24,IF(JF$11*$D24&lt;DayMin,0,(JF$11*$D24)-DayMin))</f>
        <v>7.699764029</v>
      </c>
      <c r="JG24" s="30">
        <f>IF(JG$11*$D24&gt;(BatMax*$C24)+DayMin,BatMax*$C24,IF(JG$11*$D24&lt;DayMin,0,(JG$11*$D24)-DayMin))</f>
        <v>3.160833685</v>
      </c>
      <c r="JH24" s="30">
        <f>IF(JH$11*$D24&gt;(BatMax*$C24)+DayMin,BatMax*$C24,IF(JH$11*$D24&lt;DayMin,0,(JH$11*$D24)-DayMin))</f>
        <v>7.699764029</v>
      </c>
      <c r="JI24" s="30">
        <f>IF(JI$11*$D24&gt;(BatMax*$C24)+DayMin,BatMax*$C24,IF(JI$11*$D24&lt;DayMin,0,(JI$11*$D24)-DayMin))</f>
        <v>7.699764029</v>
      </c>
      <c r="JJ24" s="30">
        <f>IF(JJ$11*$D24&gt;(BatMax*$C24)+DayMin,BatMax*$C24,IF(JJ$11*$D24&lt;DayMin,0,(JJ$11*$D24)-DayMin))</f>
        <v>4.988388476</v>
      </c>
      <c r="JK24" s="30">
        <f>IF(JK$11*$D24&gt;(BatMax*$C24)+DayMin,BatMax*$C24,IF(JK$11*$D24&lt;DayMin,0,(JK$11*$D24)-DayMin))</f>
        <v>7.699764029</v>
      </c>
      <c r="JL24" s="30">
        <f>IF(JL$11*$D24&gt;(BatMax*$C24)+DayMin,BatMax*$C24,IF(JL$11*$D24&lt;DayMin,0,(JL$11*$D24)-DayMin))</f>
        <v>4.176335248</v>
      </c>
      <c r="JM24" s="30">
        <f>IF(JM$11*$D24&gt;(BatMax*$C24)+DayMin,BatMax*$C24,IF(JM$11*$D24&lt;DayMin,0,(JM$11*$D24)-DayMin))</f>
        <v>7.699764029</v>
      </c>
      <c r="JN24" s="30">
        <f>IF(JN$11*$D24&gt;(BatMax*$C24)+DayMin,BatMax*$C24,IF(JN$11*$D24&lt;DayMin,0,(JN$11*$D24)-DayMin))</f>
        <v>3.120655825</v>
      </c>
      <c r="JO24" s="30">
        <f>IF(JO$11*$D24&gt;(BatMax*$C24)+DayMin,BatMax*$C24,IF(JO$11*$D24&lt;DayMin,0,(JO$11*$D24)-DayMin))</f>
        <v>3.146290744</v>
      </c>
      <c r="JP24" s="30">
        <f>IF(JP$11*$D24&gt;(BatMax*$C24)+DayMin,BatMax*$C24,IF(JP$11*$D24&lt;DayMin,0,(JP$11*$D24)-DayMin))</f>
        <v>3.298061316</v>
      </c>
      <c r="JQ24" s="30">
        <f>IF(JQ$11*$D24&gt;(BatMax*$C24)+DayMin,BatMax*$C24,IF(JQ$11*$D24&lt;DayMin,0,(JQ$11*$D24)-DayMin))</f>
        <v>7.15202629</v>
      </c>
      <c r="JR24" s="30">
        <f>IF(JR$11*$D24&gt;(BatMax*$C24)+DayMin,BatMax*$C24,IF(JR$11*$D24&lt;DayMin,0,(JR$11*$D24)-DayMin))</f>
        <v>7.699764029</v>
      </c>
      <c r="JS24" s="30">
        <f>IF(JS$11*$D24&gt;(BatMax*$C24)+DayMin,BatMax*$C24,IF(JS$11*$D24&lt;DayMin,0,(JS$11*$D24)-DayMin))</f>
        <v>7.699764029</v>
      </c>
      <c r="JT24" s="30">
        <f>IF(JT$11*$D24&gt;(BatMax*$C24)+DayMin,BatMax*$C24,IF(JT$11*$D24&lt;DayMin,0,(JT$11*$D24)-DayMin))</f>
        <v>4.380080018</v>
      </c>
      <c r="JU24" s="30">
        <f>IF(JU$11*$D24&gt;(BatMax*$C24)+DayMin,BatMax*$C24,IF(JU$11*$D24&lt;DayMin,0,(JU$11*$D24)-DayMin))</f>
        <v>7.699764029</v>
      </c>
      <c r="JV24" s="30">
        <f>IF(JV$11*$D24&gt;(BatMax*$C24)+DayMin,BatMax*$C24,IF(JV$11*$D24&lt;DayMin,0,(JV$11*$D24)-DayMin))</f>
        <v>7.699764029</v>
      </c>
      <c r="JW24" s="30">
        <f>IF(JW$11*$D24&gt;(BatMax*$C24)+DayMin,BatMax*$C24,IF(JW$11*$D24&lt;DayMin,0,(JW$11*$D24)-DayMin))</f>
        <v>6.437506452</v>
      </c>
      <c r="JX24" s="30">
        <f>IF(JX$11*$D24&gt;(BatMax*$C24)+DayMin,BatMax*$C24,IF(JX$11*$D24&lt;DayMin,0,(JX$11*$D24)-DayMin))</f>
        <v>0.8231178275</v>
      </c>
      <c r="JY24" s="30">
        <f>IF(JY$11*$D24&gt;(BatMax*$C24)+DayMin,BatMax*$C24,IF(JY$11*$D24&lt;DayMin,0,(JY$11*$D24)-DayMin))</f>
        <v>0</v>
      </c>
      <c r="JZ24" s="30">
        <f>IF(JZ$11*$D24&gt;(BatMax*$C24)+DayMin,BatMax*$C24,IF(JZ$11*$D24&lt;DayMin,0,(JZ$11*$D24)-DayMin))</f>
        <v>7.699764029</v>
      </c>
      <c r="KA24" s="30">
        <f>IF(KA$11*$D24&gt;(BatMax*$C24)+DayMin,BatMax*$C24,IF(KA$11*$D24&lt;DayMin,0,(KA$11*$D24)-DayMin))</f>
        <v>7.699764029</v>
      </c>
      <c r="KB24" s="30">
        <f>IF(KB$11*$D24&gt;(BatMax*$C24)+DayMin,BatMax*$C24,IF(KB$11*$D24&lt;DayMin,0,(KB$11*$D24)-DayMin))</f>
        <v>7.699764029</v>
      </c>
      <c r="KC24" s="30">
        <f>IF(KC$11*$D24&gt;(BatMax*$C24)+DayMin,BatMax*$C24,IF(KC$11*$D24&lt;DayMin,0,(KC$11*$D24)-DayMin))</f>
        <v>7.699764029</v>
      </c>
      <c r="KD24" s="30">
        <f>IF(KD$11*$D24&gt;(BatMax*$C24)+DayMin,BatMax*$C24,IF(KD$11*$D24&lt;DayMin,0,(KD$11*$D24)-DayMin))</f>
        <v>5.857477436</v>
      </c>
      <c r="KE24" s="30">
        <f>IF(KE$11*$D24&gt;(BatMax*$C24)+DayMin,BatMax*$C24,IF(KE$11*$D24&lt;DayMin,0,(KE$11*$D24)-DayMin))</f>
        <v>3.252624048</v>
      </c>
      <c r="KF24" s="30">
        <f>IF(KF$11*$D24&gt;(BatMax*$C24)+DayMin,BatMax*$C24,IF(KF$11*$D24&lt;DayMin,0,(KF$11*$D24)-DayMin))</f>
        <v>7.699764029</v>
      </c>
      <c r="KG24" s="30">
        <f>IF(KG$11*$D24&gt;(BatMax*$C24)+DayMin,BatMax*$C24,IF(KG$11*$D24&lt;DayMin,0,(KG$11*$D24)-DayMin))</f>
        <v>0</v>
      </c>
      <c r="KH24" s="30">
        <f>IF(KH$11*$D24&gt;(BatMax*$C24)+DayMin,BatMax*$C24,IF(KH$11*$D24&lt;DayMin,0,(KH$11*$D24)-DayMin))</f>
        <v>7.699764029</v>
      </c>
      <c r="KI24" s="30">
        <f>IF(KI$11*$D24&gt;(BatMax*$C24)+DayMin,BatMax*$C24,IF(KI$11*$D24&lt;DayMin,0,(KI$11*$D24)-DayMin))</f>
        <v>6.117804384</v>
      </c>
      <c r="KJ24" s="30">
        <f>IF(KJ$11*$D24&gt;(BatMax*$C24)+DayMin,BatMax*$C24,IF(KJ$11*$D24&lt;DayMin,0,(KJ$11*$D24)-DayMin))</f>
        <v>7.699764029</v>
      </c>
      <c r="KK24" s="30">
        <f>IF(KK$11*$D24&gt;(BatMax*$C24)+DayMin,BatMax*$C24,IF(KK$11*$D24&lt;DayMin,0,(KK$11*$D24)-DayMin))</f>
        <v>3.985701665</v>
      </c>
      <c r="KL24" s="30">
        <f>IF(KL$11*$D24&gt;(BatMax*$C24)+DayMin,BatMax*$C24,IF(KL$11*$D24&lt;DayMin,0,(KL$11*$D24)-DayMin))</f>
        <v>7.699764029</v>
      </c>
      <c r="KM24" s="30">
        <f>IF(KM$11*$D24&gt;(BatMax*$C24)+DayMin,BatMax*$C24,IF(KM$11*$D24&lt;DayMin,0,(KM$11*$D24)-DayMin))</f>
        <v>7.699764029</v>
      </c>
      <c r="KN24" s="30">
        <f>IF(KN$11*$D24&gt;(BatMax*$C24)+DayMin,BatMax*$C24,IF(KN$11*$D24&lt;DayMin,0,(KN$11*$D24)-DayMin))</f>
        <v>7.699764029</v>
      </c>
      <c r="KO24" s="30">
        <f>IF(KO$11*$D24&gt;(BatMax*$C24)+DayMin,BatMax*$C24,IF(KO$11*$D24&lt;DayMin,0,(KO$11*$D24)-DayMin))</f>
        <v>7.699764029</v>
      </c>
      <c r="KP24" s="30">
        <f>IF(KP$11*$D24&gt;(BatMax*$C24)+DayMin,BatMax*$C24,IF(KP$11*$D24&lt;DayMin,0,(KP$11*$D24)-DayMin))</f>
        <v>0</v>
      </c>
      <c r="KQ24" s="30">
        <f>IF(KQ$11*$D24&gt;(BatMax*$C24)+DayMin,BatMax*$C24,IF(KQ$11*$D24&lt;DayMin,0,(KQ$11*$D24)-DayMin))</f>
        <v>4.302505881</v>
      </c>
      <c r="KR24" s="30">
        <f>IF(KR$11*$D24&gt;(BatMax*$C24)+DayMin,BatMax*$C24,IF(KR$11*$D24&lt;DayMin,0,(KR$11*$D24)-DayMin))</f>
        <v>1.479335762</v>
      </c>
      <c r="KS24" s="30">
        <f>IF(KS$11*$D24&gt;(BatMax*$C24)+DayMin,BatMax*$C24,IF(KS$11*$D24&lt;DayMin,0,(KS$11*$D24)-DayMin))</f>
        <v>2.847232806</v>
      </c>
      <c r="KT24" s="30">
        <f>IF(KT$11*$D24&gt;(BatMax*$C24)+DayMin,BatMax*$C24,IF(KT$11*$D24&lt;DayMin,0,(KT$11*$D24)-DayMin))</f>
        <v>7.699764029</v>
      </c>
      <c r="KU24" s="30">
        <f>IF(KU$11*$D24&gt;(BatMax*$C24)+DayMin,BatMax*$C24,IF(KU$11*$D24&lt;DayMin,0,(KU$11*$D24)-DayMin))</f>
        <v>7.699764029</v>
      </c>
      <c r="KV24" s="30">
        <f>IF(KV$11*$D24&gt;(BatMax*$C24)+DayMin,BatMax*$C24,IF(KV$11*$D24&lt;DayMin,0,(KV$11*$D24)-DayMin))</f>
        <v>7.699764029</v>
      </c>
      <c r="KW24" s="30">
        <f>IF(KW$11*$D24&gt;(BatMax*$C24)+DayMin,BatMax*$C24,IF(KW$11*$D24&lt;DayMin,0,(KW$11*$D24)-DayMin))</f>
        <v>7.699764029</v>
      </c>
      <c r="KX24" s="30">
        <f>IF(KX$11*$D24&gt;(BatMax*$C24)+DayMin,BatMax*$C24,IF(KX$11*$D24&lt;DayMin,0,(KX$11*$D24)-DayMin))</f>
        <v>0</v>
      </c>
      <c r="KY24" s="30">
        <f>IF(KY$11*$D24&gt;(BatMax*$C24)+DayMin,BatMax*$C24,IF(KY$11*$D24&lt;DayMin,0,(KY$11*$D24)-DayMin))</f>
        <v>1.295768167</v>
      </c>
      <c r="KZ24" s="30">
        <f>IF(KZ$11*$D24&gt;(BatMax*$C24)+DayMin,BatMax*$C24,IF(KZ$11*$D24&lt;DayMin,0,(KZ$11*$D24)-DayMin))</f>
        <v>5.148532918</v>
      </c>
      <c r="LA24" s="30">
        <f>IF(LA$11*$D24&gt;(BatMax*$C24)+DayMin,BatMax*$C24,IF(LA$11*$D24&lt;DayMin,0,(LA$11*$D24)-DayMin))</f>
        <v>5.748511804</v>
      </c>
      <c r="LB24" s="30">
        <f>IF(LB$11*$D24&gt;(BatMax*$C24)+DayMin,BatMax*$C24,IF(LB$11*$D24&lt;DayMin,0,(LB$11*$D24)-DayMin))</f>
        <v>7.699764029</v>
      </c>
      <c r="LC24" s="30">
        <f>IF(LC$11*$D24&gt;(BatMax*$C24)+DayMin,BatMax*$C24,IF(LC$11*$D24&lt;DayMin,0,(LC$11*$D24)-DayMin))</f>
        <v>7.699764029</v>
      </c>
      <c r="LD24" s="30">
        <f>IF(LD$11*$D24&gt;(BatMax*$C24)+DayMin,BatMax*$C24,IF(LD$11*$D24&lt;DayMin,0,(LD$11*$D24)-DayMin))</f>
        <v>7.699764029</v>
      </c>
      <c r="LE24" s="30">
        <f>IF(LE$11*$D24&gt;(BatMax*$C24)+DayMin,BatMax*$C24,IF(LE$11*$D24&lt;DayMin,0,(LE$11*$D24)-DayMin))</f>
        <v>7.699764029</v>
      </c>
      <c r="LF24" s="30">
        <f>IF(LF$11*$D24&gt;(BatMax*$C24)+DayMin,BatMax*$C24,IF(LF$11*$D24&lt;DayMin,0,(LF$11*$D24)-DayMin))</f>
        <v>7.699764029</v>
      </c>
      <c r="LG24" s="30">
        <f>IF(LG$11*$D24&gt;(BatMax*$C24)+DayMin,BatMax*$C24,IF(LG$11*$D24&lt;DayMin,0,(LG$11*$D24)-DayMin))</f>
        <v>0</v>
      </c>
      <c r="LH24" s="30">
        <f>IF(LH$11*$D24&gt;(BatMax*$C24)+DayMin,BatMax*$C24,IF(LH$11*$D24&lt;DayMin,0,(LH$11*$D24)-DayMin))</f>
        <v>7.699764029</v>
      </c>
      <c r="LI24" s="30">
        <f>IF(LI$11*$D24&gt;(BatMax*$C24)+DayMin,BatMax*$C24,IF(LI$11*$D24&lt;DayMin,0,(LI$11*$D24)-DayMin))</f>
        <v>7.699764029</v>
      </c>
      <c r="LJ24" s="30">
        <f>IF(LJ$11*$D24&gt;(BatMax*$C24)+DayMin,BatMax*$C24,IF(LJ$11*$D24&lt;DayMin,0,(LJ$11*$D24)-DayMin))</f>
        <v>7.699764029</v>
      </c>
      <c r="LK24" s="30">
        <f>IF(LK$11*$D24&gt;(BatMax*$C24)+DayMin,BatMax*$C24,IF(LK$11*$D24&lt;DayMin,0,(LK$11*$D24)-DayMin))</f>
        <v>7.699764029</v>
      </c>
      <c r="LL24" s="30">
        <f>IF(LL$11*$D24&gt;(BatMax*$C24)+DayMin,BatMax*$C24,IF(LL$11*$D24&lt;DayMin,0,(LL$11*$D24)-DayMin))</f>
        <v>0</v>
      </c>
      <c r="LM24" s="30">
        <f>IF(LM$11*$D24&gt;(BatMax*$C24)+DayMin,BatMax*$C24,IF(LM$11*$D24&lt;DayMin,0,(LM$11*$D24)-DayMin))</f>
        <v>0.1304390641</v>
      </c>
      <c r="LN24" s="30">
        <f>IF(LN$11*$D24&gt;(BatMax*$C24)+DayMin,BatMax*$C24,IF(LN$11*$D24&lt;DayMin,0,(LN$11*$D24)-DayMin))</f>
        <v>0.7508432974</v>
      </c>
      <c r="LO24" s="30">
        <f>IF(LO$11*$D24&gt;(BatMax*$C24)+DayMin,BatMax*$C24,IF(LO$11*$D24&lt;DayMin,0,(LO$11*$D24)-DayMin))</f>
        <v>2.75145705</v>
      </c>
      <c r="LP24" s="30">
        <f>IF(LP$11*$D24&gt;(BatMax*$C24)+DayMin,BatMax*$C24,IF(LP$11*$D24&lt;DayMin,0,(LP$11*$D24)-DayMin))</f>
        <v>0.3562404471</v>
      </c>
      <c r="LQ24" s="30">
        <f>IF(LQ$11*$D24&gt;(BatMax*$C24)+DayMin,BatMax*$C24,IF(LQ$11*$D24&lt;DayMin,0,(LQ$11*$D24)-DayMin))</f>
        <v>0</v>
      </c>
      <c r="LR24" s="30">
        <f>IF(LR$11*$D24&gt;(BatMax*$C24)+DayMin,BatMax*$C24,IF(LR$11*$D24&lt;DayMin,0,(LR$11*$D24)-DayMin))</f>
        <v>7.699764029</v>
      </c>
      <c r="LS24" s="30">
        <f>IF(LS$11*$D24&gt;(BatMax*$C24)+DayMin,BatMax*$C24,IF(LS$11*$D24&lt;DayMin,0,(LS$11*$D24)-DayMin))</f>
        <v>4.403451866</v>
      </c>
      <c r="LT24" s="30">
        <f>IF(LT$11*$D24&gt;(BatMax*$C24)+DayMin,BatMax*$C24,IF(LT$11*$D24&lt;DayMin,0,(LT$11*$D24)-DayMin))</f>
        <v>7.699764029</v>
      </c>
      <c r="LU24" s="30">
        <f>IF(LU$11*$D24&gt;(BatMax*$C24)+DayMin,BatMax*$C24,IF(LU$11*$D24&lt;DayMin,0,(LU$11*$D24)-DayMin))</f>
        <v>6.310454693</v>
      </c>
      <c r="LV24" s="30">
        <f>IF(LV$11*$D24&gt;(BatMax*$C24)+DayMin,BatMax*$C24,IF(LV$11*$D24&lt;DayMin,0,(LV$11*$D24)-DayMin))</f>
        <v>6.786432556</v>
      </c>
      <c r="LW24" s="30">
        <f>IF(LW$11*$D24&gt;(BatMax*$C24)+DayMin,BatMax*$C24,IF(LW$11*$D24&lt;DayMin,0,(LW$11*$D24)-DayMin))</f>
        <v>2.432616948</v>
      </c>
      <c r="LX24" s="30">
        <f>IF(LX$11*$D24&gt;(BatMax*$C24)+DayMin,BatMax*$C24,IF(LX$11*$D24&lt;DayMin,0,(LX$11*$D24)-DayMin))</f>
        <v>0</v>
      </c>
      <c r="LY24" s="30">
        <f>IF(LY$11*$D24&gt;(BatMax*$C24)+DayMin,BatMax*$C24,IF(LY$11*$D24&lt;DayMin,0,(LY$11*$D24)-DayMin))</f>
        <v>7.699764029</v>
      </c>
      <c r="LZ24" s="30">
        <f>IF(LZ$11*$D24&gt;(BatMax*$C24)+DayMin,BatMax*$C24,IF(LZ$11*$D24&lt;DayMin,0,(LZ$11*$D24)-DayMin))</f>
        <v>2.104268736</v>
      </c>
      <c r="MA24" s="30">
        <f>IF(MA$11*$D24&gt;(BatMax*$C24)+DayMin,BatMax*$C24,IF(MA$11*$D24&lt;DayMin,0,(MA$11*$D24)-DayMin))</f>
        <v>7.699764029</v>
      </c>
      <c r="MB24" s="30">
        <f>IF(MB$11*$D24&gt;(BatMax*$C24)+DayMin,BatMax*$C24,IF(MB$11*$D24&lt;DayMin,0,(MB$11*$D24)-DayMin))</f>
        <v>7.699764029</v>
      </c>
      <c r="MC24" s="30">
        <f>IF(MC$11*$D24&gt;(BatMax*$C24)+DayMin,BatMax*$C24,IF(MC$11*$D24&lt;DayMin,0,(MC$11*$D24)-DayMin))</f>
        <v>3.185130815</v>
      </c>
      <c r="MD24" s="30">
        <f>IF(MD$11*$D24&gt;(BatMax*$C24)+DayMin,BatMax*$C24,IF(MD$11*$D24&lt;DayMin,0,(MD$11*$D24)-DayMin))</f>
        <v>7.699764029</v>
      </c>
      <c r="ME24" s="30">
        <f>IF(ME$11*$D24&gt;(BatMax*$C24)+DayMin,BatMax*$C24,IF(ME$11*$D24&lt;DayMin,0,(ME$11*$D24)-DayMin))</f>
        <v>3.466520128</v>
      </c>
      <c r="MF24" s="30">
        <f>IF(MF$11*$D24&gt;(BatMax*$C24)+DayMin,BatMax*$C24,IF(MF$11*$D24&lt;DayMin,0,(MF$11*$D24)-DayMin))</f>
        <v>0.696872144</v>
      </c>
      <c r="MG24" s="30">
        <f>IF(MG$11*$D24&gt;(BatMax*$C24)+DayMin,BatMax*$C24,IF(MG$11*$D24&lt;DayMin,0,(MG$11*$D24)-DayMin))</f>
        <v>7.699764029</v>
      </c>
      <c r="MH24" s="30">
        <f>IF(MH$11*$D24&gt;(BatMax*$C24)+DayMin,BatMax*$C24,IF(MH$11*$D24&lt;DayMin,0,(MH$11*$D24)-DayMin))</f>
        <v>5.361736586</v>
      </c>
      <c r="MI24" s="30">
        <f>IF(MI$11*$D24&gt;(BatMax*$C24)+DayMin,BatMax*$C24,IF(MI$11*$D24&lt;DayMin,0,(MI$11*$D24)-DayMin))</f>
        <v>0</v>
      </c>
      <c r="MJ24" s="30">
        <f>IF(MJ$11*$D24&gt;(BatMax*$C24)+DayMin,BatMax*$C24,IF(MJ$11*$D24&lt;DayMin,0,(MJ$11*$D24)-DayMin))</f>
        <v>6.321120152</v>
      </c>
      <c r="MK24" s="30">
        <f>IF(MK$11*$D24&gt;(BatMax*$C24)+DayMin,BatMax*$C24,IF(MK$11*$D24&lt;DayMin,0,(MK$11*$D24)-DayMin))</f>
        <v>3.982228481</v>
      </c>
      <c r="ML24" s="30">
        <f>IF(ML$11*$D24&gt;(BatMax*$C24)+DayMin,BatMax*$C24,IF(ML$11*$D24&lt;DayMin,0,(ML$11*$D24)-DayMin))</f>
        <v>7.699764029</v>
      </c>
      <c r="MM24" s="30">
        <f>IF(MM$11*$D24&gt;(BatMax*$C24)+DayMin,BatMax*$C24,IF(MM$11*$D24&lt;DayMin,0,(MM$11*$D24)-DayMin))</f>
        <v>1.384701333</v>
      </c>
      <c r="MN24" s="30">
        <f>IF(MN$11*$D24&gt;(BatMax*$C24)+DayMin,BatMax*$C24,IF(MN$11*$D24&lt;DayMin,0,(MN$11*$D24)-DayMin))</f>
        <v>6.403909162</v>
      </c>
      <c r="MO24" s="30">
        <f>IF(MO$11*$D24&gt;(BatMax*$C24)+DayMin,BatMax*$C24,IF(MO$11*$D24&lt;DayMin,0,(MO$11*$D24)-DayMin))</f>
        <v>5.248455765</v>
      </c>
      <c r="MP24" s="30">
        <f>IF(MP$11*$D24&gt;(BatMax*$C24)+DayMin,BatMax*$C24,IF(MP$11*$D24&lt;DayMin,0,(MP$11*$D24)-DayMin))</f>
        <v>0</v>
      </c>
      <c r="MQ24" s="30">
        <f>IF(MQ$11*$D24&gt;(BatMax*$C24)+DayMin,BatMax*$C24,IF(MQ$11*$D24&lt;DayMin,0,(MQ$11*$D24)-DayMin))</f>
        <v>0</v>
      </c>
      <c r="MR24" s="30">
        <f>IF(MR$11*$D24&gt;(BatMax*$C24)+DayMin,BatMax*$C24,IF(MR$11*$D24&lt;DayMin,0,(MR$11*$D24)-DayMin))</f>
        <v>7.113204699</v>
      </c>
      <c r="MS24" s="30">
        <f>IF(MS$11*$D24&gt;(BatMax*$C24)+DayMin,BatMax*$C24,IF(MS$11*$D24&lt;DayMin,0,(MS$11*$D24)-DayMin))</f>
        <v>7.699764029</v>
      </c>
      <c r="MT24" s="30">
        <f>IF(MT$11*$D24&gt;(BatMax*$C24)+DayMin,BatMax*$C24,IF(MT$11*$D24&lt;DayMin,0,(MT$11*$D24)-DayMin))</f>
        <v>7.699764029</v>
      </c>
      <c r="MU24" s="30">
        <f>IF(MU$11*$D24&gt;(BatMax*$C24)+DayMin,BatMax*$C24,IF(MU$11*$D24&lt;DayMin,0,(MU$11*$D24)-DayMin))</f>
        <v>0.3175452184</v>
      </c>
      <c r="MV24" s="30">
        <f>IF(MV$11*$D24&gt;(BatMax*$C24)+DayMin,BatMax*$C24,IF(MV$11*$D24&lt;DayMin,0,(MV$11*$D24)-DayMin))</f>
        <v>0</v>
      </c>
      <c r="MW24" s="30">
        <f>IF(MW$11*$D24&gt;(BatMax*$C24)+DayMin,BatMax*$C24,IF(MW$11*$D24&lt;DayMin,0,(MW$11*$D24)-DayMin))</f>
        <v>0</v>
      </c>
      <c r="MX24" s="30">
        <f>IF(MX$11*$D24&gt;(BatMax*$C24)+DayMin,BatMax*$C24,IF(MX$11*$D24&lt;DayMin,0,(MX$11*$D24)-DayMin))</f>
        <v>0</v>
      </c>
      <c r="MY24" s="30">
        <f>IF(MY$11*$D24&gt;(BatMax*$C24)+DayMin,BatMax*$C24,IF(MY$11*$D24&lt;DayMin,0,(MY$11*$D24)-DayMin))</f>
        <v>0.8828050069</v>
      </c>
      <c r="MZ24" s="30">
        <f>IF(MZ$11*$D24&gt;(BatMax*$C24)+DayMin,BatMax*$C24,IF(MZ$11*$D24&lt;DayMin,0,(MZ$11*$D24)-DayMin))</f>
        <v>2.789168179</v>
      </c>
      <c r="NA24" s="30">
        <f>IF(NA$11*$D24&gt;(BatMax*$C24)+DayMin,BatMax*$C24,IF(NA$11*$D24&lt;DayMin,0,(NA$11*$D24)-DayMin))</f>
        <v>2.638846796</v>
      </c>
      <c r="NB24" s="30">
        <f>IF(NB$11*$D24&gt;(BatMax*$C24)+DayMin,BatMax*$C24,IF(NB$11*$D24&lt;DayMin,0,(NB$11*$D24)-DayMin))</f>
        <v>0</v>
      </c>
      <c r="NC24" s="30">
        <f>IF(NC$11*$D24&gt;(BatMax*$C24)+DayMin,BatMax*$C24,IF(NC$11*$D24&lt;DayMin,0,(NC$11*$D24)-DayMin))</f>
        <v>7.699764029</v>
      </c>
      <c r="ND24" s="30">
        <f>IF(ND$11*$D24&gt;(BatMax*$C24)+DayMin,BatMax*$C24,IF(ND$11*$D24&lt;DayMin,0,(ND$11*$D24)-DayMin))</f>
        <v>7.699764029</v>
      </c>
      <c r="NE24" s="30">
        <f>IF(NE$11*$D24&gt;(BatMax*$C24)+DayMin,BatMax*$C24,IF(NE$11*$D24&lt;DayMin,0,(NE$11*$D24)-DayMin))</f>
        <v>7.699764029</v>
      </c>
      <c r="NF24" s="30">
        <f>IF(NF$11*$D24&gt;(BatMax*$C24)+DayMin,BatMax*$C24,IF(NF$11*$D24&lt;DayMin,0,(NF$11*$D24)-DayMin))</f>
        <v>4.722183779</v>
      </c>
    </row>
    <row r="25" ht="14.25" customHeight="1">
      <c r="B25" s="3">
        <f t="shared" si="3"/>
        <v>2035</v>
      </c>
      <c r="C25" s="26">
        <f>C24*BatAgeRate</f>
        <v>0.6532426292</v>
      </c>
      <c r="D25" s="26">
        <f>D24*PVAgeRate</f>
        <v>0.9606930436</v>
      </c>
      <c r="E25" s="17">
        <f t="shared" si="2"/>
        <v>2131.091256</v>
      </c>
      <c r="F25" s="30">
        <f>IF(F$11*$D25&gt;(BatMax*$C25)+DayMin,BatMax*$C25,IF(F$11*$D25&lt;DayMin,0,(F$11*$D25)-DayMin))</f>
        <v>5.68357176</v>
      </c>
      <c r="G25" s="30">
        <f>IF(G$11*$D25&gt;(BatMax*$C25)+DayMin,BatMax*$C25,IF(G$11*$D25&lt;DayMin,0,(G$11*$D25)-DayMin))</f>
        <v>7.316317448</v>
      </c>
      <c r="H25" s="30">
        <f>IF(H$11*$D25&gt;(BatMax*$C25)+DayMin,BatMax*$C25,IF(H$11*$D25&lt;DayMin,0,(H$11*$D25)-DayMin))</f>
        <v>7.316317448</v>
      </c>
      <c r="I25" s="30">
        <f>IF(I$11*$D25&gt;(BatMax*$C25)+DayMin,BatMax*$C25,IF(I$11*$D25&lt;DayMin,0,(I$11*$D25)-DayMin))</f>
        <v>7.316317448</v>
      </c>
      <c r="J25" s="30">
        <f>IF(J$11*$D25&gt;(BatMax*$C25)+DayMin,BatMax*$C25,IF(J$11*$D25&lt;DayMin,0,(J$11*$D25)-DayMin))</f>
        <v>7.316317448</v>
      </c>
      <c r="K25" s="30">
        <f>IF(K$11*$D25&gt;(BatMax*$C25)+DayMin,BatMax*$C25,IF(K$11*$D25&lt;DayMin,0,(K$11*$D25)-DayMin))</f>
        <v>7.316317448</v>
      </c>
      <c r="L25" s="30">
        <f>IF(L$11*$D25&gt;(BatMax*$C25)+DayMin,BatMax*$C25,IF(L$11*$D25&lt;DayMin,0,(L$11*$D25)-DayMin))</f>
        <v>0</v>
      </c>
      <c r="M25" s="30">
        <f>IF(M$11*$D25&gt;(BatMax*$C25)+DayMin,BatMax*$C25,IF(M$11*$D25&lt;DayMin,0,(M$11*$D25)-DayMin))</f>
        <v>7.316317448</v>
      </c>
      <c r="N25" s="30">
        <f>IF(N$11*$D25&gt;(BatMax*$C25)+DayMin,BatMax*$C25,IF(N$11*$D25&lt;DayMin,0,(N$11*$D25)-DayMin))</f>
        <v>7.316317448</v>
      </c>
      <c r="O25" s="30">
        <f>IF(O$11*$D25&gt;(BatMax*$C25)+DayMin,BatMax*$C25,IF(O$11*$D25&lt;DayMin,0,(O$11*$D25)-DayMin))</f>
        <v>6.64374477</v>
      </c>
      <c r="P25" s="30">
        <f>IF(P$11*$D25&gt;(BatMax*$C25)+DayMin,BatMax*$C25,IF(P$11*$D25&lt;DayMin,0,(P$11*$D25)-DayMin))</f>
        <v>4.377884426</v>
      </c>
      <c r="Q25" s="30">
        <f>IF(Q$11*$D25&gt;(BatMax*$C25)+DayMin,BatMax*$C25,IF(Q$11*$D25&lt;DayMin,0,(Q$11*$D25)-DayMin))</f>
        <v>4.427932909</v>
      </c>
      <c r="R25" s="30">
        <f>IF(R$11*$D25&gt;(BatMax*$C25)+DayMin,BatMax*$C25,IF(R$11*$D25&lt;DayMin,0,(R$11*$D25)-DayMin))</f>
        <v>5.92779595</v>
      </c>
      <c r="S25" s="30">
        <f>IF(S$11*$D25&gt;(BatMax*$C25)+DayMin,BatMax*$C25,IF(S$11*$D25&lt;DayMin,0,(S$11*$D25)-DayMin))</f>
        <v>0.4912117328</v>
      </c>
      <c r="T25" s="30">
        <f>IF(T$11*$D25&gt;(BatMax*$C25)+DayMin,BatMax*$C25,IF(T$11*$D25&lt;DayMin,0,(T$11*$D25)-DayMin))</f>
        <v>0</v>
      </c>
      <c r="U25" s="30">
        <f>IF(U$11*$D25&gt;(BatMax*$C25)+DayMin,BatMax*$C25,IF(U$11*$D25&lt;DayMin,0,(U$11*$D25)-DayMin))</f>
        <v>7.316317448</v>
      </c>
      <c r="V25" s="30">
        <f>IF(V$11*$D25&gt;(BatMax*$C25)+DayMin,BatMax*$C25,IF(V$11*$D25&lt;DayMin,0,(V$11*$D25)-DayMin))</f>
        <v>7.316317448</v>
      </c>
      <c r="W25" s="30">
        <f>IF(W$11*$D25&gt;(BatMax*$C25)+DayMin,BatMax*$C25,IF(W$11*$D25&lt;DayMin,0,(W$11*$D25)-DayMin))</f>
        <v>7.316317448</v>
      </c>
      <c r="X25" s="30">
        <f>IF(X$11*$D25&gt;(BatMax*$C25)+DayMin,BatMax*$C25,IF(X$11*$D25&lt;DayMin,0,(X$11*$D25)-DayMin))</f>
        <v>0</v>
      </c>
      <c r="Y25" s="30">
        <f>IF(Y$11*$D25&gt;(BatMax*$C25)+DayMin,BatMax*$C25,IF(Y$11*$D25&lt;DayMin,0,(Y$11*$D25)-DayMin))</f>
        <v>0.9001104564</v>
      </c>
      <c r="Z25" s="30">
        <f>IF(Z$11*$D25&gt;(BatMax*$C25)+DayMin,BatMax*$C25,IF(Z$11*$D25&lt;DayMin,0,(Z$11*$D25)-DayMin))</f>
        <v>7.316317448</v>
      </c>
      <c r="AA25" s="30">
        <f>IF(AA$11*$D25&gt;(BatMax*$C25)+DayMin,BatMax*$C25,IF(AA$11*$D25&lt;DayMin,0,(AA$11*$D25)-DayMin))</f>
        <v>0</v>
      </c>
      <c r="AB25" s="30">
        <f>IF(AB$11*$D25&gt;(BatMax*$C25)+DayMin,BatMax*$C25,IF(AB$11*$D25&lt;DayMin,0,(AB$11*$D25)-DayMin))</f>
        <v>0</v>
      </c>
      <c r="AC25" s="30">
        <f>IF(AC$11*$D25&gt;(BatMax*$C25)+DayMin,BatMax*$C25,IF(AC$11*$D25&lt;DayMin,0,(AC$11*$D25)-DayMin))</f>
        <v>0</v>
      </c>
      <c r="AD25" s="30">
        <f>IF(AD$11*$D25&gt;(BatMax*$C25)+DayMin,BatMax*$C25,IF(AD$11*$D25&lt;DayMin,0,(AD$11*$D25)-DayMin))</f>
        <v>0</v>
      </c>
      <c r="AE25" s="30">
        <f>IF(AE$11*$D25&gt;(BatMax*$C25)+DayMin,BatMax*$C25,IF(AE$11*$D25&lt;DayMin,0,(AE$11*$D25)-DayMin))</f>
        <v>7.221456107</v>
      </c>
      <c r="AF25" s="30">
        <f>IF(AF$11*$D25&gt;(BatMax*$C25)+DayMin,BatMax*$C25,IF(AF$11*$D25&lt;DayMin,0,(AF$11*$D25)-DayMin))</f>
        <v>7.316317448</v>
      </c>
      <c r="AG25" s="30">
        <f>IF(AG$11*$D25&gt;(BatMax*$C25)+DayMin,BatMax*$C25,IF(AG$11*$D25&lt;DayMin,0,(AG$11*$D25)-DayMin))</f>
        <v>7.316317448</v>
      </c>
      <c r="AH25" s="30">
        <f>IF(AH$11*$D25&gt;(BatMax*$C25)+DayMin,BatMax*$C25,IF(AH$11*$D25&lt;DayMin,0,(AH$11*$D25)-DayMin))</f>
        <v>7.316317448</v>
      </c>
      <c r="AI25" s="30">
        <f>IF(AI$11*$D25&gt;(BatMax*$C25)+DayMin,BatMax*$C25,IF(AI$11*$D25&lt;DayMin,0,(AI$11*$D25)-DayMin))</f>
        <v>7.316317448</v>
      </c>
      <c r="AJ25" s="30">
        <f>IF(AJ$11*$D25&gt;(BatMax*$C25)+DayMin,BatMax*$C25,IF(AJ$11*$D25&lt;DayMin,0,(AJ$11*$D25)-DayMin))</f>
        <v>7.316317448</v>
      </c>
      <c r="AK25" s="30">
        <f>IF(AK$11*$D25&gt;(BatMax*$C25)+DayMin,BatMax*$C25,IF(AK$11*$D25&lt;DayMin,0,(AK$11*$D25)-DayMin))</f>
        <v>7.316317448</v>
      </c>
      <c r="AL25" s="30">
        <f>IF(AL$11*$D25&gt;(BatMax*$C25)+DayMin,BatMax*$C25,IF(AL$11*$D25&lt;DayMin,0,(AL$11*$D25)-DayMin))</f>
        <v>7.316317448</v>
      </c>
      <c r="AM25" s="30">
        <f>IF(AM$11*$D25&gt;(BatMax*$C25)+DayMin,BatMax*$C25,IF(AM$11*$D25&lt;DayMin,0,(AM$11*$D25)-DayMin))</f>
        <v>7.316317448</v>
      </c>
      <c r="AN25" s="30">
        <f>IF(AN$11*$D25&gt;(BatMax*$C25)+DayMin,BatMax*$C25,IF(AN$11*$D25&lt;DayMin,0,(AN$11*$D25)-DayMin))</f>
        <v>7.316317448</v>
      </c>
      <c r="AO25" s="30">
        <f>IF(AO$11*$D25&gt;(BatMax*$C25)+DayMin,BatMax*$C25,IF(AO$11*$D25&lt;DayMin,0,(AO$11*$D25)-DayMin))</f>
        <v>7.316317448</v>
      </c>
      <c r="AP25" s="30">
        <f>IF(AP$11*$D25&gt;(BatMax*$C25)+DayMin,BatMax*$C25,IF(AP$11*$D25&lt;DayMin,0,(AP$11*$D25)-DayMin))</f>
        <v>7.316317448</v>
      </c>
      <c r="AQ25" s="30">
        <f>IF(AQ$11*$D25&gt;(BatMax*$C25)+DayMin,BatMax*$C25,IF(AQ$11*$D25&lt;DayMin,0,(AQ$11*$D25)-DayMin))</f>
        <v>7.316317448</v>
      </c>
      <c r="AR25" s="30">
        <f>IF(AR$11*$D25&gt;(BatMax*$C25)+DayMin,BatMax*$C25,IF(AR$11*$D25&lt;DayMin,0,(AR$11*$D25)-DayMin))</f>
        <v>7.316317448</v>
      </c>
      <c r="AS25" s="30">
        <f>IF(AS$11*$D25&gt;(BatMax*$C25)+DayMin,BatMax*$C25,IF(AS$11*$D25&lt;DayMin,0,(AS$11*$D25)-DayMin))</f>
        <v>0</v>
      </c>
      <c r="AT25" s="30">
        <f>IF(AT$11*$D25&gt;(BatMax*$C25)+DayMin,BatMax*$C25,IF(AT$11*$D25&lt;DayMin,0,(AT$11*$D25)-DayMin))</f>
        <v>4.904895956</v>
      </c>
      <c r="AU25" s="30">
        <f>IF(AU$11*$D25&gt;(BatMax*$C25)+DayMin,BatMax*$C25,IF(AU$11*$D25&lt;DayMin,0,(AU$11*$D25)-DayMin))</f>
        <v>0.8228106769</v>
      </c>
      <c r="AV25" s="30">
        <f>IF(AV$11*$D25&gt;(BatMax*$C25)+DayMin,BatMax*$C25,IF(AV$11*$D25&lt;DayMin,0,(AV$11*$D25)-DayMin))</f>
        <v>0.1838616479</v>
      </c>
      <c r="AW25" s="30">
        <f>IF(AW$11*$D25&gt;(BatMax*$C25)+DayMin,BatMax*$C25,IF(AW$11*$D25&lt;DayMin,0,(AW$11*$D25)-DayMin))</f>
        <v>1.346046545</v>
      </c>
      <c r="AX25" s="30">
        <f>IF(AX$11*$D25&gt;(BatMax*$C25)+DayMin,BatMax*$C25,IF(AX$11*$D25&lt;DayMin,0,(AX$11*$D25)-DayMin))</f>
        <v>7.316317448</v>
      </c>
      <c r="AY25" s="30">
        <f>IF(AY$11*$D25&gt;(BatMax*$C25)+DayMin,BatMax*$C25,IF(AY$11*$D25&lt;DayMin,0,(AY$11*$D25)-DayMin))</f>
        <v>7.316317448</v>
      </c>
      <c r="AZ25" s="30">
        <f>IF(AZ$11*$D25&gt;(BatMax*$C25)+DayMin,BatMax*$C25,IF(AZ$11*$D25&lt;DayMin,0,(AZ$11*$D25)-DayMin))</f>
        <v>7.316317448</v>
      </c>
      <c r="BA25" s="30">
        <f>IF(BA$11*$D25&gt;(BatMax*$C25)+DayMin,BatMax*$C25,IF(BA$11*$D25&lt;DayMin,0,(BA$11*$D25)-DayMin))</f>
        <v>7.316317448</v>
      </c>
      <c r="BB25" s="30">
        <f>IF(BB$11*$D25&gt;(BatMax*$C25)+DayMin,BatMax*$C25,IF(BB$11*$D25&lt;DayMin,0,(BB$11*$D25)-DayMin))</f>
        <v>3.506795598</v>
      </c>
      <c r="BC25" s="30">
        <f>IF(BC$11*$D25&gt;(BatMax*$C25)+DayMin,BatMax*$C25,IF(BC$11*$D25&lt;DayMin,0,(BC$11*$D25)-DayMin))</f>
        <v>7.316317448</v>
      </c>
      <c r="BD25" s="30">
        <f>IF(BD$11*$D25&gt;(BatMax*$C25)+DayMin,BatMax*$C25,IF(BD$11*$D25&lt;DayMin,0,(BD$11*$D25)-DayMin))</f>
        <v>7.316317448</v>
      </c>
      <c r="BE25" s="30">
        <f>IF(BE$11*$D25&gt;(BatMax*$C25)+DayMin,BatMax*$C25,IF(BE$11*$D25&lt;DayMin,0,(BE$11*$D25)-DayMin))</f>
        <v>0.900186032</v>
      </c>
      <c r="BF25" s="30">
        <f>IF(BF$11*$D25&gt;(BatMax*$C25)+DayMin,BatMax*$C25,IF(BF$11*$D25&lt;DayMin,0,(BF$11*$D25)-DayMin))</f>
        <v>7.316317448</v>
      </c>
      <c r="BG25" s="30">
        <f>IF(BG$11*$D25&gt;(BatMax*$C25)+DayMin,BatMax*$C25,IF(BG$11*$D25&lt;DayMin,0,(BG$11*$D25)-DayMin))</f>
        <v>7.316317448</v>
      </c>
      <c r="BH25" s="30">
        <f>IF(BH$11*$D25&gt;(BatMax*$C25)+DayMin,BatMax*$C25,IF(BH$11*$D25&lt;DayMin,0,(BH$11*$D25)-DayMin))</f>
        <v>7.316317448</v>
      </c>
      <c r="BI25" s="30">
        <f>IF(BI$11*$D25&gt;(BatMax*$C25)+DayMin,BatMax*$C25,IF(BI$11*$D25&lt;DayMin,0,(BI$11*$D25)-DayMin))</f>
        <v>1.94031642</v>
      </c>
      <c r="BJ25" s="30">
        <f>IF(BJ$11*$D25&gt;(BatMax*$C25)+DayMin,BatMax*$C25,IF(BJ$11*$D25&lt;DayMin,0,(BJ$11*$D25)-DayMin))</f>
        <v>1.541490433</v>
      </c>
      <c r="BK25" s="30">
        <f>IF(BK$11*$D25&gt;(BatMax*$C25)+DayMin,BatMax*$C25,IF(BK$11*$D25&lt;DayMin,0,(BK$11*$D25)-DayMin))</f>
        <v>7.316317448</v>
      </c>
      <c r="BL25" s="30">
        <f>IF(BL$11*$D25&gt;(BatMax*$C25)+DayMin,BatMax*$C25,IF(BL$11*$D25&lt;DayMin,0,(BL$11*$D25)-DayMin))</f>
        <v>7.316317448</v>
      </c>
      <c r="BM25" s="30">
        <f>IF(BM$11*$D25&gt;(BatMax*$C25)+DayMin,BatMax*$C25,IF(BM$11*$D25&lt;DayMin,0,(BM$11*$D25)-DayMin))</f>
        <v>7.316317448</v>
      </c>
      <c r="BN25" s="30">
        <f>IF(BN$11*$D25&gt;(BatMax*$C25)+DayMin,BatMax*$C25,IF(BN$11*$D25&lt;DayMin,0,(BN$11*$D25)-DayMin))</f>
        <v>7.316317448</v>
      </c>
      <c r="BO25" s="30">
        <f>IF(BO$11*$D25&gt;(BatMax*$C25)+DayMin,BatMax*$C25,IF(BO$11*$D25&lt;DayMin,0,(BO$11*$D25)-DayMin))</f>
        <v>4.142187251</v>
      </c>
      <c r="BP25" s="30">
        <f>IF(BP$11*$D25&gt;(BatMax*$C25)+DayMin,BatMax*$C25,IF(BP$11*$D25&lt;DayMin,0,(BP$11*$D25)-DayMin))</f>
        <v>3.021172576</v>
      </c>
      <c r="BQ25" s="30">
        <f>IF(BQ$11*$D25&gt;(BatMax*$C25)+DayMin,BatMax*$C25,IF(BQ$11*$D25&lt;DayMin,0,(BQ$11*$D25)-DayMin))</f>
        <v>7.316317448</v>
      </c>
      <c r="BR25" s="30">
        <f>IF(BR$11*$D25&gt;(BatMax*$C25)+DayMin,BatMax*$C25,IF(BR$11*$D25&lt;DayMin,0,(BR$11*$D25)-DayMin))</f>
        <v>7.316317448</v>
      </c>
      <c r="BS25" s="30">
        <f>IF(BS$11*$D25&gt;(BatMax*$C25)+DayMin,BatMax*$C25,IF(BS$11*$D25&lt;DayMin,0,(BS$11*$D25)-DayMin))</f>
        <v>6.203119016</v>
      </c>
      <c r="BT25" s="30">
        <f>IF(BT$11*$D25&gt;(BatMax*$C25)+DayMin,BatMax*$C25,IF(BT$11*$D25&lt;DayMin,0,(BT$11*$D25)-DayMin))</f>
        <v>2.273499625</v>
      </c>
      <c r="BU25" s="30">
        <f>IF(BU$11*$D25&gt;(BatMax*$C25)+DayMin,BatMax*$C25,IF(BU$11*$D25&lt;DayMin,0,(BU$11*$D25)-DayMin))</f>
        <v>0.8177198332</v>
      </c>
      <c r="BV25" s="30">
        <f>IF(BV$11*$D25&gt;(BatMax*$C25)+DayMin,BatMax*$C25,IF(BV$11*$D25&lt;DayMin,0,(BV$11*$D25)-DayMin))</f>
        <v>7.316317448</v>
      </c>
      <c r="BW25" s="30">
        <f>IF(BW$11*$D25&gt;(BatMax*$C25)+DayMin,BatMax*$C25,IF(BW$11*$D25&lt;DayMin,0,(BW$11*$D25)-DayMin))</f>
        <v>7.316317448</v>
      </c>
      <c r="BX25" s="30">
        <f>IF(BX$11*$D25&gt;(BatMax*$C25)+DayMin,BatMax*$C25,IF(BX$11*$D25&lt;DayMin,0,(BX$11*$D25)-DayMin))</f>
        <v>3.840314812</v>
      </c>
      <c r="BY25" s="30">
        <f>IF(BY$11*$D25&gt;(BatMax*$C25)+DayMin,BatMax*$C25,IF(BY$11*$D25&lt;DayMin,0,(BY$11*$D25)-DayMin))</f>
        <v>7.316317448</v>
      </c>
      <c r="BZ25" s="30">
        <f>IF(BZ$11*$D25&gt;(BatMax*$C25)+DayMin,BatMax*$C25,IF(BZ$11*$D25&lt;DayMin,0,(BZ$11*$D25)-DayMin))</f>
        <v>7.316317448</v>
      </c>
      <c r="CA25" s="30">
        <f>IF(CA$11*$D25&gt;(BatMax*$C25)+DayMin,BatMax*$C25,IF(CA$11*$D25&lt;DayMin,0,(CA$11*$D25)-DayMin))</f>
        <v>7.316317448</v>
      </c>
      <c r="CB25" s="30">
        <f>IF(CB$11*$D25&gt;(BatMax*$C25)+DayMin,BatMax*$C25,IF(CB$11*$D25&lt;DayMin,0,(CB$11*$D25)-DayMin))</f>
        <v>7.316317448</v>
      </c>
      <c r="CC25" s="30">
        <f>IF(CC$11*$D25&gt;(BatMax*$C25)+DayMin,BatMax*$C25,IF(CC$11*$D25&lt;DayMin,0,(CC$11*$D25)-DayMin))</f>
        <v>3.30949261</v>
      </c>
      <c r="CD25" s="30">
        <f>IF(CD$11*$D25&gt;(BatMax*$C25)+DayMin,BatMax*$C25,IF(CD$11*$D25&lt;DayMin,0,(CD$11*$D25)-DayMin))</f>
        <v>7.316317448</v>
      </c>
      <c r="CE25" s="30">
        <f>IF(CE$11*$D25&gt;(BatMax*$C25)+DayMin,BatMax*$C25,IF(CE$11*$D25&lt;DayMin,0,(CE$11*$D25)-DayMin))</f>
        <v>7.316317448</v>
      </c>
      <c r="CF25" s="30">
        <f>IF(CF$11*$D25&gt;(BatMax*$C25)+DayMin,BatMax*$C25,IF(CF$11*$D25&lt;DayMin,0,(CF$11*$D25)-DayMin))</f>
        <v>0.1498190483</v>
      </c>
      <c r="CG25" s="30">
        <f>IF(CG$11*$D25&gt;(BatMax*$C25)+DayMin,BatMax*$C25,IF(CG$11*$D25&lt;DayMin,0,(CG$11*$D25)-DayMin))</f>
        <v>3.230906941</v>
      </c>
      <c r="CH25" s="30">
        <f>IF(CH$11*$D25&gt;(BatMax*$C25)+DayMin,BatMax*$C25,IF(CH$11*$D25&lt;DayMin,0,(CH$11*$D25)-DayMin))</f>
        <v>1.313790634</v>
      </c>
      <c r="CI25" s="30">
        <f>IF(CI$11*$D25&gt;(BatMax*$C25)+DayMin,BatMax*$C25,IF(CI$11*$D25&lt;DayMin,0,(CI$11*$D25)-DayMin))</f>
        <v>2.986179737</v>
      </c>
      <c r="CJ25" s="30">
        <f>IF(CJ$11*$D25&gt;(BatMax*$C25)+DayMin,BatMax*$C25,IF(CJ$11*$D25&lt;DayMin,0,(CJ$11*$D25)-DayMin))</f>
        <v>7.316317448</v>
      </c>
      <c r="CK25" s="30">
        <f>IF(CK$11*$D25&gt;(BatMax*$C25)+DayMin,BatMax*$C25,IF(CK$11*$D25&lt;DayMin,0,(CK$11*$D25)-DayMin))</f>
        <v>7.316317448</v>
      </c>
      <c r="CL25" s="30">
        <f>IF(CL$11*$D25&gt;(BatMax*$C25)+DayMin,BatMax*$C25,IF(CL$11*$D25&lt;DayMin,0,(CL$11*$D25)-DayMin))</f>
        <v>7.316317448</v>
      </c>
      <c r="CM25" s="30">
        <f>IF(CM$11*$D25&gt;(BatMax*$C25)+DayMin,BatMax*$C25,IF(CM$11*$D25&lt;DayMin,0,(CM$11*$D25)-DayMin))</f>
        <v>7.316317448</v>
      </c>
      <c r="CN25" s="30">
        <f>IF(CN$11*$D25&gt;(BatMax*$C25)+DayMin,BatMax*$C25,IF(CN$11*$D25&lt;DayMin,0,(CN$11*$D25)-DayMin))</f>
        <v>7.316317448</v>
      </c>
      <c r="CO25" s="30">
        <f>IF(CO$11*$D25&gt;(BatMax*$C25)+DayMin,BatMax*$C25,IF(CO$11*$D25&lt;DayMin,0,(CO$11*$D25)-DayMin))</f>
        <v>7.316317448</v>
      </c>
      <c r="CP25" s="30">
        <f>IF(CP$11*$D25&gt;(BatMax*$C25)+DayMin,BatMax*$C25,IF(CP$11*$D25&lt;DayMin,0,(CP$11*$D25)-DayMin))</f>
        <v>7.316317448</v>
      </c>
      <c r="CQ25" s="30">
        <f>IF(CQ$11*$D25&gt;(BatMax*$C25)+DayMin,BatMax*$C25,IF(CQ$11*$D25&lt;DayMin,0,(CQ$11*$D25)-DayMin))</f>
        <v>7.316317448</v>
      </c>
      <c r="CR25" s="30">
        <f>IF(CR$11*$D25&gt;(BatMax*$C25)+DayMin,BatMax*$C25,IF(CR$11*$D25&lt;DayMin,0,(CR$11*$D25)-DayMin))</f>
        <v>0</v>
      </c>
      <c r="CS25" s="30">
        <f>IF(CS$11*$D25&gt;(BatMax*$C25)+DayMin,BatMax*$C25,IF(CS$11*$D25&lt;DayMin,0,(CS$11*$D25)-DayMin))</f>
        <v>7.316317448</v>
      </c>
      <c r="CT25" s="30">
        <f>IF(CT$11*$D25&gt;(BatMax*$C25)+DayMin,BatMax*$C25,IF(CT$11*$D25&lt;DayMin,0,(CT$11*$D25)-DayMin))</f>
        <v>7.316317448</v>
      </c>
      <c r="CU25" s="30">
        <f>IF(CU$11*$D25&gt;(BatMax*$C25)+DayMin,BatMax*$C25,IF(CU$11*$D25&lt;DayMin,0,(CU$11*$D25)-DayMin))</f>
        <v>7.316317448</v>
      </c>
      <c r="CV25" s="30">
        <f>IF(CV$11*$D25&gt;(BatMax*$C25)+DayMin,BatMax*$C25,IF(CV$11*$D25&lt;DayMin,0,(CV$11*$D25)-DayMin))</f>
        <v>7.316317448</v>
      </c>
      <c r="CW25" s="30">
        <f>IF(CW$11*$D25&gt;(BatMax*$C25)+DayMin,BatMax*$C25,IF(CW$11*$D25&lt;DayMin,0,(CW$11*$D25)-DayMin))</f>
        <v>7.316317448</v>
      </c>
      <c r="CX25" s="30">
        <f>IF(CX$11*$D25&gt;(BatMax*$C25)+DayMin,BatMax*$C25,IF(CX$11*$D25&lt;DayMin,0,(CX$11*$D25)-DayMin))</f>
        <v>7.316317448</v>
      </c>
      <c r="CY25" s="30">
        <f>IF(CY$11*$D25&gt;(BatMax*$C25)+DayMin,BatMax*$C25,IF(CY$11*$D25&lt;DayMin,0,(CY$11*$D25)-DayMin))</f>
        <v>7.316317448</v>
      </c>
      <c r="CZ25" s="30">
        <f>IF(CZ$11*$D25&gt;(BatMax*$C25)+DayMin,BatMax*$C25,IF(CZ$11*$D25&lt;DayMin,0,(CZ$11*$D25)-DayMin))</f>
        <v>7.316317448</v>
      </c>
      <c r="DA25" s="30">
        <f>IF(DA$11*$D25&gt;(BatMax*$C25)+DayMin,BatMax*$C25,IF(DA$11*$D25&lt;DayMin,0,(DA$11*$D25)-DayMin))</f>
        <v>7.316317448</v>
      </c>
      <c r="DB25" s="30">
        <f>IF(DB$11*$D25&gt;(BatMax*$C25)+DayMin,BatMax*$C25,IF(DB$11*$D25&lt;DayMin,0,(DB$11*$D25)-DayMin))</f>
        <v>7.316317448</v>
      </c>
      <c r="DC25" s="30">
        <f>IF(DC$11*$D25&gt;(BatMax*$C25)+DayMin,BatMax*$C25,IF(DC$11*$D25&lt;DayMin,0,(DC$11*$D25)-DayMin))</f>
        <v>7.316317448</v>
      </c>
      <c r="DD25" s="30">
        <f>IF(DD$11*$D25&gt;(BatMax*$C25)+DayMin,BatMax*$C25,IF(DD$11*$D25&lt;DayMin,0,(DD$11*$D25)-DayMin))</f>
        <v>6.781432514</v>
      </c>
      <c r="DE25" s="30">
        <f>IF(DE$11*$D25&gt;(BatMax*$C25)+DayMin,BatMax*$C25,IF(DE$11*$D25&lt;DayMin,0,(DE$11*$D25)-DayMin))</f>
        <v>7.316317448</v>
      </c>
      <c r="DF25" s="30">
        <f>IF(DF$11*$D25&gt;(BatMax*$C25)+DayMin,BatMax*$C25,IF(DF$11*$D25&lt;DayMin,0,(DF$11*$D25)-DayMin))</f>
        <v>7.316317448</v>
      </c>
      <c r="DG25" s="30">
        <f>IF(DG$11*$D25&gt;(BatMax*$C25)+DayMin,BatMax*$C25,IF(DG$11*$D25&lt;DayMin,0,(DG$11*$D25)-DayMin))</f>
        <v>7.316317448</v>
      </c>
      <c r="DH25" s="30">
        <f>IF(DH$11*$D25&gt;(BatMax*$C25)+DayMin,BatMax*$C25,IF(DH$11*$D25&lt;DayMin,0,(DH$11*$D25)-DayMin))</f>
        <v>7.316317448</v>
      </c>
      <c r="DI25" s="30">
        <f>IF(DI$11*$D25&gt;(BatMax*$C25)+DayMin,BatMax*$C25,IF(DI$11*$D25&lt;DayMin,0,(DI$11*$D25)-DayMin))</f>
        <v>7.316317448</v>
      </c>
      <c r="DJ25" s="30">
        <f>IF(DJ$11*$D25&gt;(BatMax*$C25)+DayMin,BatMax*$C25,IF(DJ$11*$D25&lt;DayMin,0,(DJ$11*$D25)-DayMin))</f>
        <v>0</v>
      </c>
      <c r="DK25" s="30">
        <f>IF(DK$11*$D25&gt;(BatMax*$C25)+DayMin,BatMax*$C25,IF(DK$11*$D25&lt;DayMin,0,(DK$11*$D25)-DayMin))</f>
        <v>4.458215227</v>
      </c>
      <c r="DL25" s="30">
        <f>IF(DL$11*$D25&gt;(BatMax*$C25)+DayMin,BatMax*$C25,IF(DL$11*$D25&lt;DayMin,0,(DL$11*$D25)-DayMin))</f>
        <v>3.082606111</v>
      </c>
      <c r="DM25" s="30">
        <f>IF(DM$11*$D25&gt;(BatMax*$C25)+DayMin,BatMax*$C25,IF(DM$11*$D25&lt;DayMin,0,(DM$11*$D25)-DayMin))</f>
        <v>7.316317448</v>
      </c>
      <c r="DN25" s="30">
        <f>IF(DN$11*$D25&gt;(BatMax*$C25)+DayMin,BatMax*$C25,IF(DN$11*$D25&lt;DayMin,0,(DN$11*$D25)-DayMin))</f>
        <v>7.316317448</v>
      </c>
      <c r="DO25" s="30">
        <f>IF(DO$11*$D25&gt;(BatMax*$C25)+DayMin,BatMax*$C25,IF(DO$11*$D25&lt;DayMin,0,(DO$11*$D25)-DayMin))</f>
        <v>7.316317448</v>
      </c>
      <c r="DP25" s="30">
        <f>IF(DP$11*$D25&gt;(BatMax*$C25)+DayMin,BatMax*$C25,IF(DP$11*$D25&lt;DayMin,0,(DP$11*$D25)-DayMin))</f>
        <v>3.610275779</v>
      </c>
      <c r="DQ25" s="30">
        <f>IF(DQ$11*$D25&gt;(BatMax*$C25)+DayMin,BatMax*$C25,IF(DQ$11*$D25&lt;DayMin,0,(DQ$11*$D25)-DayMin))</f>
        <v>0</v>
      </c>
      <c r="DR25" s="30">
        <f>IF(DR$11*$D25&gt;(BatMax*$C25)+DayMin,BatMax*$C25,IF(DR$11*$D25&lt;DayMin,0,(DR$11*$D25)-DayMin))</f>
        <v>7.316317448</v>
      </c>
      <c r="DS25" s="30">
        <f>IF(DS$11*$D25&gt;(BatMax*$C25)+DayMin,BatMax*$C25,IF(DS$11*$D25&lt;DayMin,0,(DS$11*$D25)-DayMin))</f>
        <v>7.316317448</v>
      </c>
      <c r="DT25" s="30">
        <f>IF(DT$11*$D25&gt;(BatMax*$C25)+DayMin,BatMax*$C25,IF(DT$11*$D25&lt;DayMin,0,(DT$11*$D25)-DayMin))</f>
        <v>7.316317448</v>
      </c>
      <c r="DU25" s="30">
        <f>IF(DU$11*$D25&gt;(BatMax*$C25)+DayMin,BatMax*$C25,IF(DU$11*$D25&lt;DayMin,0,(DU$11*$D25)-DayMin))</f>
        <v>7.316317448</v>
      </c>
      <c r="DV25" s="30">
        <f>IF(DV$11*$D25&gt;(BatMax*$C25)+DayMin,BatMax*$C25,IF(DV$11*$D25&lt;DayMin,0,(DV$11*$D25)-DayMin))</f>
        <v>7.316317448</v>
      </c>
      <c r="DW25" s="30">
        <f>IF(DW$11*$D25&gt;(BatMax*$C25)+DayMin,BatMax*$C25,IF(DW$11*$D25&lt;DayMin,0,(DW$11*$D25)-DayMin))</f>
        <v>7.316317448</v>
      </c>
      <c r="DX25" s="30">
        <f>IF(DX$11*$D25&gt;(BatMax*$C25)+DayMin,BatMax*$C25,IF(DX$11*$D25&lt;DayMin,0,(DX$11*$D25)-DayMin))</f>
        <v>7.316317448</v>
      </c>
      <c r="DY25" s="30">
        <f>IF(DY$11*$D25&gt;(BatMax*$C25)+DayMin,BatMax*$C25,IF(DY$11*$D25&lt;DayMin,0,(DY$11*$D25)-DayMin))</f>
        <v>7.316317448</v>
      </c>
      <c r="DZ25" s="30">
        <f>IF(DZ$11*$D25&gt;(BatMax*$C25)+DayMin,BatMax*$C25,IF(DZ$11*$D25&lt;DayMin,0,(DZ$11*$D25)-DayMin))</f>
        <v>7.316317448</v>
      </c>
      <c r="EA25" s="30">
        <f>IF(EA$11*$D25&gt;(BatMax*$C25)+DayMin,BatMax*$C25,IF(EA$11*$D25&lt;DayMin,0,(EA$11*$D25)-DayMin))</f>
        <v>7.316317448</v>
      </c>
      <c r="EB25" s="30">
        <f>IF(EB$11*$D25&gt;(BatMax*$C25)+DayMin,BatMax*$C25,IF(EB$11*$D25&lt;DayMin,0,(EB$11*$D25)-DayMin))</f>
        <v>7.316317448</v>
      </c>
      <c r="EC25" s="30">
        <f>IF(EC$11*$D25&gt;(BatMax*$C25)+DayMin,BatMax*$C25,IF(EC$11*$D25&lt;DayMin,0,(EC$11*$D25)-DayMin))</f>
        <v>7.316317448</v>
      </c>
      <c r="ED25" s="30">
        <f>IF(ED$11*$D25&gt;(BatMax*$C25)+DayMin,BatMax*$C25,IF(ED$11*$D25&lt;DayMin,0,(ED$11*$D25)-DayMin))</f>
        <v>7.316317448</v>
      </c>
      <c r="EE25" s="30">
        <f>IF(EE$11*$D25&gt;(BatMax*$C25)+DayMin,BatMax*$C25,IF(EE$11*$D25&lt;DayMin,0,(EE$11*$D25)-DayMin))</f>
        <v>7.316317448</v>
      </c>
      <c r="EF25" s="30">
        <f>IF(EF$11*$D25&gt;(BatMax*$C25)+DayMin,BatMax*$C25,IF(EF$11*$D25&lt;DayMin,0,(EF$11*$D25)-DayMin))</f>
        <v>2.312930005</v>
      </c>
      <c r="EG25" s="30">
        <f>IF(EG$11*$D25&gt;(BatMax*$C25)+DayMin,BatMax*$C25,IF(EG$11*$D25&lt;DayMin,0,(EG$11*$D25)-DayMin))</f>
        <v>4.756595325</v>
      </c>
      <c r="EH25" s="30">
        <f>IF(EH$11*$D25&gt;(BatMax*$C25)+DayMin,BatMax*$C25,IF(EH$11*$D25&lt;DayMin,0,(EH$11*$D25)-DayMin))</f>
        <v>7.316317448</v>
      </c>
      <c r="EI25" s="30">
        <f>IF(EI$11*$D25&gt;(BatMax*$C25)+DayMin,BatMax*$C25,IF(EI$11*$D25&lt;DayMin,0,(EI$11*$D25)-DayMin))</f>
        <v>7.316317448</v>
      </c>
      <c r="EJ25" s="30">
        <f>IF(EJ$11*$D25&gt;(BatMax*$C25)+DayMin,BatMax*$C25,IF(EJ$11*$D25&lt;DayMin,0,(EJ$11*$D25)-DayMin))</f>
        <v>7.316317448</v>
      </c>
      <c r="EK25" s="30">
        <f>IF(EK$11*$D25&gt;(BatMax*$C25)+DayMin,BatMax*$C25,IF(EK$11*$D25&lt;DayMin,0,(EK$11*$D25)-DayMin))</f>
        <v>7.316317448</v>
      </c>
      <c r="EL25" s="30">
        <f>IF(EL$11*$D25&gt;(BatMax*$C25)+DayMin,BatMax*$C25,IF(EL$11*$D25&lt;DayMin,0,(EL$11*$D25)-DayMin))</f>
        <v>7.316317448</v>
      </c>
      <c r="EM25" s="30">
        <f>IF(EM$11*$D25&gt;(BatMax*$C25)+DayMin,BatMax*$C25,IF(EM$11*$D25&lt;DayMin,0,(EM$11*$D25)-DayMin))</f>
        <v>7.316317448</v>
      </c>
      <c r="EN25" s="30">
        <f>IF(EN$11*$D25&gt;(BatMax*$C25)+DayMin,BatMax*$C25,IF(EN$11*$D25&lt;DayMin,0,(EN$11*$D25)-DayMin))</f>
        <v>7.316317448</v>
      </c>
      <c r="EO25" s="30">
        <f>IF(EO$11*$D25&gt;(BatMax*$C25)+DayMin,BatMax*$C25,IF(EO$11*$D25&lt;DayMin,0,(EO$11*$D25)-DayMin))</f>
        <v>7.316317448</v>
      </c>
      <c r="EP25" s="30">
        <f>IF(EP$11*$D25&gt;(BatMax*$C25)+DayMin,BatMax*$C25,IF(EP$11*$D25&lt;DayMin,0,(EP$11*$D25)-DayMin))</f>
        <v>7.316317448</v>
      </c>
      <c r="EQ25" s="30">
        <f>IF(EQ$11*$D25&gt;(BatMax*$C25)+DayMin,BatMax*$C25,IF(EQ$11*$D25&lt;DayMin,0,(EQ$11*$D25)-DayMin))</f>
        <v>7.316317448</v>
      </c>
      <c r="ER25" s="30">
        <f>IF(ER$11*$D25&gt;(BatMax*$C25)+DayMin,BatMax*$C25,IF(ER$11*$D25&lt;DayMin,0,(ER$11*$D25)-DayMin))</f>
        <v>7.316317448</v>
      </c>
      <c r="ES25" s="30">
        <f>IF(ES$11*$D25&gt;(BatMax*$C25)+DayMin,BatMax*$C25,IF(ES$11*$D25&lt;DayMin,0,(ES$11*$D25)-DayMin))</f>
        <v>7.316317448</v>
      </c>
      <c r="ET25" s="30">
        <f>IF(ET$11*$D25&gt;(BatMax*$C25)+DayMin,BatMax*$C25,IF(ET$11*$D25&lt;DayMin,0,(ET$11*$D25)-DayMin))</f>
        <v>7.316317448</v>
      </c>
      <c r="EU25" s="30">
        <f>IF(EU$11*$D25&gt;(BatMax*$C25)+DayMin,BatMax*$C25,IF(EU$11*$D25&lt;DayMin,0,(EU$11*$D25)-DayMin))</f>
        <v>7.316317448</v>
      </c>
      <c r="EV25" s="30">
        <f>IF(EV$11*$D25&gt;(BatMax*$C25)+DayMin,BatMax*$C25,IF(EV$11*$D25&lt;DayMin,0,(EV$11*$D25)-DayMin))</f>
        <v>7.316317448</v>
      </c>
      <c r="EW25" s="30">
        <f>IF(EW$11*$D25&gt;(BatMax*$C25)+DayMin,BatMax*$C25,IF(EW$11*$D25&lt;DayMin,0,(EW$11*$D25)-DayMin))</f>
        <v>7.316317448</v>
      </c>
      <c r="EX25" s="30">
        <f>IF(EX$11*$D25&gt;(BatMax*$C25)+DayMin,BatMax*$C25,IF(EX$11*$D25&lt;DayMin,0,(EX$11*$D25)-DayMin))</f>
        <v>7.316317448</v>
      </c>
      <c r="EY25" s="30">
        <f>IF(EY$11*$D25&gt;(BatMax*$C25)+DayMin,BatMax*$C25,IF(EY$11*$D25&lt;DayMin,0,(EY$11*$D25)-DayMin))</f>
        <v>4.632016971</v>
      </c>
      <c r="EZ25" s="30">
        <f>IF(EZ$11*$D25&gt;(BatMax*$C25)+DayMin,BatMax*$C25,IF(EZ$11*$D25&lt;DayMin,0,(EZ$11*$D25)-DayMin))</f>
        <v>7.316317448</v>
      </c>
      <c r="FA25" s="30">
        <f>IF(FA$11*$D25&gt;(BatMax*$C25)+DayMin,BatMax*$C25,IF(FA$11*$D25&lt;DayMin,0,(FA$11*$D25)-DayMin))</f>
        <v>7.316317448</v>
      </c>
      <c r="FB25" s="30">
        <f>IF(FB$11*$D25&gt;(BatMax*$C25)+DayMin,BatMax*$C25,IF(FB$11*$D25&lt;DayMin,0,(FB$11*$D25)-DayMin))</f>
        <v>7.316317448</v>
      </c>
      <c r="FC25" s="30">
        <f>IF(FC$11*$D25&gt;(BatMax*$C25)+DayMin,BatMax*$C25,IF(FC$11*$D25&lt;DayMin,0,(FC$11*$D25)-DayMin))</f>
        <v>7.316317448</v>
      </c>
      <c r="FD25" s="30">
        <f>IF(FD$11*$D25&gt;(BatMax*$C25)+DayMin,BatMax*$C25,IF(FD$11*$D25&lt;DayMin,0,(FD$11*$D25)-DayMin))</f>
        <v>7.316317448</v>
      </c>
      <c r="FE25" s="30">
        <f>IF(FE$11*$D25&gt;(BatMax*$C25)+DayMin,BatMax*$C25,IF(FE$11*$D25&lt;DayMin,0,(FE$11*$D25)-DayMin))</f>
        <v>7.316317448</v>
      </c>
      <c r="FF25" s="30">
        <f>IF(FF$11*$D25&gt;(BatMax*$C25)+DayMin,BatMax*$C25,IF(FF$11*$D25&lt;DayMin,0,(FF$11*$D25)-DayMin))</f>
        <v>7.316317448</v>
      </c>
      <c r="FG25" s="30">
        <f>IF(FG$11*$D25&gt;(BatMax*$C25)+DayMin,BatMax*$C25,IF(FG$11*$D25&lt;DayMin,0,(FG$11*$D25)-DayMin))</f>
        <v>7.316317448</v>
      </c>
      <c r="FH25" s="30">
        <f>IF(FH$11*$D25&gt;(BatMax*$C25)+DayMin,BatMax*$C25,IF(FH$11*$D25&lt;DayMin,0,(FH$11*$D25)-DayMin))</f>
        <v>7.316317448</v>
      </c>
      <c r="FI25" s="30">
        <f>IF(FI$11*$D25&gt;(BatMax*$C25)+DayMin,BatMax*$C25,IF(FI$11*$D25&lt;DayMin,0,(FI$11*$D25)-DayMin))</f>
        <v>7.316317448</v>
      </c>
      <c r="FJ25" s="30">
        <f>IF(FJ$11*$D25&gt;(BatMax*$C25)+DayMin,BatMax*$C25,IF(FJ$11*$D25&lt;DayMin,0,(FJ$11*$D25)-DayMin))</f>
        <v>7.316317448</v>
      </c>
      <c r="FK25" s="30">
        <f>IF(FK$11*$D25&gt;(BatMax*$C25)+DayMin,BatMax*$C25,IF(FK$11*$D25&lt;DayMin,0,(FK$11*$D25)-DayMin))</f>
        <v>7.316317448</v>
      </c>
      <c r="FL25" s="30">
        <f>IF(FL$11*$D25&gt;(BatMax*$C25)+DayMin,BatMax*$C25,IF(FL$11*$D25&lt;DayMin,0,(FL$11*$D25)-DayMin))</f>
        <v>7.316317448</v>
      </c>
      <c r="FM25" s="30">
        <f>IF(FM$11*$D25&gt;(BatMax*$C25)+DayMin,BatMax*$C25,IF(FM$11*$D25&lt;DayMin,0,(FM$11*$D25)-DayMin))</f>
        <v>7.316317448</v>
      </c>
      <c r="FN25" s="30">
        <f>IF(FN$11*$D25&gt;(BatMax*$C25)+DayMin,BatMax*$C25,IF(FN$11*$D25&lt;DayMin,0,(FN$11*$D25)-DayMin))</f>
        <v>6.519881713</v>
      </c>
      <c r="FO25" s="30">
        <f>IF(FO$11*$D25&gt;(BatMax*$C25)+DayMin,BatMax*$C25,IF(FO$11*$D25&lt;DayMin,0,(FO$11*$D25)-DayMin))</f>
        <v>7.316317448</v>
      </c>
      <c r="FP25" s="30">
        <f>IF(FP$11*$D25&gt;(BatMax*$C25)+DayMin,BatMax*$C25,IF(FP$11*$D25&lt;DayMin,0,(FP$11*$D25)-DayMin))</f>
        <v>7.316317448</v>
      </c>
      <c r="FQ25" s="30">
        <f>IF(FQ$11*$D25&gt;(BatMax*$C25)+DayMin,BatMax*$C25,IF(FQ$11*$D25&lt;DayMin,0,(FQ$11*$D25)-DayMin))</f>
        <v>7.316317448</v>
      </c>
      <c r="FR25" s="30">
        <f>IF(FR$11*$D25&gt;(BatMax*$C25)+DayMin,BatMax*$C25,IF(FR$11*$D25&lt;DayMin,0,(FR$11*$D25)-DayMin))</f>
        <v>7.316317448</v>
      </c>
      <c r="FS25" s="30">
        <f>IF(FS$11*$D25&gt;(BatMax*$C25)+DayMin,BatMax*$C25,IF(FS$11*$D25&lt;DayMin,0,(FS$11*$D25)-DayMin))</f>
        <v>7.316317448</v>
      </c>
      <c r="FT25" s="30">
        <f>IF(FT$11*$D25&gt;(BatMax*$C25)+DayMin,BatMax*$C25,IF(FT$11*$D25&lt;DayMin,0,(FT$11*$D25)-DayMin))</f>
        <v>7.316317448</v>
      </c>
      <c r="FU25" s="30">
        <f>IF(FU$11*$D25&gt;(BatMax*$C25)+DayMin,BatMax*$C25,IF(FU$11*$D25&lt;DayMin,0,(FU$11*$D25)-DayMin))</f>
        <v>7.316317448</v>
      </c>
      <c r="FV25" s="30">
        <f>IF(FV$11*$D25&gt;(BatMax*$C25)+DayMin,BatMax*$C25,IF(FV$11*$D25&lt;DayMin,0,(FV$11*$D25)-DayMin))</f>
        <v>1.515669592</v>
      </c>
      <c r="FW25" s="30">
        <f>IF(FW$11*$D25&gt;(BatMax*$C25)+DayMin,BatMax*$C25,IF(FW$11*$D25&lt;DayMin,0,(FW$11*$D25)-DayMin))</f>
        <v>7.316317448</v>
      </c>
      <c r="FX25" s="30">
        <f>IF(FX$11*$D25&gt;(BatMax*$C25)+DayMin,BatMax*$C25,IF(FX$11*$D25&lt;DayMin,0,(FX$11*$D25)-DayMin))</f>
        <v>7.316317448</v>
      </c>
      <c r="FY25" s="30">
        <f>IF(FY$11*$D25&gt;(BatMax*$C25)+DayMin,BatMax*$C25,IF(FY$11*$D25&lt;DayMin,0,(FY$11*$D25)-DayMin))</f>
        <v>7.316317448</v>
      </c>
      <c r="FZ25" s="30">
        <f>IF(FZ$11*$D25&gt;(BatMax*$C25)+DayMin,BatMax*$C25,IF(FZ$11*$D25&lt;DayMin,0,(FZ$11*$D25)-DayMin))</f>
        <v>7.316317448</v>
      </c>
      <c r="GA25" s="30">
        <f>IF(GA$11*$D25&gt;(BatMax*$C25)+DayMin,BatMax*$C25,IF(GA$11*$D25&lt;DayMin,0,(GA$11*$D25)-DayMin))</f>
        <v>7.316317448</v>
      </c>
      <c r="GB25" s="30">
        <f>IF(GB$11*$D25&gt;(BatMax*$C25)+DayMin,BatMax*$C25,IF(GB$11*$D25&lt;DayMin,0,(GB$11*$D25)-DayMin))</f>
        <v>4.112446791</v>
      </c>
      <c r="GC25" s="30">
        <f>IF(GC$11*$D25&gt;(BatMax*$C25)+DayMin,BatMax*$C25,IF(GC$11*$D25&lt;DayMin,0,(GC$11*$D25)-DayMin))</f>
        <v>7.316317448</v>
      </c>
      <c r="GD25" s="30">
        <f>IF(GD$11*$D25&gt;(BatMax*$C25)+DayMin,BatMax*$C25,IF(GD$11*$D25&lt;DayMin,0,(GD$11*$D25)-DayMin))</f>
        <v>7.316317448</v>
      </c>
      <c r="GE25" s="30">
        <f>IF(GE$11*$D25&gt;(BatMax*$C25)+DayMin,BatMax*$C25,IF(GE$11*$D25&lt;DayMin,0,(GE$11*$D25)-DayMin))</f>
        <v>7.316317448</v>
      </c>
      <c r="GF25" s="30">
        <f>IF(GF$11*$D25&gt;(BatMax*$C25)+DayMin,BatMax*$C25,IF(GF$11*$D25&lt;DayMin,0,(GF$11*$D25)-DayMin))</f>
        <v>7.316317448</v>
      </c>
      <c r="GG25" s="30">
        <f>IF(GG$11*$D25&gt;(BatMax*$C25)+DayMin,BatMax*$C25,IF(GG$11*$D25&lt;DayMin,0,(GG$11*$D25)-DayMin))</f>
        <v>7.316317448</v>
      </c>
      <c r="GH25" s="30">
        <f>IF(GH$11*$D25&gt;(BatMax*$C25)+DayMin,BatMax*$C25,IF(GH$11*$D25&lt;DayMin,0,(GH$11*$D25)-DayMin))</f>
        <v>7.316317448</v>
      </c>
      <c r="GI25" s="30">
        <f>IF(GI$11*$D25&gt;(BatMax*$C25)+DayMin,BatMax*$C25,IF(GI$11*$D25&lt;DayMin,0,(GI$11*$D25)-DayMin))</f>
        <v>7.316317448</v>
      </c>
      <c r="GJ25" s="30">
        <f>IF(GJ$11*$D25&gt;(BatMax*$C25)+DayMin,BatMax*$C25,IF(GJ$11*$D25&lt;DayMin,0,(GJ$11*$D25)-DayMin))</f>
        <v>7.316317448</v>
      </c>
      <c r="GK25" s="30">
        <f>IF(GK$11*$D25&gt;(BatMax*$C25)+DayMin,BatMax*$C25,IF(GK$11*$D25&lt;DayMin,0,(GK$11*$D25)-DayMin))</f>
        <v>7.316317448</v>
      </c>
      <c r="GL25" s="30">
        <f>IF(GL$11*$D25&gt;(BatMax*$C25)+DayMin,BatMax*$C25,IF(GL$11*$D25&lt;DayMin,0,(GL$11*$D25)-DayMin))</f>
        <v>7.316317448</v>
      </c>
      <c r="GM25" s="30">
        <f>IF(GM$11*$D25&gt;(BatMax*$C25)+DayMin,BatMax*$C25,IF(GM$11*$D25&lt;DayMin,0,(GM$11*$D25)-DayMin))</f>
        <v>7.316317448</v>
      </c>
      <c r="GN25" s="30">
        <f>IF(GN$11*$D25&gt;(BatMax*$C25)+DayMin,BatMax*$C25,IF(GN$11*$D25&lt;DayMin,0,(GN$11*$D25)-DayMin))</f>
        <v>7.316317448</v>
      </c>
      <c r="GO25" s="30">
        <f>IF(GO$11*$D25&gt;(BatMax*$C25)+DayMin,BatMax*$C25,IF(GO$11*$D25&lt;DayMin,0,(GO$11*$D25)-DayMin))</f>
        <v>7.316317448</v>
      </c>
      <c r="GP25" s="30">
        <f>IF(GP$11*$D25&gt;(BatMax*$C25)+DayMin,BatMax*$C25,IF(GP$11*$D25&lt;DayMin,0,(GP$11*$D25)-DayMin))</f>
        <v>7.316317448</v>
      </c>
      <c r="GQ25" s="30">
        <f>IF(GQ$11*$D25&gt;(BatMax*$C25)+DayMin,BatMax*$C25,IF(GQ$11*$D25&lt;DayMin,0,(GQ$11*$D25)-DayMin))</f>
        <v>7.316317448</v>
      </c>
      <c r="GR25" s="30">
        <f>IF(GR$11*$D25&gt;(BatMax*$C25)+DayMin,BatMax*$C25,IF(GR$11*$D25&lt;DayMin,0,(GR$11*$D25)-DayMin))</f>
        <v>7.316317448</v>
      </c>
      <c r="GS25" s="30">
        <f>IF(GS$11*$D25&gt;(BatMax*$C25)+DayMin,BatMax*$C25,IF(GS$11*$D25&lt;DayMin,0,(GS$11*$D25)-DayMin))</f>
        <v>7.316317448</v>
      </c>
      <c r="GT25" s="30">
        <f>IF(GT$11*$D25&gt;(BatMax*$C25)+DayMin,BatMax*$C25,IF(GT$11*$D25&lt;DayMin,0,(GT$11*$D25)-DayMin))</f>
        <v>7.316317448</v>
      </c>
      <c r="GU25" s="30">
        <f>IF(GU$11*$D25&gt;(BatMax*$C25)+DayMin,BatMax*$C25,IF(GU$11*$D25&lt;DayMin,0,(GU$11*$D25)-DayMin))</f>
        <v>7.316317448</v>
      </c>
      <c r="GV25" s="30">
        <f>IF(GV$11*$D25&gt;(BatMax*$C25)+DayMin,BatMax*$C25,IF(GV$11*$D25&lt;DayMin,0,(GV$11*$D25)-DayMin))</f>
        <v>7.316317448</v>
      </c>
      <c r="GW25" s="30">
        <f>IF(GW$11*$D25&gt;(BatMax*$C25)+DayMin,BatMax*$C25,IF(GW$11*$D25&lt;DayMin,0,(GW$11*$D25)-DayMin))</f>
        <v>7.316317448</v>
      </c>
      <c r="GX25" s="30">
        <f>IF(GX$11*$D25&gt;(BatMax*$C25)+DayMin,BatMax*$C25,IF(GX$11*$D25&lt;DayMin,0,(GX$11*$D25)-DayMin))</f>
        <v>7.316317448</v>
      </c>
      <c r="GY25" s="30">
        <f>IF(GY$11*$D25&gt;(BatMax*$C25)+DayMin,BatMax*$C25,IF(GY$11*$D25&lt;DayMin,0,(GY$11*$D25)-DayMin))</f>
        <v>7.316317448</v>
      </c>
      <c r="GZ25" s="30">
        <f>IF(GZ$11*$D25&gt;(BatMax*$C25)+DayMin,BatMax*$C25,IF(GZ$11*$D25&lt;DayMin,0,(GZ$11*$D25)-DayMin))</f>
        <v>7.316317448</v>
      </c>
      <c r="HA25" s="30">
        <f>IF(HA$11*$D25&gt;(BatMax*$C25)+DayMin,BatMax*$C25,IF(HA$11*$D25&lt;DayMin,0,(HA$11*$D25)-DayMin))</f>
        <v>7.316317448</v>
      </c>
      <c r="HB25" s="30">
        <f>IF(HB$11*$D25&gt;(BatMax*$C25)+DayMin,BatMax*$C25,IF(HB$11*$D25&lt;DayMin,0,(HB$11*$D25)-DayMin))</f>
        <v>7.316317448</v>
      </c>
      <c r="HC25" s="30">
        <f>IF(HC$11*$D25&gt;(BatMax*$C25)+DayMin,BatMax*$C25,IF(HC$11*$D25&lt;DayMin,0,(HC$11*$D25)-DayMin))</f>
        <v>7.316317448</v>
      </c>
      <c r="HD25" s="30">
        <f>IF(HD$11*$D25&gt;(BatMax*$C25)+DayMin,BatMax*$C25,IF(HD$11*$D25&lt;DayMin,0,(HD$11*$D25)-DayMin))</f>
        <v>7.316317448</v>
      </c>
      <c r="HE25" s="30">
        <f>IF(HE$11*$D25&gt;(BatMax*$C25)+DayMin,BatMax*$C25,IF(HE$11*$D25&lt;DayMin,0,(HE$11*$D25)-DayMin))</f>
        <v>7.316317448</v>
      </c>
      <c r="HF25" s="30">
        <f>IF(HF$11*$D25&gt;(BatMax*$C25)+DayMin,BatMax*$C25,IF(HF$11*$D25&lt;DayMin,0,(HF$11*$D25)-DayMin))</f>
        <v>2.142862006</v>
      </c>
      <c r="HG25" s="30">
        <f>IF(HG$11*$D25&gt;(BatMax*$C25)+DayMin,BatMax*$C25,IF(HG$11*$D25&lt;DayMin,0,(HG$11*$D25)-DayMin))</f>
        <v>5.7730394</v>
      </c>
      <c r="HH25" s="30">
        <f>IF(HH$11*$D25&gt;(BatMax*$C25)+DayMin,BatMax*$C25,IF(HH$11*$D25&lt;DayMin,0,(HH$11*$D25)-DayMin))</f>
        <v>7.316317448</v>
      </c>
      <c r="HI25" s="30">
        <f>IF(HI$11*$D25&gt;(BatMax*$C25)+DayMin,BatMax*$C25,IF(HI$11*$D25&lt;DayMin,0,(HI$11*$D25)-DayMin))</f>
        <v>7.316317448</v>
      </c>
      <c r="HJ25" s="30">
        <f>IF(HJ$11*$D25&gt;(BatMax*$C25)+DayMin,BatMax*$C25,IF(HJ$11*$D25&lt;DayMin,0,(HJ$11*$D25)-DayMin))</f>
        <v>7.316317448</v>
      </c>
      <c r="HK25" s="30">
        <f>IF(HK$11*$D25&gt;(BatMax*$C25)+DayMin,BatMax*$C25,IF(HK$11*$D25&lt;DayMin,0,(HK$11*$D25)-DayMin))</f>
        <v>7.316317448</v>
      </c>
      <c r="HL25" s="30">
        <f>IF(HL$11*$D25&gt;(BatMax*$C25)+DayMin,BatMax*$C25,IF(HL$11*$D25&lt;DayMin,0,(HL$11*$D25)-DayMin))</f>
        <v>5.060362014</v>
      </c>
      <c r="HM25" s="30">
        <f>IF(HM$11*$D25&gt;(BatMax*$C25)+DayMin,BatMax*$C25,IF(HM$11*$D25&lt;DayMin,0,(HM$11*$D25)-DayMin))</f>
        <v>7.316317448</v>
      </c>
      <c r="HN25" s="30">
        <f>IF(HN$11*$D25&gt;(BatMax*$C25)+DayMin,BatMax*$C25,IF(HN$11*$D25&lt;DayMin,0,(HN$11*$D25)-DayMin))</f>
        <v>7.316317448</v>
      </c>
      <c r="HO25" s="30">
        <f>IF(HO$11*$D25&gt;(BatMax*$C25)+DayMin,BatMax*$C25,IF(HO$11*$D25&lt;DayMin,0,(HO$11*$D25)-DayMin))</f>
        <v>7.316317448</v>
      </c>
      <c r="HP25" s="30">
        <f>IF(HP$11*$D25&gt;(BatMax*$C25)+DayMin,BatMax*$C25,IF(HP$11*$D25&lt;DayMin,0,(HP$11*$D25)-DayMin))</f>
        <v>6.586006629</v>
      </c>
      <c r="HQ25" s="30">
        <f>IF(HQ$11*$D25&gt;(BatMax*$C25)+DayMin,BatMax*$C25,IF(HQ$11*$D25&lt;DayMin,0,(HQ$11*$D25)-DayMin))</f>
        <v>7.316317448</v>
      </c>
      <c r="HR25" s="30">
        <f>IF(HR$11*$D25&gt;(BatMax*$C25)+DayMin,BatMax*$C25,IF(HR$11*$D25&lt;DayMin,0,(HR$11*$D25)-DayMin))</f>
        <v>7.316317448</v>
      </c>
      <c r="HS25" s="30">
        <f>IF(HS$11*$D25&gt;(BatMax*$C25)+DayMin,BatMax*$C25,IF(HS$11*$D25&lt;DayMin,0,(HS$11*$D25)-DayMin))</f>
        <v>7.316317448</v>
      </c>
      <c r="HT25" s="30">
        <f>IF(HT$11*$D25&gt;(BatMax*$C25)+DayMin,BatMax*$C25,IF(HT$11*$D25&lt;DayMin,0,(HT$11*$D25)-DayMin))</f>
        <v>7.316317448</v>
      </c>
      <c r="HU25" s="30">
        <f>IF(HU$11*$D25&gt;(BatMax*$C25)+DayMin,BatMax*$C25,IF(HU$11*$D25&lt;DayMin,0,(HU$11*$D25)-DayMin))</f>
        <v>2.340654524</v>
      </c>
      <c r="HV25" s="30">
        <f>IF(HV$11*$D25&gt;(BatMax*$C25)+DayMin,BatMax*$C25,IF(HV$11*$D25&lt;DayMin,0,(HV$11*$D25)-DayMin))</f>
        <v>7.316317448</v>
      </c>
      <c r="HW25" s="30">
        <f>IF(HW$11*$D25&gt;(BatMax*$C25)+DayMin,BatMax*$C25,IF(HW$11*$D25&lt;DayMin,0,(HW$11*$D25)-DayMin))</f>
        <v>7.316317448</v>
      </c>
      <c r="HX25" s="30">
        <f>IF(HX$11*$D25&gt;(BatMax*$C25)+DayMin,BatMax*$C25,IF(HX$11*$D25&lt;DayMin,0,(HX$11*$D25)-DayMin))</f>
        <v>7.316317448</v>
      </c>
      <c r="HY25" s="30">
        <f>IF(HY$11*$D25&gt;(BatMax*$C25)+DayMin,BatMax*$C25,IF(HY$11*$D25&lt;DayMin,0,(HY$11*$D25)-DayMin))</f>
        <v>7.316317448</v>
      </c>
      <c r="HZ25" s="30">
        <f>IF(HZ$11*$D25&gt;(BatMax*$C25)+DayMin,BatMax*$C25,IF(HZ$11*$D25&lt;DayMin,0,(HZ$11*$D25)-DayMin))</f>
        <v>7.316317448</v>
      </c>
      <c r="IA25" s="30">
        <f>IF(IA$11*$D25&gt;(BatMax*$C25)+DayMin,BatMax*$C25,IF(IA$11*$D25&lt;DayMin,0,(IA$11*$D25)-DayMin))</f>
        <v>3.788768735</v>
      </c>
      <c r="IB25" s="30">
        <f>IF(IB$11*$D25&gt;(BatMax*$C25)+DayMin,BatMax*$C25,IF(IB$11*$D25&lt;DayMin,0,(IB$11*$D25)-DayMin))</f>
        <v>7.316317448</v>
      </c>
      <c r="IC25" s="30">
        <f>IF(IC$11*$D25&gt;(BatMax*$C25)+DayMin,BatMax*$C25,IF(IC$11*$D25&lt;DayMin,0,(IC$11*$D25)-DayMin))</f>
        <v>7.316317448</v>
      </c>
      <c r="ID25" s="30">
        <f>IF(ID$11*$D25&gt;(BatMax*$C25)+DayMin,BatMax*$C25,IF(ID$11*$D25&lt;DayMin,0,(ID$11*$D25)-DayMin))</f>
        <v>7.316317448</v>
      </c>
      <c r="IE25" s="30">
        <f>IF(IE$11*$D25&gt;(BatMax*$C25)+DayMin,BatMax*$C25,IF(IE$11*$D25&lt;DayMin,0,(IE$11*$D25)-DayMin))</f>
        <v>7.316317448</v>
      </c>
      <c r="IF25" s="30">
        <f>IF(IF$11*$D25&gt;(BatMax*$C25)+DayMin,BatMax*$C25,IF(IF$11*$D25&lt;DayMin,0,(IF$11*$D25)-DayMin))</f>
        <v>2.06091298</v>
      </c>
      <c r="IG25" s="30">
        <f>IF(IG$11*$D25&gt;(BatMax*$C25)+DayMin,BatMax*$C25,IF(IG$11*$D25&lt;DayMin,0,(IG$11*$D25)-DayMin))</f>
        <v>7.316317448</v>
      </c>
      <c r="IH25" s="30">
        <f>IF(IH$11*$D25&gt;(BatMax*$C25)+DayMin,BatMax*$C25,IF(IH$11*$D25&lt;DayMin,0,(IH$11*$D25)-DayMin))</f>
        <v>7.316317448</v>
      </c>
      <c r="II25" s="30">
        <f>IF(II$11*$D25&gt;(BatMax*$C25)+DayMin,BatMax*$C25,IF(II$11*$D25&lt;DayMin,0,(II$11*$D25)-DayMin))</f>
        <v>7.316317448</v>
      </c>
      <c r="IJ25" s="30">
        <f>IF(IJ$11*$D25&gt;(BatMax*$C25)+DayMin,BatMax*$C25,IF(IJ$11*$D25&lt;DayMin,0,(IJ$11*$D25)-DayMin))</f>
        <v>7.316317448</v>
      </c>
      <c r="IK25" s="30">
        <f>IF(IK$11*$D25&gt;(BatMax*$C25)+DayMin,BatMax*$C25,IF(IK$11*$D25&lt;DayMin,0,(IK$11*$D25)-DayMin))</f>
        <v>7.316317448</v>
      </c>
      <c r="IL25" s="30">
        <f>IF(IL$11*$D25&gt;(BatMax*$C25)+DayMin,BatMax*$C25,IF(IL$11*$D25&lt;DayMin,0,(IL$11*$D25)-DayMin))</f>
        <v>7.316317448</v>
      </c>
      <c r="IM25" s="30">
        <f>IF(IM$11*$D25&gt;(BatMax*$C25)+DayMin,BatMax*$C25,IF(IM$11*$D25&lt;DayMin,0,(IM$11*$D25)-DayMin))</f>
        <v>7.316317448</v>
      </c>
      <c r="IN25" s="30">
        <f>IF(IN$11*$D25&gt;(BatMax*$C25)+DayMin,BatMax*$C25,IF(IN$11*$D25&lt;DayMin,0,(IN$11*$D25)-DayMin))</f>
        <v>7.316317448</v>
      </c>
      <c r="IO25" s="30">
        <f>IF(IO$11*$D25&gt;(BatMax*$C25)+DayMin,BatMax*$C25,IF(IO$11*$D25&lt;DayMin,0,(IO$11*$D25)-DayMin))</f>
        <v>7.316317448</v>
      </c>
      <c r="IP25" s="30">
        <f>IF(IP$11*$D25&gt;(BatMax*$C25)+DayMin,BatMax*$C25,IF(IP$11*$D25&lt;DayMin,0,(IP$11*$D25)-DayMin))</f>
        <v>7.316317448</v>
      </c>
      <c r="IQ25" s="30">
        <f>IF(IQ$11*$D25&gt;(BatMax*$C25)+DayMin,BatMax*$C25,IF(IQ$11*$D25&lt;DayMin,0,(IQ$11*$D25)-DayMin))</f>
        <v>7.316317448</v>
      </c>
      <c r="IR25" s="30">
        <f>IF(IR$11*$D25&gt;(BatMax*$C25)+DayMin,BatMax*$C25,IF(IR$11*$D25&lt;DayMin,0,(IR$11*$D25)-DayMin))</f>
        <v>7.316317448</v>
      </c>
      <c r="IS25" s="30">
        <f>IF(IS$11*$D25&gt;(BatMax*$C25)+DayMin,BatMax*$C25,IF(IS$11*$D25&lt;DayMin,0,(IS$11*$D25)-DayMin))</f>
        <v>7.316317448</v>
      </c>
      <c r="IT25" s="30">
        <f>IF(IT$11*$D25&gt;(BatMax*$C25)+DayMin,BatMax*$C25,IF(IT$11*$D25&lt;DayMin,0,(IT$11*$D25)-DayMin))</f>
        <v>7.316317448</v>
      </c>
      <c r="IU25" s="30">
        <f>IF(IU$11*$D25&gt;(BatMax*$C25)+DayMin,BatMax*$C25,IF(IU$11*$D25&lt;DayMin,0,(IU$11*$D25)-DayMin))</f>
        <v>7.316317448</v>
      </c>
      <c r="IV25" s="30">
        <f>IF(IV$11*$D25&gt;(BatMax*$C25)+DayMin,BatMax*$C25,IF(IV$11*$D25&lt;DayMin,0,(IV$11*$D25)-DayMin))</f>
        <v>7.316317448</v>
      </c>
      <c r="IW25" s="30">
        <f>IF(IW$11*$D25&gt;(BatMax*$C25)+DayMin,BatMax*$C25,IF(IW$11*$D25&lt;DayMin,0,(IW$11*$D25)-DayMin))</f>
        <v>7.316317448</v>
      </c>
      <c r="IX25" s="30">
        <f>IF(IX$11*$D25&gt;(BatMax*$C25)+DayMin,BatMax*$C25,IF(IX$11*$D25&lt;DayMin,0,(IX$11*$D25)-DayMin))</f>
        <v>7.316317448</v>
      </c>
      <c r="IY25" s="30">
        <f>IF(IY$11*$D25&gt;(BatMax*$C25)+DayMin,BatMax*$C25,IF(IY$11*$D25&lt;DayMin,0,(IY$11*$D25)-DayMin))</f>
        <v>7.316317448</v>
      </c>
      <c r="IZ25" s="30">
        <f>IF(IZ$11*$D25&gt;(BatMax*$C25)+DayMin,BatMax*$C25,IF(IZ$11*$D25&lt;DayMin,0,(IZ$11*$D25)-DayMin))</f>
        <v>2.422114166</v>
      </c>
      <c r="JA25" s="30">
        <f>IF(JA$11*$D25&gt;(BatMax*$C25)+DayMin,BatMax*$C25,IF(JA$11*$D25&lt;DayMin,0,(JA$11*$D25)-DayMin))</f>
        <v>2.786298179</v>
      </c>
      <c r="JB25" s="30">
        <f>IF(JB$11*$D25&gt;(BatMax*$C25)+DayMin,BatMax*$C25,IF(JB$11*$D25&lt;DayMin,0,(JB$11*$D25)-DayMin))</f>
        <v>0</v>
      </c>
      <c r="JC25" s="30">
        <f>IF(JC$11*$D25&gt;(BatMax*$C25)+DayMin,BatMax*$C25,IF(JC$11*$D25&lt;DayMin,0,(JC$11*$D25)-DayMin))</f>
        <v>7.316317448</v>
      </c>
      <c r="JD25" s="30">
        <f>IF(JD$11*$D25&gt;(BatMax*$C25)+DayMin,BatMax*$C25,IF(JD$11*$D25&lt;DayMin,0,(JD$11*$D25)-DayMin))</f>
        <v>7.316317448</v>
      </c>
      <c r="JE25" s="30">
        <f>IF(JE$11*$D25&gt;(BatMax*$C25)+DayMin,BatMax*$C25,IF(JE$11*$D25&lt;DayMin,0,(JE$11*$D25)-DayMin))</f>
        <v>7.316317448</v>
      </c>
      <c r="JF25" s="30">
        <f>IF(JF$11*$D25&gt;(BatMax*$C25)+DayMin,BatMax*$C25,IF(JF$11*$D25&lt;DayMin,0,(JF$11*$D25)-DayMin))</f>
        <v>7.316317448</v>
      </c>
      <c r="JG25" s="30">
        <f>IF(JG$11*$D25&gt;(BatMax*$C25)+DayMin,BatMax*$C25,IF(JG$11*$D25&lt;DayMin,0,(JG$11*$D25)-DayMin))</f>
        <v>3.130029517</v>
      </c>
      <c r="JH25" s="30">
        <f>IF(JH$11*$D25&gt;(BatMax*$C25)+DayMin,BatMax*$C25,IF(JH$11*$D25&lt;DayMin,0,(JH$11*$D25)-DayMin))</f>
        <v>7.316317448</v>
      </c>
      <c r="JI25" s="30">
        <f>IF(JI$11*$D25&gt;(BatMax*$C25)+DayMin,BatMax*$C25,IF(JI$11*$D25&lt;DayMin,0,(JI$11*$D25)-DayMin))</f>
        <v>7.316317448</v>
      </c>
      <c r="JJ25" s="30">
        <f>IF(JJ$11*$D25&gt;(BatMax*$C25)+DayMin,BatMax*$C25,IF(JJ$11*$D25&lt;DayMin,0,(JJ$11*$D25)-DayMin))</f>
        <v>4.948446534</v>
      </c>
      <c r="JK25" s="30">
        <f>IF(JK$11*$D25&gt;(BatMax*$C25)+DayMin,BatMax*$C25,IF(JK$11*$D25&lt;DayMin,0,(JK$11*$D25)-DayMin))</f>
        <v>7.316317448</v>
      </c>
      <c r="JL25" s="30">
        <f>IF(JL$11*$D25&gt;(BatMax*$C25)+DayMin,BatMax*$C25,IF(JL$11*$D25&lt;DayMin,0,(JL$11*$D25)-DayMin))</f>
        <v>4.140453572</v>
      </c>
      <c r="JM25" s="30">
        <f>IF(JM$11*$D25&gt;(BatMax*$C25)+DayMin,BatMax*$C25,IF(JM$11*$D25&lt;DayMin,0,(JM$11*$D25)-DayMin))</f>
        <v>7.316317448</v>
      </c>
      <c r="JN25" s="30">
        <f>IF(JN$11*$D25&gt;(BatMax*$C25)+DayMin,BatMax*$C25,IF(JN$11*$D25&lt;DayMin,0,(JN$11*$D25)-DayMin))</f>
        <v>3.090052546</v>
      </c>
      <c r="JO25" s="30">
        <f>IF(JO$11*$D25&gt;(BatMax*$C25)+DayMin,BatMax*$C25,IF(JO$11*$D25&lt;DayMin,0,(JO$11*$D25)-DayMin))</f>
        <v>3.11555929</v>
      </c>
      <c r="JP25" s="30">
        <f>IF(JP$11*$D25&gt;(BatMax*$C25)+DayMin,BatMax*$C25,IF(JP$11*$D25&lt;DayMin,0,(JP$11*$D25)-DayMin))</f>
        <v>3.266571009</v>
      </c>
      <c r="JQ25" s="30">
        <f>IF(JQ$11*$D25&gt;(BatMax*$C25)+DayMin,BatMax*$C25,IF(JQ$11*$D25&lt;DayMin,0,(JQ$11*$D25)-DayMin))</f>
        <v>7.101266158</v>
      </c>
      <c r="JR25" s="30">
        <f>IF(JR$11*$D25&gt;(BatMax*$C25)+DayMin,BatMax*$C25,IF(JR$11*$D25&lt;DayMin,0,(JR$11*$D25)-DayMin))</f>
        <v>7.316317448</v>
      </c>
      <c r="JS25" s="30">
        <f>IF(JS$11*$D25&gt;(BatMax*$C25)+DayMin,BatMax*$C25,IF(JS$11*$D25&lt;DayMin,0,(JS$11*$D25)-DayMin))</f>
        <v>7.316317448</v>
      </c>
      <c r="JT25" s="30">
        <f>IF(JT$11*$D25&gt;(BatMax*$C25)+DayMin,BatMax*$C25,IF(JT$11*$D25&lt;DayMin,0,(JT$11*$D25)-DayMin))</f>
        <v>4.343179618</v>
      </c>
      <c r="JU25" s="30">
        <f>IF(JU$11*$D25&gt;(BatMax*$C25)+DayMin,BatMax*$C25,IF(JU$11*$D25&lt;DayMin,0,(JU$11*$D25)-DayMin))</f>
        <v>7.316317448</v>
      </c>
      <c r="JV25" s="30">
        <f>IF(JV$11*$D25&gt;(BatMax*$C25)+DayMin,BatMax*$C25,IF(JV$11*$D25&lt;DayMin,0,(JV$11*$D25)-DayMin))</f>
        <v>7.316317448</v>
      </c>
      <c r="JW25" s="30">
        <f>IF(JW$11*$D25&gt;(BatMax*$C25)+DayMin,BatMax*$C25,IF(JW$11*$D25&lt;DayMin,0,(JW$11*$D25)-DayMin))</f>
        <v>6.39031892</v>
      </c>
      <c r="JX25" s="30">
        <f>IF(JX$11*$D25&gt;(BatMax*$C25)+DayMin,BatMax*$C25,IF(JX$11*$D25&lt;DayMin,0,(JX$11*$D25)-DayMin))</f>
        <v>0.8040022383</v>
      </c>
      <c r="JY25" s="30">
        <f>IF(JY$11*$D25&gt;(BatMax*$C25)+DayMin,BatMax*$C25,IF(JY$11*$D25&lt;DayMin,0,(JY$11*$D25)-DayMin))</f>
        <v>0</v>
      </c>
      <c r="JZ25" s="30">
        <f>IF(JZ$11*$D25&gt;(BatMax*$C25)+DayMin,BatMax*$C25,IF(JZ$11*$D25&lt;DayMin,0,(JZ$11*$D25)-DayMin))</f>
        <v>7.316317448</v>
      </c>
      <c r="KA25" s="30">
        <f>IF(KA$11*$D25&gt;(BatMax*$C25)+DayMin,BatMax*$C25,IF(KA$11*$D25&lt;DayMin,0,(KA$11*$D25)-DayMin))</f>
        <v>7.316317448</v>
      </c>
      <c r="KB25" s="30">
        <f>IF(KB$11*$D25&gt;(BatMax*$C25)+DayMin,BatMax*$C25,IF(KB$11*$D25&lt;DayMin,0,(KB$11*$D25)-DayMin))</f>
        <v>7.316317448</v>
      </c>
      <c r="KC25" s="30">
        <f>IF(KC$11*$D25&gt;(BatMax*$C25)+DayMin,BatMax*$C25,IF(KC$11*$D25&lt;DayMin,0,(KC$11*$D25)-DayMin))</f>
        <v>7.316317448</v>
      </c>
      <c r="KD25" s="30">
        <f>IF(KD$11*$D25&gt;(BatMax*$C25)+DayMin,BatMax*$C25,IF(KD$11*$D25&lt;DayMin,0,(KD$11*$D25)-DayMin))</f>
        <v>5.813190048</v>
      </c>
      <c r="KE25" s="30">
        <f>IF(KE$11*$D25&gt;(BatMax*$C25)+DayMin,BatMax*$C25,IF(KE$11*$D25&lt;DayMin,0,(KE$11*$D25)-DayMin))</f>
        <v>3.221360928</v>
      </c>
      <c r="KF25" s="30">
        <f>IF(KF$11*$D25&gt;(BatMax*$C25)+DayMin,BatMax*$C25,IF(KF$11*$D25&lt;DayMin,0,(KF$11*$D25)-DayMin))</f>
        <v>7.316317448</v>
      </c>
      <c r="KG25" s="30">
        <f>IF(KG$11*$D25&gt;(BatMax*$C25)+DayMin,BatMax*$C25,IF(KG$11*$D25&lt;DayMin,0,(KG$11*$D25)-DayMin))</f>
        <v>0</v>
      </c>
      <c r="KH25" s="30">
        <f>IF(KH$11*$D25&gt;(BatMax*$C25)+DayMin,BatMax*$C25,IF(KH$11*$D25&lt;DayMin,0,(KH$11*$D25)-DayMin))</f>
        <v>7.316317448</v>
      </c>
      <c r="KI25" s="30">
        <f>IF(KI$11*$D25&gt;(BatMax*$C25)+DayMin,BatMax*$C25,IF(KI$11*$D25&lt;DayMin,0,(KI$11*$D25)-DayMin))</f>
        <v>6.072215362</v>
      </c>
      <c r="KJ25" s="30">
        <f>IF(KJ$11*$D25&gt;(BatMax*$C25)+DayMin,BatMax*$C25,IF(KJ$11*$D25&lt;DayMin,0,(KJ$11*$D25)-DayMin))</f>
        <v>7.316317448</v>
      </c>
      <c r="KK25" s="30">
        <f>IF(KK$11*$D25&gt;(BatMax*$C25)+DayMin,BatMax*$C25,IF(KK$11*$D25&lt;DayMin,0,(KK$11*$D25)-DayMin))</f>
        <v>3.950773156</v>
      </c>
      <c r="KL25" s="30">
        <f>IF(KL$11*$D25&gt;(BatMax*$C25)+DayMin,BatMax*$C25,IF(KL$11*$D25&lt;DayMin,0,(KL$11*$D25)-DayMin))</f>
        <v>7.316317448</v>
      </c>
      <c r="KM25" s="30">
        <f>IF(KM$11*$D25&gt;(BatMax*$C25)+DayMin,BatMax*$C25,IF(KM$11*$D25&lt;DayMin,0,(KM$11*$D25)-DayMin))</f>
        <v>7.316317448</v>
      </c>
      <c r="KN25" s="30">
        <f>IF(KN$11*$D25&gt;(BatMax*$C25)+DayMin,BatMax*$C25,IF(KN$11*$D25&lt;DayMin,0,(KN$11*$D25)-DayMin))</f>
        <v>7.316317448</v>
      </c>
      <c r="KO25" s="30">
        <f>IF(KO$11*$D25&gt;(BatMax*$C25)+DayMin,BatMax*$C25,IF(KO$11*$D25&lt;DayMin,0,(KO$11*$D25)-DayMin))</f>
        <v>7.316317448</v>
      </c>
      <c r="KP25" s="30">
        <f>IF(KP$11*$D25&gt;(BatMax*$C25)+DayMin,BatMax*$C25,IF(KP$11*$D25&lt;DayMin,0,(KP$11*$D25)-DayMin))</f>
        <v>0</v>
      </c>
      <c r="KQ25" s="30">
        <f>IF(KQ$11*$D25&gt;(BatMax*$C25)+DayMin,BatMax*$C25,IF(KQ$11*$D25&lt;DayMin,0,(KQ$11*$D25)-DayMin))</f>
        <v>4.265993351</v>
      </c>
      <c r="KR25" s="30">
        <f>IF(KR$11*$D25&gt;(BatMax*$C25)+DayMin,BatMax*$C25,IF(KR$11*$D25&lt;DayMin,0,(KR$11*$D25)-DayMin))</f>
        <v>1.456939083</v>
      </c>
      <c r="KS25" s="30">
        <f>IF(KS$11*$D25&gt;(BatMax*$C25)+DayMin,BatMax*$C25,IF(KS$11*$D25&lt;DayMin,0,(KS$11*$D25)-DayMin))</f>
        <v>2.817996642</v>
      </c>
      <c r="KT25" s="30">
        <f>IF(KT$11*$D25&gt;(BatMax*$C25)+DayMin,BatMax*$C25,IF(KT$11*$D25&lt;DayMin,0,(KT$11*$D25)-DayMin))</f>
        <v>7.316317448</v>
      </c>
      <c r="KU25" s="30">
        <f>IF(KU$11*$D25&gt;(BatMax*$C25)+DayMin,BatMax*$C25,IF(KU$11*$D25&lt;DayMin,0,(KU$11*$D25)-DayMin))</f>
        <v>7.316317448</v>
      </c>
      <c r="KV25" s="30">
        <f>IF(KV$11*$D25&gt;(BatMax*$C25)+DayMin,BatMax*$C25,IF(KV$11*$D25&lt;DayMin,0,(KV$11*$D25)-DayMin))</f>
        <v>7.316317448</v>
      </c>
      <c r="KW25" s="30">
        <f>IF(KW$11*$D25&gt;(BatMax*$C25)+DayMin,BatMax*$C25,IF(KW$11*$D25&lt;DayMin,0,(KW$11*$D25)-DayMin))</f>
        <v>7.316317448</v>
      </c>
      <c r="KX25" s="30">
        <f>IF(KX$11*$D25&gt;(BatMax*$C25)+DayMin,BatMax*$C25,IF(KX$11*$D25&lt;DayMin,0,(KX$11*$D25)-DayMin))</f>
        <v>0</v>
      </c>
      <c r="KY25" s="30">
        <f>IF(KY$11*$D25&gt;(BatMax*$C25)+DayMin,BatMax*$C25,IF(KY$11*$D25&lt;DayMin,0,(KY$11*$D25)-DayMin))</f>
        <v>1.274289326</v>
      </c>
      <c r="KZ25" s="30">
        <f>IF(KZ$11*$D25&gt;(BatMax*$C25)+DayMin,BatMax*$C25,IF(KZ$11*$D25&lt;DayMin,0,(KZ$11*$D25)-DayMin))</f>
        <v>5.107790253</v>
      </c>
      <c r="LA25" s="30">
        <f>IF(LA$11*$D25&gt;(BatMax*$C25)+DayMin,BatMax*$C25,IF(LA$11*$D25&lt;DayMin,0,(LA$11*$D25)-DayMin))</f>
        <v>5.704769244</v>
      </c>
      <c r="LB25" s="30">
        <f>IF(LB$11*$D25&gt;(BatMax*$C25)+DayMin,BatMax*$C25,IF(LB$11*$D25&lt;DayMin,0,(LB$11*$D25)-DayMin))</f>
        <v>7.316317448</v>
      </c>
      <c r="LC25" s="30">
        <f>IF(LC$11*$D25&gt;(BatMax*$C25)+DayMin,BatMax*$C25,IF(LC$11*$D25&lt;DayMin,0,(LC$11*$D25)-DayMin))</f>
        <v>7.316317448</v>
      </c>
      <c r="LD25" s="30">
        <f>IF(LD$11*$D25&gt;(BatMax*$C25)+DayMin,BatMax*$C25,IF(LD$11*$D25&lt;DayMin,0,(LD$11*$D25)-DayMin))</f>
        <v>7.316317448</v>
      </c>
      <c r="LE25" s="30">
        <f>IF(LE$11*$D25&gt;(BatMax*$C25)+DayMin,BatMax*$C25,IF(LE$11*$D25&lt;DayMin,0,(LE$11*$D25)-DayMin))</f>
        <v>7.316317448</v>
      </c>
      <c r="LF25" s="30">
        <f>IF(LF$11*$D25&gt;(BatMax*$C25)+DayMin,BatMax*$C25,IF(LF$11*$D25&lt;DayMin,0,(LF$11*$D25)-DayMin))</f>
        <v>7.316317448</v>
      </c>
      <c r="LG25" s="30">
        <f>IF(LG$11*$D25&gt;(BatMax*$C25)+DayMin,BatMax*$C25,IF(LG$11*$D25&lt;DayMin,0,(LG$11*$D25)-DayMin))</f>
        <v>0</v>
      </c>
      <c r="LH25" s="30">
        <f>IF(LH$11*$D25&gt;(BatMax*$C25)+DayMin,BatMax*$C25,IF(LH$11*$D25&lt;DayMin,0,(LH$11*$D25)-DayMin))</f>
        <v>7.316317448</v>
      </c>
      <c r="LI25" s="30">
        <f>IF(LI$11*$D25&gt;(BatMax*$C25)+DayMin,BatMax*$C25,IF(LI$11*$D25&lt;DayMin,0,(LI$11*$D25)-DayMin))</f>
        <v>7.316317448</v>
      </c>
      <c r="LJ25" s="30">
        <f>IF(LJ$11*$D25&gt;(BatMax*$C25)+DayMin,BatMax*$C25,IF(LJ$11*$D25&lt;DayMin,0,(LJ$11*$D25)-DayMin))</f>
        <v>7.316317448</v>
      </c>
      <c r="LK25" s="30">
        <f>IF(LK$11*$D25&gt;(BatMax*$C25)+DayMin,BatMax*$C25,IF(LK$11*$D25&lt;DayMin,0,(LK$11*$D25)-DayMin))</f>
        <v>7.316317448</v>
      </c>
      <c r="LL25" s="30">
        <f>IF(LL$11*$D25&gt;(BatMax*$C25)+DayMin,BatMax*$C25,IF(LL$11*$D25&lt;DayMin,0,(LL$11*$D25)-DayMin))</f>
        <v>0</v>
      </c>
      <c r="LM25" s="30">
        <f>IF(LM$11*$D25&gt;(BatMax*$C25)+DayMin,BatMax*$C25,IF(LM$11*$D25&lt;DayMin,0,(LM$11*$D25)-DayMin))</f>
        <v>0.1147868687</v>
      </c>
      <c r="LN25" s="30">
        <f>IF(LN$11*$D25&gt;(BatMax*$C25)+DayMin,BatMax*$C25,IF(LN$11*$D25&lt;DayMin,0,(LN$11*$D25)-DayMin))</f>
        <v>0.7320890809</v>
      </c>
      <c r="LO25" s="30">
        <f>IF(LO$11*$D25&gt;(BatMax*$C25)+DayMin,BatMax*$C25,IF(LO$11*$D25&lt;DayMin,0,(LO$11*$D25)-DayMin))</f>
        <v>2.722699765</v>
      </c>
      <c r="LP25" s="30">
        <f>IF(LP$11*$D25&gt;(BatMax*$C25)+DayMin,BatMax*$C25,IF(LP$11*$D25&lt;DayMin,0,(LP$11*$D25)-DayMin))</f>
        <v>0.3394592448</v>
      </c>
      <c r="LQ25" s="30">
        <f>IF(LQ$11*$D25&gt;(BatMax*$C25)+DayMin,BatMax*$C25,IF(LQ$11*$D25&lt;DayMin,0,(LQ$11*$D25)-DayMin))</f>
        <v>0</v>
      </c>
      <c r="LR25" s="30">
        <f>IF(LR$11*$D25&gt;(BatMax*$C25)+DayMin,BatMax*$C25,IF(LR$11*$D25&lt;DayMin,0,(LR$11*$D25)-DayMin))</f>
        <v>7.316317448</v>
      </c>
      <c r="LS25" s="30">
        <f>IF(LS$11*$D25&gt;(BatMax*$C25)+DayMin,BatMax*$C25,IF(LS$11*$D25&lt;DayMin,0,(LS$11*$D25)-DayMin))</f>
        <v>4.366434606</v>
      </c>
      <c r="LT25" s="30">
        <f>IF(LT$11*$D25&gt;(BatMax*$C25)+DayMin,BatMax*$C25,IF(LT$11*$D25&lt;DayMin,0,(LT$11*$D25)-DayMin))</f>
        <v>7.316317448</v>
      </c>
      <c r="LU25" s="30">
        <f>IF(LU$11*$D25&gt;(BatMax*$C25)+DayMin,BatMax*$C25,IF(LU$11*$D25&lt;DayMin,0,(LU$11*$D25)-DayMin))</f>
        <v>6.26390242</v>
      </c>
      <c r="LV25" s="30">
        <f>IF(LV$11*$D25&gt;(BatMax*$C25)+DayMin,BatMax*$C25,IF(LV$11*$D25&lt;DayMin,0,(LV$11*$D25)-DayMin))</f>
        <v>6.737500394</v>
      </c>
      <c r="LW25" s="30">
        <f>IF(LW$11*$D25&gt;(BatMax*$C25)+DayMin,BatMax*$C25,IF(LW$11*$D25&lt;DayMin,0,(LW$11*$D25)-DayMin))</f>
        <v>2.405453864</v>
      </c>
      <c r="LX25" s="30">
        <f>IF(LX$11*$D25&gt;(BatMax*$C25)+DayMin,BatMax*$C25,IF(LX$11*$D25&lt;DayMin,0,(LX$11*$D25)-DayMin))</f>
        <v>0</v>
      </c>
      <c r="LY25" s="30">
        <f>IF(LY$11*$D25&gt;(BatMax*$C25)+DayMin,BatMax*$C25,IF(LY$11*$D25&lt;DayMin,0,(LY$11*$D25)-DayMin))</f>
        <v>7.316317448</v>
      </c>
      <c r="LZ25" s="30">
        <f>IF(LZ$11*$D25&gt;(BatMax*$C25)+DayMin,BatMax*$C25,IF(LZ$11*$D25&lt;DayMin,0,(LZ$11*$D25)-DayMin))</f>
        <v>2.078747393</v>
      </c>
      <c r="MA25" s="30">
        <f>IF(MA$11*$D25&gt;(BatMax*$C25)+DayMin,BatMax*$C25,IF(MA$11*$D25&lt;DayMin,0,(MA$11*$D25)-DayMin))</f>
        <v>7.316317448</v>
      </c>
      <c r="MB25" s="30">
        <f>IF(MB$11*$D25&gt;(BatMax*$C25)+DayMin,BatMax*$C25,IF(MB$11*$D25&lt;DayMin,0,(MB$11*$D25)-DayMin))</f>
        <v>7.316317448</v>
      </c>
      <c r="MC25" s="30">
        <f>IF(MC$11*$D25&gt;(BatMax*$C25)+DayMin,BatMax*$C25,IF(MC$11*$D25&lt;DayMin,0,(MC$11*$D25)-DayMin))</f>
        <v>3.154205161</v>
      </c>
      <c r="MD25" s="30">
        <f>IF(MD$11*$D25&gt;(BatMax*$C25)+DayMin,BatMax*$C25,IF(MD$11*$D25&lt;DayMin,0,(MD$11*$D25)-DayMin))</f>
        <v>7.316317448</v>
      </c>
      <c r="ME25" s="30">
        <f>IF(ME$11*$D25&gt;(BatMax*$C25)+DayMin,BatMax*$C25,IF(ME$11*$D25&lt;DayMin,0,(ME$11*$D25)-DayMin))</f>
        <v>3.434187527</v>
      </c>
      <c r="MF25" s="30">
        <f>IF(MF$11*$D25&gt;(BatMax*$C25)+DayMin,BatMax*$C25,IF(MF$11*$D25&lt;DayMin,0,(MF$11*$D25)-DayMin))</f>
        <v>0.6783877833</v>
      </c>
      <c r="MG25" s="30">
        <f>IF(MG$11*$D25&gt;(BatMax*$C25)+DayMin,BatMax*$C25,IF(MG$11*$D25&lt;DayMin,0,(MG$11*$D25)-DayMin))</f>
        <v>7.316317448</v>
      </c>
      <c r="MH25" s="30">
        <f>IF(MH$11*$D25&gt;(BatMax*$C25)+DayMin,BatMax*$C25,IF(MH$11*$D25&lt;DayMin,0,(MH$11*$D25)-DayMin))</f>
        <v>5.319927903</v>
      </c>
      <c r="MI25" s="30">
        <f>IF(MI$11*$D25&gt;(BatMax*$C25)+DayMin,BatMax*$C25,IF(MI$11*$D25&lt;DayMin,0,(MI$11*$D25)-DayMin))</f>
        <v>0</v>
      </c>
      <c r="MJ25" s="30">
        <f>IF(MJ$11*$D25&gt;(BatMax*$C25)+DayMin,BatMax*$C25,IF(MJ$11*$D25&lt;DayMin,0,(MJ$11*$D25)-DayMin))</f>
        <v>6.274514552</v>
      </c>
      <c r="MK25" s="30">
        <f>IF(MK$11*$D25&gt;(BatMax*$C25)+DayMin,BatMax*$C25,IF(MK$11*$D25&lt;DayMin,0,(MK$11*$D25)-DayMin))</f>
        <v>3.947317338</v>
      </c>
      <c r="ML25" s="30">
        <f>IF(ML$11*$D25&gt;(BatMax*$C25)+DayMin,BatMax*$C25,IF(ML$11*$D25&lt;DayMin,0,(ML$11*$D25)-DayMin))</f>
        <v>7.316317448</v>
      </c>
      <c r="MM25" s="30">
        <f>IF(MM$11*$D25&gt;(BatMax*$C25)+DayMin,BatMax*$C25,IF(MM$11*$D25&lt;DayMin,0,(MM$11*$D25)-DayMin))</f>
        <v>1.362777827</v>
      </c>
      <c r="MN25" s="30">
        <f>IF(MN$11*$D25&gt;(BatMax*$C25)+DayMin,BatMax*$C25,IF(MN$11*$D25&lt;DayMin,0,(MN$11*$D25)-DayMin))</f>
        <v>6.356889616</v>
      </c>
      <c r="MO25" s="30">
        <f>IF(MO$11*$D25&gt;(BatMax*$C25)+DayMin,BatMax*$C25,IF(MO$11*$D25&lt;DayMin,0,(MO$11*$D25)-DayMin))</f>
        <v>5.207213486</v>
      </c>
      <c r="MP25" s="30">
        <f>IF(MP$11*$D25&gt;(BatMax*$C25)+DayMin,BatMax*$C25,IF(MP$11*$D25&lt;DayMin,0,(MP$11*$D25)-DayMin))</f>
        <v>0</v>
      </c>
      <c r="MQ25" s="30">
        <f>IF(MQ$11*$D25&gt;(BatMax*$C25)+DayMin,BatMax*$C25,IF(MQ$11*$D25&lt;DayMin,0,(MQ$11*$D25)-DayMin))</f>
        <v>0</v>
      </c>
      <c r="MR25" s="30">
        <f>IF(MR$11*$D25&gt;(BatMax*$C25)+DayMin,BatMax*$C25,IF(MR$11*$D25&lt;DayMin,0,(MR$11*$D25)-DayMin))</f>
        <v>7.062638676</v>
      </c>
      <c r="MS25" s="30">
        <f>IF(MS$11*$D25&gt;(BatMax*$C25)+DayMin,BatMax*$C25,IF(MS$11*$D25&lt;DayMin,0,(MS$11*$D25)-DayMin))</f>
        <v>7.316317448</v>
      </c>
      <c r="MT25" s="30">
        <f>IF(MT$11*$D25&gt;(BatMax*$C25)+DayMin,BatMax*$C25,IF(MT$11*$D25&lt;DayMin,0,(MT$11*$D25)-DayMin))</f>
        <v>7.316317448</v>
      </c>
      <c r="MU25" s="30">
        <f>IF(MU$11*$D25&gt;(BatMax*$C25)+DayMin,BatMax*$C25,IF(MU$11*$D25&lt;DayMin,0,(MU$11*$D25)-DayMin))</f>
        <v>0.3009574923</v>
      </c>
      <c r="MV25" s="30">
        <f>IF(MV$11*$D25&gt;(BatMax*$C25)+DayMin,BatMax*$C25,IF(MV$11*$D25&lt;DayMin,0,(MV$11*$D25)-DayMin))</f>
        <v>0</v>
      </c>
      <c r="MW25" s="30">
        <f>IF(MW$11*$D25&gt;(BatMax*$C25)+DayMin,BatMax*$C25,IF(MW$11*$D25&lt;DayMin,0,(MW$11*$D25)-DayMin))</f>
        <v>0</v>
      </c>
      <c r="MX25" s="30">
        <f>IF(MX$11*$D25&gt;(BatMax*$C25)+DayMin,BatMax*$C25,IF(MX$11*$D25&lt;DayMin,0,(MX$11*$D25)-DayMin))</f>
        <v>0</v>
      </c>
      <c r="MY25" s="30">
        <f>IF(MY$11*$D25&gt;(BatMax*$C25)+DayMin,BatMax*$C25,IF(MY$11*$D25&lt;DayMin,0,(MY$11*$D25)-DayMin))</f>
        <v>0.8633909819</v>
      </c>
      <c r="MZ25" s="30">
        <f>IF(MZ$11*$D25&gt;(BatMax*$C25)+DayMin,BatMax*$C25,IF(MZ$11*$D25&lt;DayMin,0,(MZ$11*$D25)-DayMin))</f>
        <v>2.760222338</v>
      </c>
      <c r="NA25" s="30">
        <f>IF(NA$11*$D25&gt;(BatMax*$C25)+DayMin,BatMax*$C25,IF(NA$11*$D25&lt;DayMin,0,(NA$11*$D25)-DayMin))</f>
        <v>2.610652562</v>
      </c>
      <c r="NB25" s="30">
        <f>IF(NB$11*$D25&gt;(BatMax*$C25)+DayMin,BatMax*$C25,IF(NB$11*$D25&lt;DayMin,0,(NB$11*$D25)-DayMin))</f>
        <v>0</v>
      </c>
      <c r="NC25" s="30">
        <f>IF(NC$11*$D25&gt;(BatMax*$C25)+DayMin,BatMax*$C25,IF(NC$11*$D25&lt;DayMin,0,(NC$11*$D25)-DayMin))</f>
        <v>7.316317448</v>
      </c>
      <c r="ND25" s="30">
        <f>IF(ND$11*$D25&gt;(BatMax*$C25)+DayMin,BatMax*$C25,IF(ND$11*$D25&lt;DayMin,0,(ND$11*$D25)-DayMin))</f>
        <v>7.316317448</v>
      </c>
      <c r="NE25" s="30">
        <f>IF(NE$11*$D25&gt;(BatMax*$C25)+DayMin,BatMax*$C25,IF(NE$11*$D25&lt;DayMin,0,(NE$11*$D25)-DayMin))</f>
        <v>7.316317448</v>
      </c>
      <c r="NF25" s="30">
        <f>IF(NF$11*$D25&gt;(BatMax*$C25)+DayMin,BatMax*$C25,IF(NF$11*$D25&lt;DayMin,0,(NF$11*$D25)-DayMin))</f>
        <v>4.68357286</v>
      </c>
    </row>
    <row r="26" ht="14.25" customHeight="1">
      <c r="B26" s="3">
        <f t="shared" si="3"/>
        <v>2036</v>
      </c>
      <c r="C26" s="26">
        <f>C25*BatAgeRate</f>
        <v>0.6207112877</v>
      </c>
      <c r="D26" s="26">
        <f>D25*PVAgeRate</f>
        <v>0.9558895784</v>
      </c>
      <c r="E26" s="17">
        <f t="shared" si="2"/>
        <v>2037.421444</v>
      </c>
      <c r="F26" s="30">
        <f>IF(F$11*$D26&gt;(BatMax*$C26)+DayMin,BatMax*$C26,IF(F$11*$D26&lt;DayMin,0,(F$11*$D26)-DayMin))</f>
        <v>5.640153901</v>
      </c>
      <c r="G26" s="30">
        <f>IF(G$11*$D26&gt;(BatMax*$C26)+DayMin,BatMax*$C26,IF(G$11*$D26&lt;DayMin,0,(G$11*$D26)-DayMin))</f>
        <v>6.951966423</v>
      </c>
      <c r="H26" s="30">
        <f>IF(H$11*$D26&gt;(BatMax*$C26)+DayMin,BatMax*$C26,IF(H$11*$D26&lt;DayMin,0,(H$11*$D26)-DayMin))</f>
        <v>6.951966423</v>
      </c>
      <c r="I26" s="30">
        <f>IF(I$11*$D26&gt;(BatMax*$C26)+DayMin,BatMax*$C26,IF(I$11*$D26&lt;DayMin,0,(I$11*$D26)-DayMin))</f>
        <v>6.951966423</v>
      </c>
      <c r="J26" s="30">
        <f>IF(J$11*$D26&gt;(BatMax*$C26)+DayMin,BatMax*$C26,IF(J$11*$D26&lt;DayMin,0,(J$11*$D26)-DayMin))</f>
        <v>6.951966423</v>
      </c>
      <c r="K26" s="30">
        <f>IF(K$11*$D26&gt;(BatMax*$C26)+DayMin,BatMax*$C26,IF(K$11*$D26&lt;DayMin,0,(K$11*$D26)-DayMin))</f>
        <v>6.951966423</v>
      </c>
      <c r="L26" s="30">
        <f>IF(L$11*$D26&gt;(BatMax*$C26)+DayMin,BatMax*$C26,IF(L$11*$D26&lt;DayMin,0,(L$11*$D26)-DayMin))</f>
        <v>0</v>
      </c>
      <c r="M26" s="30">
        <f>IF(M$11*$D26&gt;(BatMax*$C26)+DayMin,BatMax*$C26,IF(M$11*$D26&lt;DayMin,0,(M$11*$D26)-DayMin))</f>
        <v>6.951966423</v>
      </c>
      <c r="N26" s="30">
        <f>IF(N$11*$D26&gt;(BatMax*$C26)+DayMin,BatMax*$C26,IF(N$11*$D26&lt;DayMin,0,(N$11*$D26)-DayMin))</f>
        <v>6.951966423</v>
      </c>
      <c r="O26" s="30">
        <f>IF(O$11*$D26&gt;(BatMax*$C26)+DayMin,BatMax*$C26,IF(O$11*$D26&lt;DayMin,0,(O$11*$D26)-DayMin))</f>
        <v>6.595526046</v>
      </c>
      <c r="P26" s="30">
        <f>IF(P$11*$D26&gt;(BatMax*$C26)+DayMin,BatMax*$C26,IF(P$11*$D26&lt;DayMin,0,(P$11*$D26)-DayMin))</f>
        <v>4.340995004</v>
      </c>
      <c r="Q26" s="30">
        <f>IF(Q$11*$D26&gt;(BatMax*$C26)+DayMin,BatMax*$C26,IF(Q$11*$D26&lt;DayMin,0,(Q$11*$D26)-DayMin))</f>
        <v>4.390793245</v>
      </c>
      <c r="R26" s="30">
        <f>IF(R$11*$D26&gt;(BatMax*$C26)+DayMin,BatMax*$C26,IF(R$11*$D26&lt;DayMin,0,(R$11*$D26)-DayMin))</f>
        <v>5.883156971</v>
      </c>
      <c r="S26" s="30">
        <f>IF(S$11*$D26&gt;(BatMax*$C26)+DayMin,BatMax*$C26,IF(S$11*$D26&lt;DayMin,0,(S$11*$D26)-DayMin))</f>
        <v>0.4737556741</v>
      </c>
      <c r="T26" s="30">
        <f>IF(T$11*$D26&gt;(BatMax*$C26)+DayMin,BatMax*$C26,IF(T$11*$D26&lt;DayMin,0,(T$11*$D26)-DayMin))</f>
        <v>0</v>
      </c>
      <c r="U26" s="30">
        <f>IF(U$11*$D26&gt;(BatMax*$C26)+DayMin,BatMax*$C26,IF(U$11*$D26&lt;DayMin,0,(U$11*$D26)-DayMin))</f>
        <v>6.951966423</v>
      </c>
      <c r="V26" s="30">
        <f>IF(V$11*$D26&gt;(BatMax*$C26)+DayMin,BatMax*$C26,IF(V$11*$D26&lt;DayMin,0,(V$11*$D26)-DayMin))</f>
        <v>6.951966423</v>
      </c>
      <c r="W26" s="30">
        <f>IF(W$11*$D26&gt;(BatMax*$C26)+DayMin,BatMax*$C26,IF(W$11*$D26&lt;DayMin,0,(W$11*$D26)-DayMin))</f>
        <v>6.951966423</v>
      </c>
      <c r="X26" s="30">
        <f>IF(X$11*$D26&gt;(BatMax*$C26)+DayMin,BatMax*$C26,IF(X$11*$D26&lt;DayMin,0,(X$11*$D26)-DayMin))</f>
        <v>0</v>
      </c>
      <c r="Y26" s="30">
        <f>IF(Y$11*$D26&gt;(BatMax*$C26)+DayMin,BatMax*$C26,IF(Y$11*$D26&lt;DayMin,0,(Y$11*$D26)-DayMin))</f>
        <v>0.8806099041</v>
      </c>
      <c r="Z26" s="30">
        <f>IF(Z$11*$D26&gt;(BatMax*$C26)+DayMin,BatMax*$C26,IF(Z$11*$D26&lt;DayMin,0,(Z$11*$D26)-DayMin))</f>
        <v>6.951966423</v>
      </c>
      <c r="AA26" s="30">
        <f>IF(AA$11*$D26&gt;(BatMax*$C26)+DayMin,BatMax*$C26,IF(AA$11*$D26&lt;DayMin,0,(AA$11*$D26)-DayMin))</f>
        <v>0</v>
      </c>
      <c r="AB26" s="30">
        <f>IF(AB$11*$D26&gt;(BatMax*$C26)+DayMin,BatMax*$C26,IF(AB$11*$D26&lt;DayMin,0,(AB$11*$D26)-DayMin))</f>
        <v>0</v>
      </c>
      <c r="AC26" s="30">
        <f>IF(AC$11*$D26&gt;(BatMax*$C26)+DayMin,BatMax*$C26,IF(AC$11*$D26&lt;DayMin,0,(AC$11*$D26)-DayMin))</f>
        <v>0</v>
      </c>
      <c r="AD26" s="30">
        <f>IF(AD$11*$D26&gt;(BatMax*$C26)+DayMin,BatMax*$C26,IF(AD$11*$D26&lt;DayMin,0,(AD$11*$D26)-DayMin))</f>
        <v>0</v>
      </c>
      <c r="AE26" s="30">
        <f>IF(AE$11*$D26&gt;(BatMax*$C26)+DayMin,BatMax*$C26,IF(AE$11*$D26&lt;DayMin,0,(AE$11*$D26)-DayMin))</f>
        <v>6.951966423</v>
      </c>
      <c r="AF26" s="30">
        <f>IF(AF$11*$D26&gt;(BatMax*$C26)+DayMin,BatMax*$C26,IF(AF$11*$D26&lt;DayMin,0,(AF$11*$D26)-DayMin))</f>
        <v>6.951966423</v>
      </c>
      <c r="AG26" s="30">
        <f>IF(AG$11*$D26&gt;(BatMax*$C26)+DayMin,BatMax*$C26,IF(AG$11*$D26&lt;DayMin,0,(AG$11*$D26)-DayMin))</f>
        <v>6.951966423</v>
      </c>
      <c r="AH26" s="30">
        <f>IF(AH$11*$D26&gt;(BatMax*$C26)+DayMin,BatMax*$C26,IF(AH$11*$D26&lt;DayMin,0,(AH$11*$D26)-DayMin))</f>
        <v>6.951966423</v>
      </c>
      <c r="AI26" s="30">
        <f>IF(AI$11*$D26&gt;(BatMax*$C26)+DayMin,BatMax*$C26,IF(AI$11*$D26&lt;DayMin,0,(AI$11*$D26)-DayMin))</f>
        <v>6.951966423</v>
      </c>
      <c r="AJ26" s="30">
        <f>IF(AJ$11*$D26&gt;(BatMax*$C26)+DayMin,BatMax*$C26,IF(AJ$11*$D26&lt;DayMin,0,(AJ$11*$D26)-DayMin))</f>
        <v>6.951966423</v>
      </c>
      <c r="AK26" s="30">
        <f>IF(AK$11*$D26&gt;(BatMax*$C26)+DayMin,BatMax*$C26,IF(AK$11*$D26&lt;DayMin,0,(AK$11*$D26)-DayMin))</f>
        <v>6.951966423</v>
      </c>
      <c r="AL26" s="30">
        <f>IF(AL$11*$D26&gt;(BatMax*$C26)+DayMin,BatMax*$C26,IF(AL$11*$D26&lt;DayMin,0,(AL$11*$D26)-DayMin))</f>
        <v>6.951966423</v>
      </c>
      <c r="AM26" s="30">
        <f>IF(AM$11*$D26&gt;(BatMax*$C26)+DayMin,BatMax*$C26,IF(AM$11*$D26&lt;DayMin,0,(AM$11*$D26)-DayMin))</f>
        <v>6.951966423</v>
      </c>
      <c r="AN26" s="30">
        <f>IF(AN$11*$D26&gt;(BatMax*$C26)+DayMin,BatMax*$C26,IF(AN$11*$D26&lt;DayMin,0,(AN$11*$D26)-DayMin))</f>
        <v>6.951966423</v>
      </c>
      <c r="AO26" s="30">
        <f>IF(AO$11*$D26&gt;(BatMax*$C26)+DayMin,BatMax*$C26,IF(AO$11*$D26&lt;DayMin,0,(AO$11*$D26)-DayMin))</f>
        <v>6.951966423</v>
      </c>
      <c r="AP26" s="30">
        <f>IF(AP$11*$D26&gt;(BatMax*$C26)+DayMin,BatMax*$C26,IF(AP$11*$D26&lt;DayMin,0,(AP$11*$D26)-DayMin))</f>
        <v>6.951966423</v>
      </c>
      <c r="AQ26" s="30">
        <f>IF(AQ$11*$D26&gt;(BatMax*$C26)+DayMin,BatMax*$C26,IF(AQ$11*$D26&lt;DayMin,0,(AQ$11*$D26)-DayMin))</f>
        <v>6.951966423</v>
      </c>
      <c r="AR26" s="30">
        <f>IF(AR$11*$D26&gt;(BatMax*$C26)+DayMin,BatMax*$C26,IF(AR$11*$D26&lt;DayMin,0,(AR$11*$D26)-DayMin))</f>
        <v>6.951966423</v>
      </c>
      <c r="AS26" s="30">
        <f>IF(AS$11*$D26&gt;(BatMax*$C26)+DayMin,BatMax*$C26,IF(AS$11*$D26&lt;DayMin,0,(AS$11*$D26)-DayMin))</f>
        <v>0</v>
      </c>
      <c r="AT26" s="30">
        <f>IF(AT$11*$D26&gt;(BatMax*$C26)+DayMin,BatMax*$C26,IF(AT$11*$D26&lt;DayMin,0,(AT$11*$D26)-DayMin))</f>
        <v>4.865371476</v>
      </c>
      <c r="AU26" s="30">
        <f>IF(AU$11*$D26&gt;(BatMax*$C26)+DayMin,BatMax*$C26,IF(AU$11*$D26&lt;DayMin,0,(AU$11*$D26)-DayMin))</f>
        <v>0.8036966235</v>
      </c>
      <c r="AV26" s="30">
        <f>IF(AV$11*$D26&gt;(BatMax*$C26)+DayMin,BatMax*$C26,IF(AV$11*$D26&lt;DayMin,0,(AV$11*$D26)-DayMin))</f>
        <v>0.1679423397</v>
      </c>
      <c r="AW26" s="30">
        <f>IF(AW$11*$D26&gt;(BatMax*$C26)+DayMin,BatMax*$C26,IF(AW$11*$D26&lt;DayMin,0,(AW$11*$D26)-DayMin))</f>
        <v>1.324316313</v>
      </c>
      <c r="AX26" s="30">
        <f>IF(AX$11*$D26&gt;(BatMax*$C26)+DayMin,BatMax*$C26,IF(AX$11*$D26&lt;DayMin,0,(AX$11*$D26)-DayMin))</f>
        <v>6.951966423</v>
      </c>
      <c r="AY26" s="30">
        <f>IF(AY$11*$D26&gt;(BatMax*$C26)+DayMin,BatMax*$C26,IF(AY$11*$D26&lt;DayMin,0,(AY$11*$D26)-DayMin))</f>
        <v>6.951966423</v>
      </c>
      <c r="AZ26" s="30">
        <f>IF(AZ$11*$D26&gt;(BatMax*$C26)+DayMin,BatMax*$C26,IF(AZ$11*$D26&lt;DayMin,0,(AZ$11*$D26)-DayMin))</f>
        <v>6.951966423</v>
      </c>
      <c r="BA26" s="30">
        <f>IF(BA$11*$D26&gt;(BatMax*$C26)+DayMin,BatMax*$C26,IF(BA$11*$D26&lt;DayMin,0,(BA$11*$D26)-DayMin))</f>
        <v>6.951966423</v>
      </c>
      <c r="BB26" s="30">
        <f>IF(BB$11*$D26&gt;(BatMax*$C26)+DayMin,BatMax*$C26,IF(BB$11*$D26&lt;DayMin,0,(BB$11*$D26)-DayMin))</f>
        <v>3.47426162</v>
      </c>
      <c r="BC26" s="30">
        <f>IF(BC$11*$D26&gt;(BatMax*$C26)+DayMin,BatMax*$C26,IF(BC$11*$D26&lt;DayMin,0,(BC$11*$D26)-DayMin))</f>
        <v>6.951966423</v>
      </c>
      <c r="BD26" s="30">
        <f>IF(BD$11*$D26&gt;(BatMax*$C26)+DayMin,BatMax*$C26,IF(BD$11*$D26&lt;DayMin,0,(BD$11*$D26)-DayMin))</f>
        <v>6.951966423</v>
      </c>
      <c r="BE26" s="30">
        <f>IF(BE$11*$D26&gt;(BatMax*$C26)+DayMin,BatMax*$C26,IF(BE$11*$D26&lt;DayMin,0,(BE$11*$D26)-DayMin))</f>
        <v>0.8806851019</v>
      </c>
      <c r="BF26" s="30">
        <f>IF(BF$11*$D26&gt;(BatMax*$C26)+DayMin,BatMax*$C26,IF(BF$11*$D26&lt;DayMin,0,(BF$11*$D26)-DayMin))</f>
        <v>6.951966423</v>
      </c>
      <c r="BG26" s="30">
        <f>IF(BG$11*$D26&gt;(BatMax*$C26)+DayMin,BatMax*$C26,IF(BG$11*$D26&lt;DayMin,0,(BG$11*$D26)-DayMin))</f>
        <v>6.951966423</v>
      </c>
      <c r="BH26" s="30">
        <f>IF(BH$11*$D26&gt;(BatMax*$C26)+DayMin,BatMax*$C26,IF(BH$11*$D26&lt;DayMin,0,(BH$11*$D26)-DayMin))</f>
        <v>6.951966423</v>
      </c>
      <c r="BI26" s="30">
        <f>IF(BI$11*$D26&gt;(BatMax*$C26)+DayMin,BatMax*$C26,IF(BI$11*$D26&lt;DayMin,0,(BI$11*$D26)-DayMin))</f>
        <v>1.915614838</v>
      </c>
      <c r="BJ26" s="30">
        <f>IF(BJ$11*$D26&gt;(BatMax*$C26)+DayMin,BatMax*$C26,IF(BJ$11*$D26&lt;DayMin,0,(BJ$11*$D26)-DayMin))</f>
        <v>1.51878298</v>
      </c>
      <c r="BK26" s="30">
        <f>IF(BK$11*$D26&gt;(BatMax*$C26)+DayMin,BatMax*$C26,IF(BK$11*$D26&lt;DayMin,0,(BK$11*$D26)-DayMin))</f>
        <v>6.951966423</v>
      </c>
      <c r="BL26" s="30">
        <f>IF(BL$11*$D26&gt;(BatMax*$C26)+DayMin,BatMax*$C26,IF(BL$11*$D26&lt;DayMin,0,(BL$11*$D26)-DayMin))</f>
        <v>6.951966423</v>
      </c>
      <c r="BM26" s="30">
        <f>IF(BM$11*$D26&gt;(BatMax*$C26)+DayMin,BatMax*$C26,IF(BM$11*$D26&lt;DayMin,0,(BM$11*$D26)-DayMin))</f>
        <v>6.951966423</v>
      </c>
      <c r="BN26" s="30">
        <f>IF(BN$11*$D26&gt;(BatMax*$C26)+DayMin,BatMax*$C26,IF(BN$11*$D26&lt;DayMin,0,(BN$11*$D26)-DayMin))</f>
        <v>6.951966423</v>
      </c>
      <c r="BO26" s="30">
        <f>IF(BO$11*$D26&gt;(BatMax*$C26)+DayMin,BatMax*$C26,IF(BO$11*$D26&lt;DayMin,0,(BO$11*$D26)-DayMin))</f>
        <v>4.106476315</v>
      </c>
      <c r="BP26" s="30">
        <f>IF(BP$11*$D26&gt;(BatMax*$C26)+DayMin,BatMax*$C26,IF(BP$11*$D26&lt;DayMin,0,(BP$11*$D26)-DayMin))</f>
        <v>2.991066714</v>
      </c>
      <c r="BQ26" s="30">
        <f>IF(BQ$11*$D26&gt;(BatMax*$C26)+DayMin,BatMax*$C26,IF(BQ$11*$D26&lt;DayMin,0,(BQ$11*$D26)-DayMin))</f>
        <v>6.951966423</v>
      </c>
      <c r="BR26" s="30">
        <f>IF(BR$11*$D26&gt;(BatMax*$C26)+DayMin,BatMax*$C26,IF(BR$11*$D26&lt;DayMin,0,(BR$11*$D26)-DayMin))</f>
        <v>6.951966423</v>
      </c>
      <c r="BS26" s="30">
        <f>IF(BS$11*$D26&gt;(BatMax*$C26)+DayMin,BatMax*$C26,IF(BS$11*$D26&lt;DayMin,0,(BS$11*$D26)-DayMin))</f>
        <v>6.157103421</v>
      </c>
      <c r="BT26" s="30">
        <f>IF(BT$11*$D26&gt;(BatMax*$C26)+DayMin,BatMax*$C26,IF(BT$11*$D26&lt;DayMin,0,(BT$11*$D26)-DayMin))</f>
        <v>2.247132127</v>
      </c>
      <c r="BU26" s="30">
        <f>IF(BU$11*$D26&gt;(BatMax*$C26)+DayMin,BatMax*$C26,IF(BU$11*$D26&lt;DayMin,0,(BU$11*$D26)-DayMin))</f>
        <v>0.7986312341</v>
      </c>
      <c r="BV26" s="30">
        <f>IF(BV$11*$D26&gt;(BatMax*$C26)+DayMin,BatMax*$C26,IF(BV$11*$D26&lt;DayMin,0,(BV$11*$D26)-DayMin))</f>
        <v>6.951966423</v>
      </c>
      <c r="BW26" s="30">
        <f>IF(BW$11*$D26&gt;(BatMax*$C26)+DayMin,BatMax*$C26,IF(BW$11*$D26&lt;DayMin,0,(BW$11*$D26)-DayMin))</f>
        <v>6.951966423</v>
      </c>
      <c r="BX26" s="30">
        <f>IF(BX$11*$D26&gt;(BatMax*$C26)+DayMin,BatMax*$C26,IF(BX$11*$D26&lt;DayMin,0,(BX$11*$D26)-DayMin))</f>
        <v>3.806113238</v>
      </c>
      <c r="BY26" s="30">
        <f>IF(BY$11*$D26&gt;(BatMax*$C26)+DayMin,BatMax*$C26,IF(BY$11*$D26&lt;DayMin,0,(BY$11*$D26)-DayMin))</f>
        <v>6.951966423</v>
      </c>
      <c r="BZ26" s="30">
        <f>IF(BZ$11*$D26&gt;(BatMax*$C26)+DayMin,BatMax*$C26,IF(BZ$11*$D26&lt;DayMin,0,(BZ$11*$D26)-DayMin))</f>
        <v>6.951966423</v>
      </c>
      <c r="CA26" s="30">
        <f>IF(CA$11*$D26&gt;(BatMax*$C26)+DayMin,BatMax*$C26,IF(CA$11*$D26&lt;DayMin,0,(CA$11*$D26)-DayMin))</f>
        <v>6.951966423</v>
      </c>
      <c r="CB26" s="30">
        <f>IF(CB$11*$D26&gt;(BatMax*$C26)+DayMin,BatMax*$C26,IF(CB$11*$D26&lt;DayMin,0,(CB$11*$D26)-DayMin))</f>
        <v>6.951966423</v>
      </c>
      <c r="CC26" s="30">
        <f>IF(CC$11*$D26&gt;(BatMax*$C26)+DayMin,BatMax*$C26,IF(CC$11*$D26&lt;DayMin,0,(CC$11*$D26)-DayMin))</f>
        <v>3.277945147</v>
      </c>
      <c r="CD26" s="30">
        <f>IF(CD$11*$D26&gt;(BatMax*$C26)+DayMin,BatMax*$C26,IF(CD$11*$D26&lt;DayMin,0,(CD$11*$D26)-DayMin))</f>
        <v>6.951966423</v>
      </c>
      <c r="CE26" s="30">
        <f>IF(CE$11*$D26&gt;(BatMax*$C26)+DayMin,BatMax*$C26,IF(CE$11*$D26&lt;DayMin,0,(CE$11*$D26)-DayMin))</f>
        <v>6.951966423</v>
      </c>
      <c r="CF26" s="30">
        <f>IF(CF$11*$D26&gt;(BatMax*$C26)+DayMin,BatMax*$C26,IF(CF$11*$D26&lt;DayMin,0,(CF$11*$D26)-DayMin))</f>
        <v>0.134069953</v>
      </c>
      <c r="CG26" s="30">
        <f>IF(CG$11*$D26&gt;(BatMax*$C26)+DayMin,BatMax*$C26,IF(CG$11*$D26&lt;DayMin,0,(CG$11*$D26)-DayMin))</f>
        <v>3.199752406</v>
      </c>
      <c r="CH26" s="30">
        <f>IF(CH$11*$D26&gt;(BatMax*$C26)+DayMin,BatMax*$C26,IF(CH$11*$D26&lt;DayMin,0,(CH$11*$D26)-DayMin))</f>
        <v>1.292221681</v>
      </c>
      <c r="CI26" s="30">
        <f>IF(CI$11*$D26&gt;(BatMax*$C26)+DayMin,BatMax*$C26,IF(CI$11*$D26&lt;DayMin,0,(CI$11*$D26)-DayMin))</f>
        <v>2.956248839</v>
      </c>
      <c r="CJ26" s="30">
        <f>IF(CJ$11*$D26&gt;(BatMax*$C26)+DayMin,BatMax*$C26,IF(CJ$11*$D26&lt;DayMin,0,(CJ$11*$D26)-DayMin))</f>
        <v>6.951966423</v>
      </c>
      <c r="CK26" s="30">
        <f>IF(CK$11*$D26&gt;(BatMax*$C26)+DayMin,BatMax*$C26,IF(CK$11*$D26&lt;DayMin,0,(CK$11*$D26)-DayMin))</f>
        <v>6.951966423</v>
      </c>
      <c r="CL26" s="30">
        <f>IF(CL$11*$D26&gt;(BatMax*$C26)+DayMin,BatMax*$C26,IF(CL$11*$D26&lt;DayMin,0,(CL$11*$D26)-DayMin))</f>
        <v>6.951966423</v>
      </c>
      <c r="CM26" s="30">
        <f>IF(CM$11*$D26&gt;(BatMax*$C26)+DayMin,BatMax*$C26,IF(CM$11*$D26&lt;DayMin,0,(CM$11*$D26)-DayMin))</f>
        <v>6.951966423</v>
      </c>
      <c r="CN26" s="30">
        <f>IF(CN$11*$D26&gt;(BatMax*$C26)+DayMin,BatMax*$C26,IF(CN$11*$D26&lt;DayMin,0,(CN$11*$D26)-DayMin))</f>
        <v>6.951966423</v>
      </c>
      <c r="CO26" s="30">
        <f>IF(CO$11*$D26&gt;(BatMax*$C26)+DayMin,BatMax*$C26,IF(CO$11*$D26&lt;DayMin,0,(CO$11*$D26)-DayMin))</f>
        <v>6.951966423</v>
      </c>
      <c r="CP26" s="30">
        <f>IF(CP$11*$D26&gt;(BatMax*$C26)+DayMin,BatMax*$C26,IF(CP$11*$D26&lt;DayMin,0,(CP$11*$D26)-DayMin))</f>
        <v>6.951966423</v>
      </c>
      <c r="CQ26" s="30">
        <f>IF(CQ$11*$D26&gt;(BatMax*$C26)+DayMin,BatMax*$C26,IF(CQ$11*$D26&lt;DayMin,0,(CQ$11*$D26)-DayMin))</f>
        <v>6.951966423</v>
      </c>
      <c r="CR26" s="30">
        <f>IF(CR$11*$D26&gt;(BatMax*$C26)+DayMin,BatMax*$C26,IF(CR$11*$D26&lt;DayMin,0,(CR$11*$D26)-DayMin))</f>
        <v>0</v>
      </c>
      <c r="CS26" s="30">
        <f>IF(CS$11*$D26&gt;(BatMax*$C26)+DayMin,BatMax*$C26,IF(CS$11*$D26&lt;DayMin,0,(CS$11*$D26)-DayMin))</f>
        <v>6.951966423</v>
      </c>
      <c r="CT26" s="30">
        <f>IF(CT$11*$D26&gt;(BatMax*$C26)+DayMin,BatMax*$C26,IF(CT$11*$D26&lt;DayMin,0,(CT$11*$D26)-DayMin))</f>
        <v>6.951966423</v>
      </c>
      <c r="CU26" s="30">
        <f>IF(CU$11*$D26&gt;(BatMax*$C26)+DayMin,BatMax*$C26,IF(CU$11*$D26&lt;DayMin,0,(CU$11*$D26)-DayMin))</f>
        <v>6.951966423</v>
      </c>
      <c r="CV26" s="30">
        <f>IF(CV$11*$D26&gt;(BatMax*$C26)+DayMin,BatMax*$C26,IF(CV$11*$D26&lt;DayMin,0,(CV$11*$D26)-DayMin))</f>
        <v>6.951966423</v>
      </c>
      <c r="CW26" s="30">
        <f>IF(CW$11*$D26&gt;(BatMax*$C26)+DayMin,BatMax*$C26,IF(CW$11*$D26&lt;DayMin,0,(CW$11*$D26)-DayMin))</f>
        <v>6.951966423</v>
      </c>
      <c r="CX26" s="30">
        <f>IF(CX$11*$D26&gt;(BatMax*$C26)+DayMin,BatMax*$C26,IF(CX$11*$D26&lt;DayMin,0,(CX$11*$D26)-DayMin))</f>
        <v>6.951966423</v>
      </c>
      <c r="CY26" s="30">
        <f>IF(CY$11*$D26&gt;(BatMax*$C26)+DayMin,BatMax*$C26,IF(CY$11*$D26&lt;DayMin,0,(CY$11*$D26)-DayMin))</f>
        <v>6.951966423</v>
      </c>
      <c r="CZ26" s="30">
        <f>IF(CZ$11*$D26&gt;(BatMax*$C26)+DayMin,BatMax*$C26,IF(CZ$11*$D26&lt;DayMin,0,(CZ$11*$D26)-DayMin))</f>
        <v>6.951966423</v>
      </c>
      <c r="DA26" s="30">
        <f>IF(DA$11*$D26&gt;(BatMax*$C26)+DayMin,BatMax*$C26,IF(DA$11*$D26&lt;DayMin,0,(DA$11*$D26)-DayMin))</f>
        <v>6.951966423</v>
      </c>
      <c r="DB26" s="30">
        <f>IF(DB$11*$D26&gt;(BatMax*$C26)+DayMin,BatMax*$C26,IF(DB$11*$D26&lt;DayMin,0,(DB$11*$D26)-DayMin))</f>
        <v>6.951966423</v>
      </c>
      <c r="DC26" s="30">
        <f>IF(DC$11*$D26&gt;(BatMax*$C26)+DayMin,BatMax*$C26,IF(DC$11*$D26&lt;DayMin,0,(DC$11*$D26)-DayMin))</f>
        <v>6.951966423</v>
      </c>
      <c r="DD26" s="30">
        <f>IF(DD$11*$D26&gt;(BatMax*$C26)+DayMin,BatMax*$C26,IF(DD$11*$D26&lt;DayMin,0,(DD$11*$D26)-DayMin))</f>
        <v>6.732525351</v>
      </c>
      <c r="DE26" s="30">
        <f>IF(DE$11*$D26&gt;(BatMax*$C26)+DayMin,BatMax*$C26,IF(DE$11*$D26&lt;DayMin,0,(DE$11*$D26)-DayMin))</f>
        <v>6.951966423</v>
      </c>
      <c r="DF26" s="30">
        <f>IF(DF$11*$D26&gt;(BatMax*$C26)+DayMin,BatMax*$C26,IF(DF$11*$D26&lt;DayMin,0,(DF$11*$D26)-DayMin))</f>
        <v>6.951966423</v>
      </c>
      <c r="DG26" s="30">
        <f>IF(DG$11*$D26&gt;(BatMax*$C26)+DayMin,BatMax*$C26,IF(DG$11*$D26&lt;DayMin,0,(DG$11*$D26)-DayMin))</f>
        <v>6.951966423</v>
      </c>
      <c r="DH26" s="30">
        <f>IF(DH$11*$D26&gt;(BatMax*$C26)+DayMin,BatMax*$C26,IF(DH$11*$D26&lt;DayMin,0,(DH$11*$D26)-DayMin))</f>
        <v>6.951966423</v>
      </c>
      <c r="DI26" s="30">
        <f>IF(DI$11*$D26&gt;(BatMax*$C26)+DayMin,BatMax*$C26,IF(DI$11*$D26&lt;DayMin,0,(DI$11*$D26)-DayMin))</f>
        <v>6.951966423</v>
      </c>
      <c r="DJ26" s="30">
        <f>IF(DJ$11*$D26&gt;(BatMax*$C26)+DayMin,BatMax*$C26,IF(DJ$11*$D26&lt;DayMin,0,(DJ$11*$D26)-DayMin))</f>
        <v>0</v>
      </c>
      <c r="DK26" s="30">
        <f>IF(DK$11*$D26&gt;(BatMax*$C26)+DayMin,BatMax*$C26,IF(DK$11*$D26&lt;DayMin,0,(DK$11*$D26)-DayMin))</f>
        <v>4.420924151</v>
      </c>
      <c r="DL26" s="30">
        <f>IF(DL$11*$D26&gt;(BatMax*$C26)+DayMin,BatMax*$C26,IF(DL$11*$D26&lt;DayMin,0,(DL$11*$D26)-DayMin))</f>
        <v>3.052193081</v>
      </c>
      <c r="DM26" s="30">
        <f>IF(DM$11*$D26&gt;(BatMax*$C26)+DayMin,BatMax*$C26,IF(DM$11*$D26&lt;DayMin,0,(DM$11*$D26)-DayMin))</f>
        <v>6.951966423</v>
      </c>
      <c r="DN26" s="30">
        <f>IF(DN$11*$D26&gt;(BatMax*$C26)+DayMin,BatMax*$C26,IF(DN$11*$D26&lt;DayMin,0,(DN$11*$D26)-DayMin))</f>
        <v>6.951966423</v>
      </c>
      <c r="DO26" s="30">
        <f>IF(DO$11*$D26&gt;(BatMax*$C26)+DayMin,BatMax*$C26,IF(DO$11*$D26&lt;DayMin,0,(DO$11*$D26)-DayMin))</f>
        <v>6.951966423</v>
      </c>
      <c r="DP26" s="30">
        <f>IF(DP$11*$D26&gt;(BatMax*$C26)+DayMin,BatMax*$C26,IF(DP$11*$D26&lt;DayMin,0,(DP$11*$D26)-DayMin))</f>
        <v>3.5772244</v>
      </c>
      <c r="DQ26" s="30">
        <f>IF(DQ$11*$D26&gt;(BatMax*$C26)+DayMin,BatMax*$C26,IF(DQ$11*$D26&lt;DayMin,0,(DQ$11*$D26)-DayMin))</f>
        <v>0</v>
      </c>
      <c r="DR26" s="30">
        <f>IF(DR$11*$D26&gt;(BatMax*$C26)+DayMin,BatMax*$C26,IF(DR$11*$D26&lt;DayMin,0,(DR$11*$D26)-DayMin))</f>
        <v>6.951966423</v>
      </c>
      <c r="DS26" s="30">
        <f>IF(DS$11*$D26&gt;(BatMax*$C26)+DayMin,BatMax*$C26,IF(DS$11*$D26&lt;DayMin,0,(DS$11*$D26)-DayMin))</f>
        <v>6.951966423</v>
      </c>
      <c r="DT26" s="30">
        <f>IF(DT$11*$D26&gt;(BatMax*$C26)+DayMin,BatMax*$C26,IF(DT$11*$D26&lt;DayMin,0,(DT$11*$D26)-DayMin))</f>
        <v>6.951966423</v>
      </c>
      <c r="DU26" s="30">
        <f>IF(DU$11*$D26&gt;(BatMax*$C26)+DayMin,BatMax*$C26,IF(DU$11*$D26&lt;DayMin,0,(DU$11*$D26)-DayMin))</f>
        <v>6.951966423</v>
      </c>
      <c r="DV26" s="30">
        <f>IF(DV$11*$D26&gt;(BatMax*$C26)+DayMin,BatMax*$C26,IF(DV$11*$D26&lt;DayMin,0,(DV$11*$D26)-DayMin))</f>
        <v>6.951966423</v>
      </c>
      <c r="DW26" s="30">
        <f>IF(DW$11*$D26&gt;(BatMax*$C26)+DayMin,BatMax*$C26,IF(DW$11*$D26&lt;DayMin,0,(DW$11*$D26)-DayMin))</f>
        <v>6.951966423</v>
      </c>
      <c r="DX26" s="30">
        <f>IF(DX$11*$D26&gt;(BatMax*$C26)+DayMin,BatMax*$C26,IF(DX$11*$D26&lt;DayMin,0,(DX$11*$D26)-DayMin))</f>
        <v>6.951966423</v>
      </c>
      <c r="DY26" s="30">
        <f>IF(DY$11*$D26&gt;(BatMax*$C26)+DayMin,BatMax*$C26,IF(DY$11*$D26&lt;DayMin,0,(DY$11*$D26)-DayMin))</f>
        <v>6.951966423</v>
      </c>
      <c r="DZ26" s="30">
        <f>IF(DZ$11*$D26&gt;(BatMax*$C26)+DayMin,BatMax*$C26,IF(DZ$11*$D26&lt;DayMin,0,(DZ$11*$D26)-DayMin))</f>
        <v>6.951966423</v>
      </c>
      <c r="EA26" s="30">
        <f>IF(EA$11*$D26&gt;(BatMax*$C26)+DayMin,BatMax*$C26,IF(EA$11*$D26&lt;DayMin,0,(EA$11*$D26)-DayMin))</f>
        <v>6.951966423</v>
      </c>
      <c r="EB26" s="30">
        <f>IF(EB$11*$D26&gt;(BatMax*$C26)+DayMin,BatMax*$C26,IF(EB$11*$D26&lt;DayMin,0,(EB$11*$D26)-DayMin))</f>
        <v>6.951966423</v>
      </c>
      <c r="EC26" s="30">
        <f>IF(EC$11*$D26&gt;(BatMax*$C26)+DayMin,BatMax*$C26,IF(EC$11*$D26&lt;DayMin,0,(EC$11*$D26)-DayMin))</f>
        <v>6.951966423</v>
      </c>
      <c r="ED26" s="30">
        <f>IF(ED$11*$D26&gt;(BatMax*$C26)+DayMin,BatMax*$C26,IF(ED$11*$D26&lt;DayMin,0,(ED$11*$D26)-DayMin))</f>
        <v>6.951966423</v>
      </c>
      <c r="EE26" s="30">
        <f>IF(EE$11*$D26&gt;(BatMax*$C26)+DayMin,BatMax*$C26,IF(EE$11*$D26&lt;DayMin,0,(EE$11*$D26)-DayMin))</f>
        <v>6.951966423</v>
      </c>
      <c r="EF26" s="30">
        <f>IF(EF$11*$D26&gt;(BatMax*$C26)+DayMin,BatMax*$C26,IF(EF$11*$D26&lt;DayMin,0,(EF$11*$D26)-DayMin))</f>
        <v>2.286365355</v>
      </c>
      <c r="EG26" s="30">
        <f>IF(EG$11*$D26&gt;(BatMax*$C26)+DayMin,BatMax*$C26,IF(EG$11*$D26&lt;DayMin,0,(EG$11*$D26)-DayMin))</f>
        <v>4.717812348</v>
      </c>
      <c r="EH26" s="30">
        <f>IF(EH$11*$D26&gt;(BatMax*$C26)+DayMin,BatMax*$C26,IF(EH$11*$D26&lt;DayMin,0,(EH$11*$D26)-DayMin))</f>
        <v>6.951966423</v>
      </c>
      <c r="EI26" s="30">
        <f>IF(EI$11*$D26&gt;(BatMax*$C26)+DayMin,BatMax*$C26,IF(EI$11*$D26&lt;DayMin,0,(EI$11*$D26)-DayMin))</f>
        <v>6.951966423</v>
      </c>
      <c r="EJ26" s="30">
        <f>IF(EJ$11*$D26&gt;(BatMax*$C26)+DayMin,BatMax*$C26,IF(EJ$11*$D26&lt;DayMin,0,(EJ$11*$D26)-DayMin))</f>
        <v>6.951966423</v>
      </c>
      <c r="EK26" s="30">
        <f>IF(EK$11*$D26&gt;(BatMax*$C26)+DayMin,BatMax*$C26,IF(EK$11*$D26&lt;DayMin,0,(EK$11*$D26)-DayMin))</f>
        <v>6.951966423</v>
      </c>
      <c r="EL26" s="30">
        <f>IF(EL$11*$D26&gt;(BatMax*$C26)+DayMin,BatMax*$C26,IF(EL$11*$D26&lt;DayMin,0,(EL$11*$D26)-DayMin))</f>
        <v>6.951966423</v>
      </c>
      <c r="EM26" s="30">
        <f>IF(EM$11*$D26&gt;(BatMax*$C26)+DayMin,BatMax*$C26,IF(EM$11*$D26&lt;DayMin,0,(EM$11*$D26)-DayMin))</f>
        <v>6.951966423</v>
      </c>
      <c r="EN26" s="30">
        <f>IF(EN$11*$D26&gt;(BatMax*$C26)+DayMin,BatMax*$C26,IF(EN$11*$D26&lt;DayMin,0,(EN$11*$D26)-DayMin))</f>
        <v>6.951966423</v>
      </c>
      <c r="EO26" s="30">
        <f>IF(EO$11*$D26&gt;(BatMax*$C26)+DayMin,BatMax*$C26,IF(EO$11*$D26&lt;DayMin,0,(EO$11*$D26)-DayMin))</f>
        <v>6.951966423</v>
      </c>
      <c r="EP26" s="30">
        <f>IF(EP$11*$D26&gt;(BatMax*$C26)+DayMin,BatMax*$C26,IF(EP$11*$D26&lt;DayMin,0,(EP$11*$D26)-DayMin))</f>
        <v>6.951966423</v>
      </c>
      <c r="EQ26" s="30">
        <f>IF(EQ$11*$D26&gt;(BatMax*$C26)+DayMin,BatMax*$C26,IF(EQ$11*$D26&lt;DayMin,0,(EQ$11*$D26)-DayMin))</f>
        <v>6.951966423</v>
      </c>
      <c r="ER26" s="30">
        <f>IF(ER$11*$D26&gt;(BatMax*$C26)+DayMin,BatMax*$C26,IF(ER$11*$D26&lt;DayMin,0,(ER$11*$D26)-DayMin))</f>
        <v>6.951966423</v>
      </c>
      <c r="ES26" s="30">
        <f>IF(ES$11*$D26&gt;(BatMax*$C26)+DayMin,BatMax*$C26,IF(ES$11*$D26&lt;DayMin,0,(ES$11*$D26)-DayMin))</f>
        <v>6.951966423</v>
      </c>
      <c r="ET26" s="30">
        <f>IF(ET$11*$D26&gt;(BatMax*$C26)+DayMin,BatMax*$C26,IF(ET$11*$D26&lt;DayMin,0,(ET$11*$D26)-DayMin))</f>
        <v>6.951966423</v>
      </c>
      <c r="EU26" s="30">
        <f>IF(EU$11*$D26&gt;(BatMax*$C26)+DayMin,BatMax*$C26,IF(EU$11*$D26&lt;DayMin,0,(EU$11*$D26)-DayMin))</f>
        <v>6.951966423</v>
      </c>
      <c r="EV26" s="30">
        <f>IF(EV$11*$D26&gt;(BatMax*$C26)+DayMin,BatMax*$C26,IF(EV$11*$D26&lt;DayMin,0,(EV$11*$D26)-DayMin))</f>
        <v>6.951966423</v>
      </c>
      <c r="EW26" s="30">
        <f>IF(EW$11*$D26&gt;(BatMax*$C26)+DayMin,BatMax*$C26,IF(EW$11*$D26&lt;DayMin,0,(EW$11*$D26)-DayMin))</f>
        <v>6.951966423</v>
      </c>
      <c r="EX26" s="30">
        <f>IF(EX$11*$D26&gt;(BatMax*$C26)+DayMin,BatMax*$C26,IF(EX$11*$D26&lt;DayMin,0,(EX$11*$D26)-DayMin))</f>
        <v>6.951966423</v>
      </c>
      <c r="EY26" s="30">
        <f>IF(EY$11*$D26&gt;(BatMax*$C26)+DayMin,BatMax*$C26,IF(EY$11*$D26&lt;DayMin,0,(EY$11*$D26)-DayMin))</f>
        <v>4.593856887</v>
      </c>
      <c r="EZ26" s="30">
        <f>IF(EZ$11*$D26&gt;(BatMax*$C26)+DayMin,BatMax*$C26,IF(EZ$11*$D26&lt;DayMin,0,(EZ$11*$D26)-DayMin))</f>
        <v>6.951966423</v>
      </c>
      <c r="FA26" s="30">
        <f>IF(FA$11*$D26&gt;(BatMax*$C26)+DayMin,BatMax*$C26,IF(FA$11*$D26&lt;DayMin,0,(FA$11*$D26)-DayMin))</f>
        <v>6.951966423</v>
      </c>
      <c r="FB26" s="30">
        <f>IF(FB$11*$D26&gt;(BatMax*$C26)+DayMin,BatMax*$C26,IF(FB$11*$D26&lt;DayMin,0,(FB$11*$D26)-DayMin))</f>
        <v>6.951966423</v>
      </c>
      <c r="FC26" s="30">
        <f>IF(FC$11*$D26&gt;(BatMax*$C26)+DayMin,BatMax*$C26,IF(FC$11*$D26&lt;DayMin,0,(FC$11*$D26)-DayMin))</f>
        <v>6.951966423</v>
      </c>
      <c r="FD26" s="30">
        <f>IF(FD$11*$D26&gt;(BatMax*$C26)+DayMin,BatMax*$C26,IF(FD$11*$D26&lt;DayMin,0,(FD$11*$D26)-DayMin))</f>
        <v>6.951966423</v>
      </c>
      <c r="FE26" s="30">
        <f>IF(FE$11*$D26&gt;(BatMax*$C26)+DayMin,BatMax*$C26,IF(FE$11*$D26&lt;DayMin,0,(FE$11*$D26)-DayMin))</f>
        <v>6.951966423</v>
      </c>
      <c r="FF26" s="30">
        <f>IF(FF$11*$D26&gt;(BatMax*$C26)+DayMin,BatMax*$C26,IF(FF$11*$D26&lt;DayMin,0,(FF$11*$D26)-DayMin))</f>
        <v>6.951966423</v>
      </c>
      <c r="FG26" s="30">
        <f>IF(FG$11*$D26&gt;(BatMax*$C26)+DayMin,BatMax*$C26,IF(FG$11*$D26&lt;DayMin,0,(FG$11*$D26)-DayMin))</f>
        <v>6.951966423</v>
      </c>
      <c r="FH26" s="30">
        <f>IF(FH$11*$D26&gt;(BatMax*$C26)+DayMin,BatMax*$C26,IF(FH$11*$D26&lt;DayMin,0,(FH$11*$D26)-DayMin))</f>
        <v>6.951966423</v>
      </c>
      <c r="FI26" s="30">
        <f>IF(FI$11*$D26&gt;(BatMax*$C26)+DayMin,BatMax*$C26,IF(FI$11*$D26&lt;DayMin,0,(FI$11*$D26)-DayMin))</f>
        <v>6.951966423</v>
      </c>
      <c r="FJ26" s="30">
        <f>IF(FJ$11*$D26&gt;(BatMax*$C26)+DayMin,BatMax*$C26,IF(FJ$11*$D26&lt;DayMin,0,(FJ$11*$D26)-DayMin))</f>
        <v>6.951966423</v>
      </c>
      <c r="FK26" s="30">
        <f>IF(FK$11*$D26&gt;(BatMax*$C26)+DayMin,BatMax*$C26,IF(FK$11*$D26&lt;DayMin,0,(FK$11*$D26)-DayMin))</f>
        <v>6.951966423</v>
      </c>
      <c r="FL26" s="30">
        <f>IF(FL$11*$D26&gt;(BatMax*$C26)+DayMin,BatMax*$C26,IF(FL$11*$D26&lt;DayMin,0,(FL$11*$D26)-DayMin))</f>
        <v>6.951966423</v>
      </c>
      <c r="FM26" s="30">
        <f>IF(FM$11*$D26&gt;(BatMax*$C26)+DayMin,BatMax*$C26,IF(FM$11*$D26&lt;DayMin,0,(FM$11*$D26)-DayMin))</f>
        <v>6.951966423</v>
      </c>
      <c r="FN26" s="30">
        <f>IF(FN$11*$D26&gt;(BatMax*$C26)+DayMin,BatMax*$C26,IF(FN$11*$D26&lt;DayMin,0,(FN$11*$D26)-DayMin))</f>
        <v>6.472282305</v>
      </c>
      <c r="FO26" s="30">
        <f>IF(FO$11*$D26&gt;(BatMax*$C26)+DayMin,BatMax*$C26,IF(FO$11*$D26&lt;DayMin,0,(FO$11*$D26)-DayMin))</f>
        <v>6.951966423</v>
      </c>
      <c r="FP26" s="30">
        <f>IF(FP$11*$D26&gt;(BatMax*$C26)+DayMin,BatMax*$C26,IF(FP$11*$D26&lt;DayMin,0,(FP$11*$D26)-DayMin))</f>
        <v>6.951966423</v>
      </c>
      <c r="FQ26" s="30">
        <f>IF(FQ$11*$D26&gt;(BatMax*$C26)+DayMin,BatMax*$C26,IF(FQ$11*$D26&lt;DayMin,0,(FQ$11*$D26)-DayMin))</f>
        <v>6.951966423</v>
      </c>
      <c r="FR26" s="30">
        <f>IF(FR$11*$D26&gt;(BatMax*$C26)+DayMin,BatMax*$C26,IF(FR$11*$D26&lt;DayMin,0,(FR$11*$D26)-DayMin))</f>
        <v>6.951966423</v>
      </c>
      <c r="FS26" s="30">
        <f>IF(FS$11*$D26&gt;(BatMax*$C26)+DayMin,BatMax*$C26,IF(FS$11*$D26&lt;DayMin,0,(FS$11*$D26)-DayMin))</f>
        <v>6.951966423</v>
      </c>
      <c r="FT26" s="30">
        <f>IF(FT$11*$D26&gt;(BatMax*$C26)+DayMin,BatMax*$C26,IF(FT$11*$D26&lt;DayMin,0,(FT$11*$D26)-DayMin))</f>
        <v>6.951966423</v>
      </c>
      <c r="FU26" s="30">
        <f>IF(FU$11*$D26&gt;(BatMax*$C26)+DayMin,BatMax*$C26,IF(FU$11*$D26&lt;DayMin,0,(FU$11*$D26)-DayMin))</f>
        <v>6.951966423</v>
      </c>
      <c r="FV26" s="30">
        <f>IF(FV$11*$D26&gt;(BatMax*$C26)+DayMin,BatMax*$C26,IF(FV$11*$D26&lt;DayMin,0,(FV$11*$D26)-DayMin))</f>
        <v>1.493091244</v>
      </c>
      <c r="FW26" s="30">
        <f>IF(FW$11*$D26&gt;(BatMax*$C26)+DayMin,BatMax*$C26,IF(FW$11*$D26&lt;DayMin,0,(FW$11*$D26)-DayMin))</f>
        <v>6.951966423</v>
      </c>
      <c r="FX26" s="30">
        <f>IF(FX$11*$D26&gt;(BatMax*$C26)+DayMin,BatMax*$C26,IF(FX$11*$D26&lt;DayMin,0,(FX$11*$D26)-DayMin))</f>
        <v>6.951966423</v>
      </c>
      <c r="FY26" s="30">
        <f>IF(FY$11*$D26&gt;(BatMax*$C26)+DayMin,BatMax*$C26,IF(FY$11*$D26&lt;DayMin,0,(FY$11*$D26)-DayMin))</f>
        <v>6.951966423</v>
      </c>
      <c r="FZ26" s="30">
        <f>IF(FZ$11*$D26&gt;(BatMax*$C26)+DayMin,BatMax*$C26,IF(FZ$11*$D26&lt;DayMin,0,(FZ$11*$D26)-DayMin))</f>
        <v>6.951966423</v>
      </c>
      <c r="GA26" s="30">
        <f>IF(GA$11*$D26&gt;(BatMax*$C26)+DayMin,BatMax*$C26,IF(GA$11*$D26&lt;DayMin,0,(GA$11*$D26)-DayMin))</f>
        <v>6.951966423</v>
      </c>
      <c r="GB26" s="30">
        <f>IF(GB$11*$D26&gt;(BatMax*$C26)+DayMin,BatMax*$C26,IF(GB$11*$D26&lt;DayMin,0,(GB$11*$D26)-DayMin))</f>
        <v>4.076884557</v>
      </c>
      <c r="GC26" s="30">
        <f>IF(GC$11*$D26&gt;(BatMax*$C26)+DayMin,BatMax*$C26,IF(GC$11*$D26&lt;DayMin,0,(GC$11*$D26)-DayMin))</f>
        <v>6.951966423</v>
      </c>
      <c r="GD26" s="30">
        <f>IF(GD$11*$D26&gt;(BatMax*$C26)+DayMin,BatMax*$C26,IF(GD$11*$D26&lt;DayMin,0,(GD$11*$D26)-DayMin))</f>
        <v>6.951966423</v>
      </c>
      <c r="GE26" s="30">
        <f>IF(GE$11*$D26&gt;(BatMax*$C26)+DayMin,BatMax*$C26,IF(GE$11*$D26&lt;DayMin,0,(GE$11*$D26)-DayMin))</f>
        <v>6.951966423</v>
      </c>
      <c r="GF26" s="30">
        <f>IF(GF$11*$D26&gt;(BatMax*$C26)+DayMin,BatMax*$C26,IF(GF$11*$D26&lt;DayMin,0,(GF$11*$D26)-DayMin))</f>
        <v>6.951966423</v>
      </c>
      <c r="GG26" s="30">
        <f>IF(GG$11*$D26&gt;(BatMax*$C26)+DayMin,BatMax*$C26,IF(GG$11*$D26&lt;DayMin,0,(GG$11*$D26)-DayMin))</f>
        <v>6.951966423</v>
      </c>
      <c r="GH26" s="30">
        <f>IF(GH$11*$D26&gt;(BatMax*$C26)+DayMin,BatMax*$C26,IF(GH$11*$D26&lt;DayMin,0,(GH$11*$D26)-DayMin))</f>
        <v>6.951966423</v>
      </c>
      <c r="GI26" s="30">
        <f>IF(GI$11*$D26&gt;(BatMax*$C26)+DayMin,BatMax*$C26,IF(GI$11*$D26&lt;DayMin,0,(GI$11*$D26)-DayMin))</f>
        <v>6.951966423</v>
      </c>
      <c r="GJ26" s="30">
        <f>IF(GJ$11*$D26&gt;(BatMax*$C26)+DayMin,BatMax*$C26,IF(GJ$11*$D26&lt;DayMin,0,(GJ$11*$D26)-DayMin))</f>
        <v>6.951966423</v>
      </c>
      <c r="GK26" s="30">
        <f>IF(GK$11*$D26&gt;(BatMax*$C26)+DayMin,BatMax*$C26,IF(GK$11*$D26&lt;DayMin,0,(GK$11*$D26)-DayMin))</f>
        <v>6.951966423</v>
      </c>
      <c r="GL26" s="30">
        <f>IF(GL$11*$D26&gt;(BatMax*$C26)+DayMin,BatMax*$C26,IF(GL$11*$D26&lt;DayMin,0,(GL$11*$D26)-DayMin))</f>
        <v>6.951966423</v>
      </c>
      <c r="GM26" s="30">
        <f>IF(GM$11*$D26&gt;(BatMax*$C26)+DayMin,BatMax*$C26,IF(GM$11*$D26&lt;DayMin,0,(GM$11*$D26)-DayMin))</f>
        <v>6.951966423</v>
      </c>
      <c r="GN26" s="30">
        <f>IF(GN$11*$D26&gt;(BatMax*$C26)+DayMin,BatMax*$C26,IF(GN$11*$D26&lt;DayMin,0,(GN$11*$D26)-DayMin))</f>
        <v>6.951966423</v>
      </c>
      <c r="GO26" s="30">
        <f>IF(GO$11*$D26&gt;(BatMax*$C26)+DayMin,BatMax*$C26,IF(GO$11*$D26&lt;DayMin,0,(GO$11*$D26)-DayMin))</f>
        <v>6.951966423</v>
      </c>
      <c r="GP26" s="30">
        <f>IF(GP$11*$D26&gt;(BatMax*$C26)+DayMin,BatMax*$C26,IF(GP$11*$D26&lt;DayMin,0,(GP$11*$D26)-DayMin))</f>
        <v>6.951966423</v>
      </c>
      <c r="GQ26" s="30">
        <f>IF(GQ$11*$D26&gt;(BatMax*$C26)+DayMin,BatMax*$C26,IF(GQ$11*$D26&lt;DayMin,0,(GQ$11*$D26)-DayMin))</f>
        <v>6.951966423</v>
      </c>
      <c r="GR26" s="30">
        <f>IF(GR$11*$D26&gt;(BatMax*$C26)+DayMin,BatMax*$C26,IF(GR$11*$D26&lt;DayMin,0,(GR$11*$D26)-DayMin))</f>
        <v>6.951966423</v>
      </c>
      <c r="GS26" s="30">
        <f>IF(GS$11*$D26&gt;(BatMax*$C26)+DayMin,BatMax*$C26,IF(GS$11*$D26&lt;DayMin,0,(GS$11*$D26)-DayMin))</f>
        <v>6.951966423</v>
      </c>
      <c r="GT26" s="30">
        <f>IF(GT$11*$D26&gt;(BatMax*$C26)+DayMin,BatMax*$C26,IF(GT$11*$D26&lt;DayMin,0,(GT$11*$D26)-DayMin))</f>
        <v>6.951966423</v>
      </c>
      <c r="GU26" s="30">
        <f>IF(GU$11*$D26&gt;(BatMax*$C26)+DayMin,BatMax*$C26,IF(GU$11*$D26&lt;DayMin,0,(GU$11*$D26)-DayMin))</f>
        <v>6.951966423</v>
      </c>
      <c r="GV26" s="30">
        <f>IF(GV$11*$D26&gt;(BatMax*$C26)+DayMin,BatMax*$C26,IF(GV$11*$D26&lt;DayMin,0,(GV$11*$D26)-DayMin))</f>
        <v>6.951966423</v>
      </c>
      <c r="GW26" s="30">
        <f>IF(GW$11*$D26&gt;(BatMax*$C26)+DayMin,BatMax*$C26,IF(GW$11*$D26&lt;DayMin,0,(GW$11*$D26)-DayMin))</f>
        <v>6.951966423</v>
      </c>
      <c r="GX26" s="30">
        <f>IF(GX$11*$D26&gt;(BatMax*$C26)+DayMin,BatMax*$C26,IF(GX$11*$D26&lt;DayMin,0,(GX$11*$D26)-DayMin))</f>
        <v>6.951966423</v>
      </c>
      <c r="GY26" s="30">
        <f>IF(GY$11*$D26&gt;(BatMax*$C26)+DayMin,BatMax*$C26,IF(GY$11*$D26&lt;DayMin,0,(GY$11*$D26)-DayMin))</f>
        <v>6.951966423</v>
      </c>
      <c r="GZ26" s="30">
        <f>IF(GZ$11*$D26&gt;(BatMax*$C26)+DayMin,BatMax*$C26,IF(GZ$11*$D26&lt;DayMin,0,(GZ$11*$D26)-DayMin))</f>
        <v>6.951966423</v>
      </c>
      <c r="HA26" s="30">
        <f>IF(HA$11*$D26&gt;(BatMax*$C26)+DayMin,BatMax*$C26,IF(HA$11*$D26&lt;DayMin,0,(HA$11*$D26)-DayMin))</f>
        <v>6.951966423</v>
      </c>
      <c r="HB26" s="30">
        <f>IF(HB$11*$D26&gt;(BatMax*$C26)+DayMin,BatMax*$C26,IF(HB$11*$D26&lt;DayMin,0,(HB$11*$D26)-DayMin))</f>
        <v>6.951966423</v>
      </c>
      <c r="HC26" s="30">
        <f>IF(HC$11*$D26&gt;(BatMax*$C26)+DayMin,BatMax*$C26,IF(HC$11*$D26&lt;DayMin,0,(HC$11*$D26)-DayMin))</f>
        <v>6.951966423</v>
      </c>
      <c r="HD26" s="30">
        <f>IF(HD$11*$D26&gt;(BatMax*$C26)+DayMin,BatMax*$C26,IF(HD$11*$D26&lt;DayMin,0,(HD$11*$D26)-DayMin))</f>
        <v>6.951966423</v>
      </c>
      <c r="HE26" s="30">
        <f>IF(HE$11*$D26&gt;(BatMax*$C26)+DayMin,BatMax*$C26,IF(HE$11*$D26&lt;DayMin,0,(HE$11*$D26)-DayMin))</f>
        <v>6.951966423</v>
      </c>
      <c r="HF26" s="30">
        <f>IF(HF$11*$D26&gt;(BatMax*$C26)+DayMin,BatMax*$C26,IF(HF$11*$D26&lt;DayMin,0,(HF$11*$D26)-DayMin))</f>
        <v>2.117147696</v>
      </c>
      <c r="HG26" s="30">
        <f>IF(HG$11*$D26&gt;(BatMax*$C26)+DayMin,BatMax*$C26,IF(HG$11*$D26&lt;DayMin,0,(HG$11*$D26)-DayMin))</f>
        <v>5.729174203</v>
      </c>
      <c r="HH26" s="30">
        <f>IF(HH$11*$D26&gt;(BatMax*$C26)+DayMin,BatMax*$C26,IF(HH$11*$D26&lt;DayMin,0,(HH$11*$D26)-DayMin))</f>
        <v>6.951966423</v>
      </c>
      <c r="HI26" s="30">
        <f>IF(HI$11*$D26&gt;(BatMax*$C26)+DayMin,BatMax*$C26,IF(HI$11*$D26&lt;DayMin,0,(HI$11*$D26)-DayMin))</f>
        <v>6.951966423</v>
      </c>
      <c r="HJ26" s="30">
        <f>IF(HJ$11*$D26&gt;(BatMax*$C26)+DayMin,BatMax*$C26,IF(HJ$11*$D26&lt;DayMin,0,(HJ$11*$D26)-DayMin))</f>
        <v>6.951966423</v>
      </c>
      <c r="HK26" s="30">
        <f>IF(HK$11*$D26&gt;(BatMax*$C26)+DayMin,BatMax*$C26,IF(HK$11*$D26&lt;DayMin,0,(HK$11*$D26)-DayMin))</f>
        <v>6.951966423</v>
      </c>
      <c r="HL26" s="30">
        <f>IF(HL$11*$D26&gt;(BatMax*$C26)+DayMin,BatMax*$C26,IF(HL$11*$D26&lt;DayMin,0,(HL$11*$D26)-DayMin))</f>
        <v>5.020060204</v>
      </c>
      <c r="HM26" s="30">
        <f>IF(HM$11*$D26&gt;(BatMax*$C26)+DayMin,BatMax*$C26,IF(HM$11*$D26&lt;DayMin,0,(HM$11*$D26)-DayMin))</f>
        <v>6.951966423</v>
      </c>
      <c r="HN26" s="30">
        <f>IF(HN$11*$D26&gt;(BatMax*$C26)+DayMin,BatMax*$C26,IF(HN$11*$D26&lt;DayMin,0,(HN$11*$D26)-DayMin))</f>
        <v>6.951966423</v>
      </c>
      <c r="HO26" s="30">
        <f>IF(HO$11*$D26&gt;(BatMax*$C26)+DayMin,BatMax*$C26,IF(HO$11*$D26&lt;DayMin,0,(HO$11*$D26)-DayMin))</f>
        <v>6.951966423</v>
      </c>
      <c r="HP26" s="30">
        <f>IF(HP$11*$D26&gt;(BatMax*$C26)+DayMin,BatMax*$C26,IF(HP$11*$D26&lt;DayMin,0,(HP$11*$D26)-DayMin))</f>
        <v>6.538076596</v>
      </c>
      <c r="HQ26" s="30">
        <f>IF(HQ$11*$D26&gt;(BatMax*$C26)+DayMin,BatMax*$C26,IF(HQ$11*$D26&lt;DayMin,0,(HQ$11*$D26)-DayMin))</f>
        <v>6.951966423</v>
      </c>
      <c r="HR26" s="30">
        <f>IF(HR$11*$D26&gt;(BatMax*$C26)+DayMin,BatMax*$C26,IF(HR$11*$D26&lt;DayMin,0,(HR$11*$D26)-DayMin))</f>
        <v>6.951966423</v>
      </c>
      <c r="HS26" s="30">
        <f>IF(HS$11*$D26&gt;(BatMax*$C26)+DayMin,BatMax*$C26,IF(HS$11*$D26&lt;DayMin,0,(HS$11*$D26)-DayMin))</f>
        <v>6.951966423</v>
      </c>
      <c r="HT26" s="30">
        <f>IF(HT$11*$D26&gt;(BatMax*$C26)+DayMin,BatMax*$C26,IF(HT$11*$D26&lt;DayMin,0,(HT$11*$D26)-DayMin))</f>
        <v>6.951966423</v>
      </c>
      <c r="HU26" s="30">
        <f>IF(HU$11*$D26&gt;(BatMax*$C26)+DayMin,BatMax*$C26,IF(HU$11*$D26&lt;DayMin,0,(HU$11*$D26)-DayMin))</f>
        <v>2.313951252</v>
      </c>
      <c r="HV26" s="30">
        <f>IF(HV$11*$D26&gt;(BatMax*$C26)+DayMin,BatMax*$C26,IF(HV$11*$D26&lt;DayMin,0,(HV$11*$D26)-DayMin))</f>
        <v>6.951966423</v>
      </c>
      <c r="HW26" s="30">
        <f>IF(HW$11*$D26&gt;(BatMax*$C26)+DayMin,BatMax*$C26,IF(HW$11*$D26&lt;DayMin,0,(HW$11*$D26)-DayMin))</f>
        <v>6.951966423</v>
      </c>
      <c r="HX26" s="30">
        <f>IF(HX$11*$D26&gt;(BatMax*$C26)+DayMin,BatMax*$C26,IF(HX$11*$D26&lt;DayMin,0,(HX$11*$D26)-DayMin))</f>
        <v>6.951966423</v>
      </c>
      <c r="HY26" s="30">
        <f>IF(HY$11*$D26&gt;(BatMax*$C26)+DayMin,BatMax*$C26,IF(HY$11*$D26&lt;DayMin,0,(HY$11*$D26)-DayMin))</f>
        <v>6.951966423</v>
      </c>
      <c r="HZ26" s="30">
        <f>IF(HZ$11*$D26&gt;(BatMax*$C26)+DayMin,BatMax*$C26,IF(HZ$11*$D26&lt;DayMin,0,(HZ$11*$D26)-DayMin))</f>
        <v>6.951966423</v>
      </c>
      <c r="IA26" s="30">
        <f>IF(IA$11*$D26&gt;(BatMax*$C26)+DayMin,BatMax*$C26,IF(IA$11*$D26&lt;DayMin,0,(IA$11*$D26)-DayMin))</f>
        <v>3.754824891</v>
      </c>
      <c r="IB26" s="30">
        <f>IF(IB$11*$D26&gt;(BatMax*$C26)+DayMin,BatMax*$C26,IF(IB$11*$D26&lt;DayMin,0,(IB$11*$D26)-DayMin))</f>
        <v>6.951966423</v>
      </c>
      <c r="IC26" s="30">
        <f>IF(IC$11*$D26&gt;(BatMax*$C26)+DayMin,BatMax*$C26,IF(IC$11*$D26&lt;DayMin,0,(IC$11*$D26)-DayMin))</f>
        <v>6.951966423</v>
      </c>
      <c r="ID26" s="30">
        <f>IF(ID$11*$D26&gt;(BatMax*$C26)+DayMin,BatMax*$C26,IF(ID$11*$D26&lt;DayMin,0,(ID$11*$D26)-DayMin))</f>
        <v>6.951966423</v>
      </c>
      <c r="IE26" s="30">
        <f>IF(IE$11*$D26&gt;(BatMax*$C26)+DayMin,BatMax*$C26,IF(IE$11*$D26&lt;DayMin,0,(IE$11*$D26)-DayMin))</f>
        <v>6.951966423</v>
      </c>
      <c r="IF26" s="30">
        <f>IF(IF$11*$D26&gt;(BatMax*$C26)+DayMin,BatMax*$C26,IF(IF$11*$D26&lt;DayMin,0,(IF$11*$D26)-DayMin))</f>
        <v>2.035608415</v>
      </c>
      <c r="IG26" s="30">
        <f>IF(IG$11*$D26&gt;(BatMax*$C26)+DayMin,BatMax*$C26,IF(IG$11*$D26&lt;DayMin,0,(IG$11*$D26)-DayMin))</f>
        <v>6.951966423</v>
      </c>
      <c r="IH26" s="30">
        <f>IF(IH$11*$D26&gt;(BatMax*$C26)+DayMin,BatMax*$C26,IF(IH$11*$D26&lt;DayMin,0,(IH$11*$D26)-DayMin))</f>
        <v>6.951966423</v>
      </c>
      <c r="II26" s="30">
        <f>IF(II$11*$D26&gt;(BatMax*$C26)+DayMin,BatMax*$C26,IF(II$11*$D26&lt;DayMin,0,(II$11*$D26)-DayMin))</f>
        <v>6.951966423</v>
      </c>
      <c r="IJ26" s="30">
        <f>IF(IJ$11*$D26&gt;(BatMax*$C26)+DayMin,BatMax*$C26,IF(IJ$11*$D26&lt;DayMin,0,(IJ$11*$D26)-DayMin))</f>
        <v>6.951966423</v>
      </c>
      <c r="IK26" s="30">
        <f>IF(IK$11*$D26&gt;(BatMax*$C26)+DayMin,BatMax*$C26,IF(IK$11*$D26&lt;DayMin,0,(IK$11*$D26)-DayMin))</f>
        <v>6.951966423</v>
      </c>
      <c r="IL26" s="30">
        <f>IF(IL$11*$D26&gt;(BatMax*$C26)+DayMin,BatMax*$C26,IF(IL$11*$D26&lt;DayMin,0,(IL$11*$D26)-DayMin))</f>
        <v>6.951966423</v>
      </c>
      <c r="IM26" s="30">
        <f>IF(IM$11*$D26&gt;(BatMax*$C26)+DayMin,BatMax*$C26,IF(IM$11*$D26&lt;DayMin,0,(IM$11*$D26)-DayMin))</f>
        <v>6.951966423</v>
      </c>
      <c r="IN26" s="30">
        <f>IF(IN$11*$D26&gt;(BatMax*$C26)+DayMin,BatMax*$C26,IF(IN$11*$D26&lt;DayMin,0,(IN$11*$D26)-DayMin))</f>
        <v>6.951966423</v>
      </c>
      <c r="IO26" s="30">
        <f>IF(IO$11*$D26&gt;(BatMax*$C26)+DayMin,BatMax*$C26,IF(IO$11*$D26&lt;DayMin,0,(IO$11*$D26)-DayMin))</f>
        <v>6.951966423</v>
      </c>
      <c r="IP26" s="30">
        <f>IF(IP$11*$D26&gt;(BatMax*$C26)+DayMin,BatMax*$C26,IF(IP$11*$D26&lt;DayMin,0,(IP$11*$D26)-DayMin))</f>
        <v>6.951966423</v>
      </c>
      <c r="IQ26" s="30">
        <f>IF(IQ$11*$D26&gt;(BatMax*$C26)+DayMin,BatMax*$C26,IF(IQ$11*$D26&lt;DayMin,0,(IQ$11*$D26)-DayMin))</f>
        <v>6.951966423</v>
      </c>
      <c r="IR26" s="30">
        <f>IF(IR$11*$D26&gt;(BatMax*$C26)+DayMin,BatMax*$C26,IF(IR$11*$D26&lt;DayMin,0,(IR$11*$D26)-DayMin))</f>
        <v>6.951966423</v>
      </c>
      <c r="IS26" s="30">
        <f>IF(IS$11*$D26&gt;(BatMax*$C26)+DayMin,BatMax*$C26,IF(IS$11*$D26&lt;DayMin,0,(IS$11*$D26)-DayMin))</f>
        <v>6.951966423</v>
      </c>
      <c r="IT26" s="30">
        <f>IF(IT$11*$D26&gt;(BatMax*$C26)+DayMin,BatMax*$C26,IF(IT$11*$D26&lt;DayMin,0,(IT$11*$D26)-DayMin))</f>
        <v>6.951966423</v>
      </c>
      <c r="IU26" s="30">
        <f>IF(IU$11*$D26&gt;(BatMax*$C26)+DayMin,BatMax*$C26,IF(IU$11*$D26&lt;DayMin,0,(IU$11*$D26)-DayMin))</f>
        <v>6.951966423</v>
      </c>
      <c r="IV26" s="30">
        <f>IF(IV$11*$D26&gt;(BatMax*$C26)+DayMin,BatMax*$C26,IF(IV$11*$D26&lt;DayMin,0,(IV$11*$D26)-DayMin))</f>
        <v>6.951966423</v>
      </c>
      <c r="IW26" s="30">
        <f>IF(IW$11*$D26&gt;(BatMax*$C26)+DayMin,BatMax*$C26,IF(IW$11*$D26&lt;DayMin,0,(IW$11*$D26)-DayMin))</f>
        <v>6.951966423</v>
      </c>
      <c r="IX26" s="30">
        <f>IF(IX$11*$D26&gt;(BatMax*$C26)+DayMin,BatMax*$C26,IF(IX$11*$D26&lt;DayMin,0,(IX$11*$D26)-DayMin))</f>
        <v>6.951966423</v>
      </c>
      <c r="IY26" s="30">
        <f>IF(IY$11*$D26&gt;(BatMax*$C26)+DayMin,BatMax*$C26,IF(IY$11*$D26&lt;DayMin,0,(IY$11*$D26)-DayMin))</f>
        <v>6.951966423</v>
      </c>
      <c r="IZ26" s="30">
        <f>IF(IZ$11*$D26&gt;(BatMax*$C26)+DayMin,BatMax*$C26,IF(IZ$11*$D26&lt;DayMin,0,(IZ$11*$D26)-DayMin))</f>
        <v>2.395003595</v>
      </c>
      <c r="JA26" s="30">
        <f>IF(JA$11*$D26&gt;(BatMax*$C26)+DayMin,BatMax*$C26,IF(JA$11*$D26&lt;DayMin,0,(JA$11*$D26)-DayMin))</f>
        <v>2.757366688</v>
      </c>
      <c r="JB26" s="30">
        <f>IF(JB$11*$D26&gt;(BatMax*$C26)+DayMin,BatMax*$C26,IF(JB$11*$D26&lt;DayMin,0,(JB$11*$D26)-DayMin))</f>
        <v>0</v>
      </c>
      <c r="JC26" s="30">
        <f>IF(JC$11*$D26&gt;(BatMax*$C26)+DayMin,BatMax*$C26,IF(JC$11*$D26&lt;DayMin,0,(JC$11*$D26)-DayMin))</f>
        <v>6.951966423</v>
      </c>
      <c r="JD26" s="30">
        <f>IF(JD$11*$D26&gt;(BatMax*$C26)+DayMin,BatMax*$C26,IF(JD$11*$D26&lt;DayMin,0,(JD$11*$D26)-DayMin))</f>
        <v>6.951966423</v>
      </c>
      <c r="JE26" s="30">
        <f>IF(JE$11*$D26&gt;(BatMax*$C26)+DayMin,BatMax*$C26,IF(JE$11*$D26&lt;DayMin,0,(JE$11*$D26)-DayMin))</f>
        <v>6.951966423</v>
      </c>
      <c r="JF26" s="30">
        <f>IF(JF$11*$D26&gt;(BatMax*$C26)+DayMin,BatMax*$C26,IF(JF$11*$D26&lt;DayMin,0,(JF$11*$D26)-DayMin))</f>
        <v>6.951966423</v>
      </c>
      <c r="JG26" s="30">
        <f>IF(JG$11*$D26&gt;(BatMax*$C26)+DayMin,BatMax*$C26,IF(JG$11*$D26&lt;DayMin,0,(JG$11*$D26)-DayMin))</f>
        <v>3.099379369</v>
      </c>
      <c r="JH26" s="30">
        <f>IF(JH$11*$D26&gt;(BatMax*$C26)+DayMin,BatMax*$C26,IF(JH$11*$D26&lt;DayMin,0,(JH$11*$D26)-DayMin))</f>
        <v>6.951966423</v>
      </c>
      <c r="JI26" s="30">
        <f>IF(JI$11*$D26&gt;(BatMax*$C26)+DayMin,BatMax*$C26,IF(JI$11*$D26&lt;DayMin,0,(JI$11*$D26)-DayMin))</f>
        <v>6.951966423</v>
      </c>
      <c r="JJ26" s="30">
        <f>IF(JJ$11*$D26&gt;(BatMax*$C26)+DayMin,BatMax*$C26,IF(JJ$11*$D26&lt;DayMin,0,(JJ$11*$D26)-DayMin))</f>
        <v>4.908704301</v>
      </c>
      <c r="JK26" s="30">
        <f>IF(JK$11*$D26&gt;(BatMax*$C26)+DayMin,BatMax*$C26,IF(JK$11*$D26&lt;DayMin,0,(JK$11*$D26)-DayMin))</f>
        <v>6.951966423</v>
      </c>
      <c r="JL26" s="30">
        <f>IF(JL$11*$D26&gt;(BatMax*$C26)+DayMin,BatMax*$C26,IF(JL$11*$D26&lt;DayMin,0,(JL$11*$D26)-DayMin))</f>
        <v>4.104751304</v>
      </c>
      <c r="JM26" s="30">
        <f>IF(JM$11*$D26&gt;(BatMax*$C26)+DayMin,BatMax*$C26,IF(JM$11*$D26&lt;DayMin,0,(JM$11*$D26)-DayMin))</f>
        <v>6.951966423</v>
      </c>
      <c r="JN26" s="30">
        <f>IF(JN$11*$D26&gt;(BatMax*$C26)+DayMin,BatMax*$C26,IF(JN$11*$D26&lt;DayMin,0,(JN$11*$D26)-DayMin))</f>
        <v>3.059602283</v>
      </c>
      <c r="JO26" s="30">
        <f>IF(JO$11*$D26&gt;(BatMax*$C26)+DayMin,BatMax*$C26,IF(JO$11*$D26&lt;DayMin,0,(JO$11*$D26)-DayMin))</f>
        <v>3.084981494</v>
      </c>
      <c r="JP26" s="30">
        <f>IF(JP$11*$D26&gt;(BatMax*$C26)+DayMin,BatMax*$C26,IF(JP$11*$D26&lt;DayMin,0,(JP$11*$D26)-DayMin))</f>
        <v>3.235238154</v>
      </c>
      <c r="JQ26" s="30">
        <f>IF(JQ$11*$D26&gt;(BatMax*$C26)+DayMin,BatMax*$C26,IF(JQ$11*$D26&lt;DayMin,0,(JQ$11*$D26)-DayMin))</f>
        <v>6.951966423</v>
      </c>
      <c r="JR26" s="30">
        <f>IF(JR$11*$D26&gt;(BatMax*$C26)+DayMin,BatMax*$C26,IF(JR$11*$D26&lt;DayMin,0,(JR$11*$D26)-DayMin))</f>
        <v>6.951966423</v>
      </c>
      <c r="JS26" s="30">
        <f>IF(JS$11*$D26&gt;(BatMax*$C26)+DayMin,BatMax*$C26,IF(JS$11*$D26&lt;DayMin,0,(JS$11*$D26)-DayMin))</f>
        <v>6.951966423</v>
      </c>
      <c r="JT26" s="30">
        <f>IF(JT$11*$D26&gt;(BatMax*$C26)+DayMin,BatMax*$C26,IF(JT$11*$D26&lt;DayMin,0,(JT$11*$D26)-DayMin))</f>
        <v>4.30646372</v>
      </c>
      <c r="JU26" s="30">
        <f>IF(JU$11*$D26&gt;(BatMax*$C26)+DayMin,BatMax*$C26,IF(JU$11*$D26&lt;DayMin,0,(JU$11*$D26)-DayMin))</f>
        <v>6.951966423</v>
      </c>
      <c r="JV26" s="30">
        <f>IF(JV$11*$D26&gt;(BatMax*$C26)+DayMin,BatMax*$C26,IF(JV$11*$D26&lt;DayMin,0,(JV$11*$D26)-DayMin))</f>
        <v>6.951966423</v>
      </c>
      <c r="JW26" s="30">
        <f>IF(JW$11*$D26&gt;(BatMax*$C26)+DayMin,BatMax*$C26,IF(JW$11*$D26&lt;DayMin,0,(JW$11*$D26)-DayMin))</f>
        <v>6.343367326</v>
      </c>
      <c r="JX26" s="30">
        <f>IF(JX$11*$D26&gt;(BatMax*$C26)+DayMin,BatMax*$C26,IF(JX$11*$D26&lt;DayMin,0,(JX$11*$D26)-DayMin))</f>
        <v>0.7849822271</v>
      </c>
      <c r="JY26" s="30">
        <f>IF(JY$11*$D26&gt;(BatMax*$C26)+DayMin,BatMax*$C26,IF(JY$11*$D26&lt;DayMin,0,(JY$11*$D26)-DayMin))</f>
        <v>0</v>
      </c>
      <c r="JZ26" s="30">
        <f>IF(JZ$11*$D26&gt;(BatMax*$C26)+DayMin,BatMax*$C26,IF(JZ$11*$D26&lt;DayMin,0,(JZ$11*$D26)-DayMin))</f>
        <v>6.951966423</v>
      </c>
      <c r="KA26" s="30">
        <f>IF(KA$11*$D26&gt;(BatMax*$C26)+DayMin,BatMax*$C26,IF(KA$11*$D26&lt;DayMin,0,(KA$11*$D26)-DayMin))</f>
        <v>6.951966423</v>
      </c>
      <c r="KB26" s="30">
        <f>IF(KB$11*$D26&gt;(BatMax*$C26)+DayMin,BatMax*$C26,IF(KB$11*$D26&lt;DayMin,0,(KB$11*$D26)-DayMin))</f>
        <v>6.951966423</v>
      </c>
      <c r="KC26" s="30">
        <f>IF(KC$11*$D26&gt;(BatMax*$C26)+DayMin,BatMax*$C26,IF(KC$11*$D26&lt;DayMin,0,(KC$11*$D26)-DayMin))</f>
        <v>6.951966423</v>
      </c>
      <c r="KD26" s="30">
        <f>IF(KD$11*$D26&gt;(BatMax*$C26)+DayMin,BatMax*$C26,IF(KD$11*$D26&lt;DayMin,0,(KD$11*$D26)-DayMin))</f>
        <v>5.769124098</v>
      </c>
      <c r="KE26" s="30">
        <f>IF(KE$11*$D26&gt;(BatMax*$C26)+DayMin,BatMax*$C26,IF(KE$11*$D26&lt;DayMin,0,(KE$11*$D26)-DayMin))</f>
        <v>3.190254123</v>
      </c>
      <c r="KF26" s="30">
        <f>IF(KF$11*$D26&gt;(BatMax*$C26)+DayMin,BatMax*$C26,IF(KF$11*$D26&lt;DayMin,0,(KF$11*$D26)-DayMin))</f>
        <v>6.951966423</v>
      </c>
      <c r="KG26" s="30">
        <f>IF(KG$11*$D26&gt;(BatMax*$C26)+DayMin,BatMax*$C26,IF(KG$11*$D26&lt;DayMin,0,(KG$11*$D26)-DayMin))</f>
        <v>0</v>
      </c>
      <c r="KH26" s="30">
        <f>IF(KH$11*$D26&gt;(BatMax*$C26)+DayMin,BatMax*$C26,IF(KH$11*$D26&lt;DayMin,0,(KH$11*$D26)-DayMin))</f>
        <v>6.951966423</v>
      </c>
      <c r="KI26" s="30">
        <f>IF(KI$11*$D26&gt;(BatMax*$C26)+DayMin,BatMax*$C26,IF(KI$11*$D26&lt;DayMin,0,(KI$11*$D26)-DayMin))</f>
        <v>6.026854285</v>
      </c>
      <c r="KJ26" s="30">
        <f>IF(KJ$11*$D26&gt;(BatMax*$C26)+DayMin,BatMax*$C26,IF(KJ$11*$D26&lt;DayMin,0,(KJ$11*$D26)-DayMin))</f>
        <v>6.951966423</v>
      </c>
      <c r="KK26" s="30">
        <f>IF(KK$11*$D26&gt;(BatMax*$C26)+DayMin,BatMax*$C26,IF(KK$11*$D26&lt;DayMin,0,(KK$11*$D26)-DayMin))</f>
        <v>3.916019291</v>
      </c>
      <c r="KL26" s="30">
        <f>IF(KL$11*$D26&gt;(BatMax*$C26)+DayMin,BatMax*$C26,IF(KL$11*$D26&lt;DayMin,0,(KL$11*$D26)-DayMin))</f>
        <v>6.951966423</v>
      </c>
      <c r="KM26" s="30">
        <f>IF(KM$11*$D26&gt;(BatMax*$C26)+DayMin,BatMax*$C26,IF(KM$11*$D26&lt;DayMin,0,(KM$11*$D26)-DayMin))</f>
        <v>6.951966423</v>
      </c>
      <c r="KN26" s="30">
        <f>IF(KN$11*$D26&gt;(BatMax*$C26)+DayMin,BatMax*$C26,IF(KN$11*$D26&lt;DayMin,0,(KN$11*$D26)-DayMin))</f>
        <v>6.951966423</v>
      </c>
      <c r="KO26" s="30">
        <f>IF(KO$11*$D26&gt;(BatMax*$C26)+DayMin,BatMax*$C26,IF(KO$11*$D26&lt;DayMin,0,(KO$11*$D26)-DayMin))</f>
        <v>6.951966423</v>
      </c>
      <c r="KP26" s="30">
        <f>IF(KP$11*$D26&gt;(BatMax*$C26)+DayMin,BatMax*$C26,IF(KP$11*$D26&lt;DayMin,0,(KP$11*$D26)-DayMin))</f>
        <v>0</v>
      </c>
      <c r="KQ26" s="30">
        <f>IF(KQ$11*$D26&gt;(BatMax*$C26)+DayMin,BatMax*$C26,IF(KQ$11*$D26&lt;DayMin,0,(KQ$11*$D26)-DayMin))</f>
        <v>4.229663384</v>
      </c>
      <c r="KR26" s="30">
        <f>IF(KR$11*$D26&gt;(BatMax*$C26)+DayMin,BatMax*$C26,IF(KR$11*$D26&lt;DayMin,0,(KR$11*$D26)-DayMin))</f>
        <v>1.434654388</v>
      </c>
      <c r="KS26" s="30">
        <f>IF(KS$11*$D26&gt;(BatMax*$C26)+DayMin,BatMax*$C26,IF(KS$11*$D26&lt;DayMin,0,(KS$11*$D26)-DayMin))</f>
        <v>2.788906659</v>
      </c>
      <c r="KT26" s="30">
        <f>IF(KT$11*$D26&gt;(BatMax*$C26)+DayMin,BatMax*$C26,IF(KT$11*$D26&lt;DayMin,0,(KT$11*$D26)-DayMin))</f>
        <v>6.951966423</v>
      </c>
      <c r="KU26" s="30">
        <f>IF(KU$11*$D26&gt;(BatMax*$C26)+DayMin,BatMax*$C26,IF(KU$11*$D26&lt;DayMin,0,(KU$11*$D26)-DayMin))</f>
        <v>6.951966423</v>
      </c>
      <c r="KV26" s="30">
        <f>IF(KV$11*$D26&gt;(BatMax*$C26)+DayMin,BatMax*$C26,IF(KV$11*$D26&lt;DayMin,0,(KV$11*$D26)-DayMin))</f>
        <v>6.951966423</v>
      </c>
      <c r="KW26" s="30">
        <f>IF(KW$11*$D26&gt;(BatMax*$C26)+DayMin,BatMax*$C26,IF(KW$11*$D26&lt;DayMin,0,(KW$11*$D26)-DayMin))</f>
        <v>6.951966423</v>
      </c>
      <c r="KX26" s="30">
        <f>IF(KX$11*$D26&gt;(BatMax*$C26)+DayMin,BatMax*$C26,IF(KX$11*$D26&lt;DayMin,0,(KX$11*$D26)-DayMin))</f>
        <v>0</v>
      </c>
      <c r="KY26" s="30">
        <f>IF(KY$11*$D26&gt;(BatMax*$C26)+DayMin,BatMax*$C26,IF(KY$11*$D26&lt;DayMin,0,(KY$11*$D26)-DayMin))</f>
        <v>1.252917879</v>
      </c>
      <c r="KZ26" s="30">
        <f>IF(KZ$11*$D26&gt;(BatMax*$C26)+DayMin,BatMax*$C26,IF(KZ$11*$D26&lt;DayMin,0,(KZ$11*$D26)-DayMin))</f>
        <v>5.067251302</v>
      </c>
      <c r="LA26" s="30">
        <f>IF(LA$11*$D26&gt;(BatMax*$C26)+DayMin,BatMax*$C26,IF(LA$11*$D26&lt;DayMin,0,(LA$11*$D26)-DayMin))</f>
        <v>5.661245398</v>
      </c>
      <c r="LB26" s="30">
        <f>IF(LB$11*$D26&gt;(BatMax*$C26)+DayMin,BatMax*$C26,IF(LB$11*$D26&lt;DayMin,0,(LB$11*$D26)-DayMin))</f>
        <v>6.951966423</v>
      </c>
      <c r="LC26" s="30">
        <f>IF(LC$11*$D26&gt;(BatMax*$C26)+DayMin,BatMax*$C26,IF(LC$11*$D26&lt;DayMin,0,(LC$11*$D26)-DayMin))</f>
        <v>6.951966423</v>
      </c>
      <c r="LD26" s="30">
        <f>IF(LD$11*$D26&gt;(BatMax*$C26)+DayMin,BatMax*$C26,IF(LD$11*$D26&lt;DayMin,0,(LD$11*$D26)-DayMin))</f>
        <v>6.951966423</v>
      </c>
      <c r="LE26" s="30">
        <f>IF(LE$11*$D26&gt;(BatMax*$C26)+DayMin,BatMax*$C26,IF(LE$11*$D26&lt;DayMin,0,(LE$11*$D26)-DayMin))</f>
        <v>6.951966423</v>
      </c>
      <c r="LF26" s="30">
        <f>IF(LF$11*$D26&gt;(BatMax*$C26)+DayMin,BatMax*$C26,IF(LF$11*$D26&lt;DayMin,0,(LF$11*$D26)-DayMin))</f>
        <v>6.951966423</v>
      </c>
      <c r="LG26" s="30">
        <f>IF(LG$11*$D26&gt;(BatMax*$C26)+DayMin,BatMax*$C26,IF(LG$11*$D26&lt;DayMin,0,(LG$11*$D26)-DayMin))</f>
        <v>0</v>
      </c>
      <c r="LH26" s="30">
        <f>IF(LH$11*$D26&gt;(BatMax*$C26)+DayMin,BatMax*$C26,IF(LH$11*$D26&lt;DayMin,0,(LH$11*$D26)-DayMin))</f>
        <v>6.951966423</v>
      </c>
      <c r="LI26" s="30">
        <f>IF(LI$11*$D26&gt;(BatMax*$C26)+DayMin,BatMax*$C26,IF(LI$11*$D26&lt;DayMin,0,(LI$11*$D26)-DayMin))</f>
        <v>6.951966423</v>
      </c>
      <c r="LJ26" s="30">
        <f>IF(LJ$11*$D26&gt;(BatMax*$C26)+DayMin,BatMax*$C26,IF(LJ$11*$D26&lt;DayMin,0,(LJ$11*$D26)-DayMin))</f>
        <v>6.951966423</v>
      </c>
      <c r="LK26" s="30">
        <f>IF(LK$11*$D26&gt;(BatMax*$C26)+DayMin,BatMax*$C26,IF(LK$11*$D26&lt;DayMin,0,(LK$11*$D26)-DayMin))</f>
        <v>6.951966423</v>
      </c>
      <c r="LL26" s="30">
        <f>IF(LL$11*$D26&gt;(BatMax*$C26)+DayMin,BatMax*$C26,IF(LL$11*$D26&lt;DayMin,0,(LL$11*$D26)-DayMin))</f>
        <v>0</v>
      </c>
      <c r="LM26" s="30">
        <f>IF(LM$11*$D26&gt;(BatMax*$C26)+DayMin,BatMax*$C26,IF(LM$11*$D26&lt;DayMin,0,(LM$11*$D26)-DayMin))</f>
        <v>0.0992129344</v>
      </c>
      <c r="LN26" s="30">
        <f>IF(LN$11*$D26&gt;(BatMax*$C26)+DayMin,BatMax*$C26,IF(LN$11*$D26&lt;DayMin,0,(LN$11*$D26)-DayMin))</f>
        <v>0.7134286355</v>
      </c>
      <c r="LO26" s="30">
        <f>IF(LO$11*$D26&gt;(BatMax*$C26)+DayMin,BatMax*$C26,IF(LO$11*$D26&lt;DayMin,0,(LO$11*$D26)-DayMin))</f>
        <v>2.694086266</v>
      </c>
      <c r="LP26" s="30">
        <f>IF(LP$11*$D26&gt;(BatMax*$C26)+DayMin,BatMax*$C26,IF(LP$11*$D26&lt;DayMin,0,(LP$11*$D26)-DayMin))</f>
        <v>0.3227619486</v>
      </c>
      <c r="LQ26" s="30">
        <f>IF(LQ$11*$D26&gt;(BatMax*$C26)+DayMin,BatMax*$C26,IF(LQ$11*$D26&lt;DayMin,0,(LQ$11*$D26)-DayMin))</f>
        <v>0</v>
      </c>
      <c r="LR26" s="30">
        <f>IF(LR$11*$D26&gt;(BatMax*$C26)+DayMin,BatMax*$C26,IF(LR$11*$D26&lt;DayMin,0,(LR$11*$D26)-DayMin))</f>
        <v>6.951966423</v>
      </c>
      <c r="LS26" s="30">
        <f>IF(LS$11*$D26&gt;(BatMax*$C26)+DayMin,BatMax*$C26,IF(LS$11*$D26&lt;DayMin,0,(LS$11*$D26)-DayMin))</f>
        <v>4.329602433</v>
      </c>
      <c r="LT26" s="30">
        <f>IF(LT$11*$D26&gt;(BatMax*$C26)+DayMin,BatMax*$C26,IF(LT$11*$D26&lt;DayMin,0,(LT$11*$D26)-DayMin))</f>
        <v>6.951966423</v>
      </c>
      <c r="LU26" s="30">
        <f>IF(LU$11*$D26&gt;(BatMax*$C26)+DayMin,BatMax*$C26,IF(LU$11*$D26&lt;DayMin,0,(LU$11*$D26)-DayMin))</f>
        <v>6.217582908</v>
      </c>
      <c r="LV26" s="30">
        <f>IF(LV$11*$D26&gt;(BatMax*$C26)+DayMin,BatMax*$C26,IF(LV$11*$D26&lt;DayMin,0,(LV$11*$D26)-DayMin))</f>
        <v>6.688812892</v>
      </c>
      <c r="LW26" s="30">
        <f>IF(LW$11*$D26&gt;(BatMax*$C26)+DayMin,BatMax*$C26,IF(LW$11*$D26&lt;DayMin,0,(LW$11*$D26)-DayMin))</f>
        <v>2.378426594</v>
      </c>
      <c r="LX26" s="30">
        <f>IF(LX$11*$D26&gt;(BatMax*$C26)+DayMin,BatMax*$C26,IF(LX$11*$D26&lt;DayMin,0,(LX$11*$D26)-DayMin))</f>
        <v>0</v>
      </c>
      <c r="LY26" s="30">
        <f>IF(LY$11*$D26&gt;(BatMax*$C26)+DayMin,BatMax*$C26,IF(LY$11*$D26&lt;DayMin,0,(LY$11*$D26)-DayMin))</f>
        <v>6.951966423</v>
      </c>
      <c r="LZ26" s="30">
        <f>IF(LZ$11*$D26&gt;(BatMax*$C26)+DayMin,BatMax*$C26,IF(LZ$11*$D26&lt;DayMin,0,(LZ$11*$D26)-DayMin))</f>
        <v>2.053353656</v>
      </c>
      <c r="MA26" s="30">
        <f>IF(MA$11*$D26&gt;(BatMax*$C26)+DayMin,BatMax*$C26,IF(MA$11*$D26&lt;DayMin,0,(MA$11*$D26)-DayMin))</f>
        <v>6.951966423</v>
      </c>
      <c r="MB26" s="30">
        <f>IF(MB$11*$D26&gt;(BatMax*$C26)+DayMin,BatMax*$C26,IF(MB$11*$D26&lt;DayMin,0,(MB$11*$D26)-DayMin))</f>
        <v>6.951966423</v>
      </c>
      <c r="MC26" s="30">
        <f>IF(MC$11*$D26&gt;(BatMax*$C26)+DayMin,BatMax*$C26,IF(MC$11*$D26&lt;DayMin,0,(MC$11*$D26)-DayMin))</f>
        <v>3.123434135</v>
      </c>
      <c r="MD26" s="30">
        <f>IF(MD$11*$D26&gt;(BatMax*$C26)+DayMin,BatMax*$C26,IF(MD$11*$D26&lt;DayMin,0,(MD$11*$D26)-DayMin))</f>
        <v>6.951966423</v>
      </c>
      <c r="ME26" s="30">
        <f>IF(ME$11*$D26&gt;(BatMax*$C26)+DayMin,BatMax*$C26,IF(ME$11*$D26&lt;DayMin,0,(ME$11*$D26)-DayMin))</f>
        <v>3.40201659</v>
      </c>
      <c r="MF26" s="30">
        <f>IF(MF$11*$D26&gt;(BatMax*$C26)+DayMin,BatMax*$C26,IF(MF$11*$D26&lt;DayMin,0,(MF$11*$D26)-DayMin))</f>
        <v>0.6599958444</v>
      </c>
      <c r="MG26" s="30">
        <f>IF(MG$11*$D26&gt;(BatMax*$C26)+DayMin,BatMax*$C26,IF(MG$11*$D26&lt;DayMin,0,(MG$11*$D26)-DayMin))</f>
        <v>6.951966423</v>
      </c>
      <c r="MH26" s="30">
        <f>IF(MH$11*$D26&gt;(BatMax*$C26)+DayMin,BatMax*$C26,IF(MH$11*$D26&lt;DayMin,0,(MH$11*$D26)-DayMin))</f>
        <v>5.278328263</v>
      </c>
      <c r="MI26" s="30">
        <f>IF(MI$11*$D26&gt;(BatMax*$C26)+DayMin,BatMax*$C26,IF(MI$11*$D26&lt;DayMin,0,(MI$11*$D26)-DayMin))</f>
        <v>0</v>
      </c>
      <c r="MJ26" s="30">
        <f>IF(MJ$11*$D26&gt;(BatMax*$C26)+DayMin,BatMax*$C26,IF(MJ$11*$D26&lt;DayMin,0,(MJ$11*$D26)-DayMin))</f>
        <v>6.228141979</v>
      </c>
      <c r="MK26" s="30">
        <f>IF(MK$11*$D26&gt;(BatMax*$C26)+DayMin,BatMax*$C26,IF(MK$11*$D26&lt;DayMin,0,(MK$11*$D26)-DayMin))</f>
        <v>3.912580751</v>
      </c>
      <c r="ML26" s="30">
        <f>IF(ML$11*$D26&gt;(BatMax*$C26)+DayMin,BatMax*$C26,IF(ML$11*$D26&lt;DayMin,0,(ML$11*$D26)-DayMin))</f>
        <v>6.951966423</v>
      </c>
      <c r="MM26" s="30">
        <f>IF(MM$11*$D26&gt;(BatMax*$C26)+DayMin,BatMax*$C26,IF(MM$11*$D26&lt;DayMin,0,(MM$11*$D26)-DayMin))</f>
        <v>1.340963938</v>
      </c>
      <c r="MN26" s="30">
        <f>IF(MN$11*$D26&gt;(BatMax*$C26)+DayMin,BatMax*$C26,IF(MN$11*$D26&lt;DayMin,0,(MN$11*$D26)-DayMin))</f>
        <v>6.310105168</v>
      </c>
      <c r="MO26" s="30">
        <f>IF(MO$11*$D26&gt;(BatMax*$C26)+DayMin,BatMax*$C26,IF(MO$11*$D26&lt;DayMin,0,(MO$11*$D26)-DayMin))</f>
        <v>5.166177419</v>
      </c>
      <c r="MP26" s="30">
        <f>IF(MP$11*$D26&gt;(BatMax*$C26)+DayMin,BatMax*$C26,IF(MP$11*$D26&lt;DayMin,0,(MP$11*$D26)-DayMin))</f>
        <v>0</v>
      </c>
      <c r="MQ26" s="30">
        <f>IF(MQ$11*$D26&gt;(BatMax*$C26)+DayMin,BatMax*$C26,IF(MQ$11*$D26&lt;DayMin,0,(MQ$11*$D26)-DayMin))</f>
        <v>0</v>
      </c>
      <c r="MR26" s="30">
        <f>IF(MR$11*$D26&gt;(BatMax*$C26)+DayMin,BatMax*$C26,IF(MR$11*$D26&lt;DayMin,0,(MR$11*$D26)-DayMin))</f>
        <v>6.951966423</v>
      </c>
      <c r="MS26" s="30">
        <f>IF(MS$11*$D26&gt;(BatMax*$C26)+DayMin,BatMax*$C26,IF(MS$11*$D26&lt;DayMin,0,(MS$11*$D26)-DayMin))</f>
        <v>6.951966423</v>
      </c>
      <c r="MT26" s="30">
        <f>IF(MT$11*$D26&gt;(BatMax*$C26)+DayMin,BatMax*$C26,IF(MT$11*$D26&lt;DayMin,0,(MT$11*$D26)-DayMin))</f>
        <v>6.951966423</v>
      </c>
      <c r="MU26" s="30">
        <f>IF(MU$11*$D26&gt;(BatMax*$C26)+DayMin,BatMax*$C26,IF(MU$11*$D26&lt;DayMin,0,(MU$11*$D26)-DayMin))</f>
        <v>0.2844527049</v>
      </c>
      <c r="MV26" s="30">
        <f>IF(MV$11*$D26&gt;(BatMax*$C26)+DayMin,BatMax*$C26,IF(MV$11*$D26&lt;DayMin,0,(MV$11*$D26)-DayMin))</f>
        <v>0</v>
      </c>
      <c r="MW26" s="30">
        <f>IF(MW$11*$D26&gt;(BatMax*$C26)+DayMin,BatMax*$C26,IF(MW$11*$D26&lt;DayMin,0,(MW$11*$D26)-DayMin))</f>
        <v>0</v>
      </c>
      <c r="MX26" s="30">
        <f>IF(MX$11*$D26&gt;(BatMax*$C26)+DayMin,BatMax*$C26,IF(MX$11*$D26&lt;DayMin,0,(MX$11*$D26)-DayMin))</f>
        <v>0</v>
      </c>
      <c r="MY26" s="30">
        <f>IF(MY$11*$D26&gt;(BatMax*$C26)+DayMin,BatMax*$C26,IF(MY$11*$D26&lt;DayMin,0,(MY$11*$D26)-DayMin))</f>
        <v>0.844074027</v>
      </c>
      <c r="MZ26" s="30">
        <f>IF(MZ$11*$D26&gt;(BatMax*$C26)+DayMin,BatMax*$C26,IF(MZ$11*$D26&lt;DayMin,0,(MZ$11*$D26)-DayMin))</f>
        <v>2.731421227</v>
      </c>
      <c r="NA26" s="30">
        <f>IF(NA$11*$D26&gt;(BatMax*$C26)+DayMin,BatMax*$C26,IF(NA$11*$D26&lt;DayMin,0,(NA$11*$D26)-DayMin))</f>
        <v>2.582599299</v>
      </c>
      <c r="NB26" s="30">
        <f>IF(NB$11*$D26&gt;(BatMax*$C26)+DayMin,BatMax*$C26,IF(NB$11*$D26&lt;DayMin,0,(NB$11*$D26)-DayMin))</f>
        <v>0</v>
      </c>
      <c r="NC26" s="30">
        <f>IF(NC$11*$D26&gt;(BatMax*$C26)+DayMin,BatMax*$C26,IF(NC$11*$D26&lt;DayMin,0,(NC$11*$D26)-DayMin))</f>
        <v>6.951966423</v>
      </c>
      <c r="ND26" s="30">
        <f>IF(ND$11*$D26&gt;(BatMax*$C26)+DayMin,BatMax*$C26,IF(ND$11*$D26&lt;DayMin,0,(ND$11*$D26)-DayMin))</f>
        <v>6.951966423</v>
      </c>
      <c r="NE26" s="30">
        <f>IF(NE$11*$D26&gt;(BatMax*$C26)+DayMin,BatMax*$C26,IF(NE$11*$D26&lt;DayMin,0,(NE$11*$D26)-DayMin))</f>
        <v>6.951966423</v>
      </c>
      <c r="NF26" s="30">
        <f>IF(NF$11*$D26&gt;(BatMax*$C26)+DayMin,BatMax*$C26,IF(NF$11*$D26&lt;DayMin,0,(NF$11*$D26)-DayMin))</f>
        <v>4.645154996</v>
      </c>
    </row>
    <row r="27" ht="14.25" customHeight="1">
      <c r="B27" s="3">
        <f t="shared" si="3"/>
        <v>2037</v>
      </c>
      <c r="C27" s="26">
        <f>C26*BatAgeRate</f>
        <v>0.5898</v>
      </c>
      <c r="D27" s="26">
        <f>D26*PVAgeRate</f>
        <v>0.9511101305</v>
      </c>
      <c r="E27" s="17">
        <f t="shared" si="2"/>
        <v>1947.643531</v>
      </c>
      <c r="F27" s="30">
        <f>IF(F$11*$D27&gt;(BatMax*$C27)+DayMin,BatMax*$C27,IF(F$11*$D27&lt;DayMin,0,(F$11*$D27)-DayMin))</f>
        <v>5.596953131</v>
      </c>
      <c r="G27" s="30">
        <f>IF(G$11*$D27&gt;(BatMax*$C27)+DayMin,BatMax*$C27,IF(G$11*$D27&lt;DayMin,0,(G$11*$D27)-DayMin))</f>
        <v>6.60576</v>
      </c>
      <c r="H27" s="30">
        <f>IF(H$11*$D27&gt;(BatMax*$C27)+DayMin,BatMax*$C27,IF(H$11*$D27&lt;DayMin,0,(H$11*$D27)-DayMin))</f>
        <v>6.60576</v>
      </c>
      <c r="I27" s="30">
        <f>IF(I$11*$D27&gt;(BatMax*$C27)+DayMin,BatMax*$C27,IF(I$11*$D27&lt;DayMin,0,(I$11*$D27)-DayMin))</f>
        <v>6.60576</v>
      </c>
      <c r="J27" s="30">
        <f>IF(J$11*$D27&gt;(BatMax*$C27)+DayMin,BatMax*$C27,IF(J$11*$D27&lt;DayMin,0,(J$11*$D27)-DayMin))</f>
        <v>6.60576</v>
      </c>
      <c r="K27" s="30">
        <f>IF(K$11*$D27&gt;(BatMax*$C27)+DayMin,BatMax*$C27,IF(K$11*$D27&lt;DayMin,0,(K$11*$D27)-DayMin))</f>
        <v>6.60576</v>
      </c>
      <c r="L27" s="30">
        <f>IF(L$11*$D27&gt;(BatMax*$C27)+DayMin,BatMax*$C27,IF(L$11*$D27&lt;DayMin,0,(L$11*$D27)-DayMin))</f>
        <v>0</v>
      </c>
      <c r="M27" s="30">
        <f>IF(M$11*$D27&gt;(BatMax*$C27)+DayMin,BatMax*$C27,IF(M$11*$D27&lt;DayMin,0,(M$11*$D27)-DayMin))</f>
        <v>6.60576</v>
      </c>
      <c r="N27" s="30">
        <f>IF(N$11*$D27&gt;(BatMax*$C27)+DayMin,BatMax*$C27,IF(N$11*$D27&lt;DayMin,0,(N$11*$D27)-DayMin))</f>
        <v>6.60576</v>
      </c>
      <c r="O27" s="30">
        <f>IF(O$11*$D27&gt;(BatMax*$C27)+DayMin,BatMax*$C27,IF(O$11*$D27&lt;DayMin,0,(O$11*$D27)-DayMin))</f>
        <v>6.547548416</v>
      </c>
      <c r="P27" s="30">
        <f>IF(P$11*$D27&gt;(BatMax*$C27)+DayMin,BatMax*$C27,IF(P$11*$D27&lt;DayMin,0,(P$11*$D27)-DayMin))</f>
        <v>4.304290029</v>
      </c>
      <c r="Q27" s="30">
        <f>IF(Q$11*$D27&gt;(BatMax*$C27)+DayMin,BatMax*$C27,IF(Q$11*$D27&lt;DayMin,0,(Q$11*$D27)-DayMin))</f>
        <v>4.353839278</v>
      </c>
      <c r="R27" s="30">
        <f>IF(R$11*$D27&gt;(BatMax*$C27)+DayMin,BatMax*$C27,IF(R$11*$D27&lt;DayMin,0,(R$11*$D27)-DayMin))</f>
        <v>5.838741186</v>
      </c>
      <c r="S27" s="30">
        <f>IF(S$11*$D27&gt;(BatMax*$C27)+DayMin,BatMax*$C27,IF(S$11*$D27&lt;DayMin,0,(S$11*$D27)-DayMin))</f>
        <v>0.4563868957</v>
      </c>
      <c r="T27" s="30">
        <f>IF(T$11*$D27&gt;(BatMax*$C27)+DayMin,BatMax*$C27,IF(T$11*$D27&lt;DayMin,0,(T$11*$D27)-DayMin))</f>
        <v>0</v>
      </c>
      <c r="U27" s="30">
        <f>IF(U$11*$D27&gt;(BatMax*$C27)+DayMin,BatMax*$C27,IF(U$11*$D27&lt;DayMin,0,(U$11*$D27)-DayMin))</f>
        <v>6.60576</v>
      </c>
      <c r="V27" s="30">
        <f>IF(V$11*$D27&gt;(BatMax*$C27)+DayMin,BatMax*$C27,IF(V$11*$D27&lt;DayMin,0,(V$11*$D27)-DayMin))</f>
        <v>6.60576</v>
      </c>
      <c r="W27" s="30">
        <f>IF(W$11*$D27&gt;(BatMax*$C27)+DayMin,BatMax*$C27,IF(W$11*$D27&lt;DayMin,0,(W$11*$D27)-DayMin))</f>
        <v>6.60576</v>
      </c>
      <c r="X27" s="30">
        <f>IF(X$11*$D27&gt;(BatMax*$C27)+DayMin,BatMax*$C27,IF(X$11*$D27&lt;DayMin,0,(X$11*$D27)-DayMin))</f>
        <v>0</v>
      </c>
      <c r="Y27" s="30">
        <f>IF(Y$11*$D27&gt;(BatMax*$C27)+DayMin,BatMax*$C27,IF(Y$11*$D27&lt;DayMin,0,(Y$11*$D27)-DayMin))</f>
        <v>0.8612068546</v>
      </c>
      <c r="Z27" s="30">
        <f>IF(Z$11*$D27&gt;(BatMax*$C27)+DayMin,BatMax*$C27,IF(Z$11*$D27&lt;DayMin,0,(Z$11*$D27)-DayMin))</f>
        <v>6.60576</v>
      </c>
      <c r="AA27" s="30">
        <f>IF(AA$11*$D27&gt;(BatMax*$C27)+DayMin,BatMax*$C27,IF(AA$11*$D27&lt;DayMin,0,(AA$11*$D27)-DayMin))</f>
        <v>0</v>
      </c>
      <c r="AB27" s="30">
        <f>IF(AB$11*$D27&gt;(BatMax*$C27)+DayMin,BatMax*$C27,IF(AB$11*$D27&lt;DayMin,0,(AB$11*$D27)-DayMin))</f>
        <v>0</v>
      </c>
      <c r="AC27" s="30">
        <f>IF(AC$11*$D27&gt;(BatMax*$C27)+DayMin,BatMax*$C27,IF(AC$11*$D27&lt;DayMin,0,(AC$11*$D27)-DayMin))</f>
        <v>0</v>
      </c>
      <c r="AD27" s="30">
        <f>IF(AD$11*$D27&gt;(BatMax*$C27)+DayMin,BatMax*$C27,IF(AD$11*$D27&lt;DayMin,0,(AD$11*$D27)-DayMin))</f>
        <v>0</v>
      </c>
      <c r="AE27" s="30">
        <f>IF(AE$11*$D27&gt;(BatMax*$C27)+DayMin,BatMax*$C27,IF(AE$11*$D27&lt;DayMin,0,(AE$11*$D27)-DayMin))</f>
        <v>6.60576</v>
      </c>
      <c r="AF27" s="30">
        <f>IF(AF$11*$D27&gt;(BatMax*$C27)+DayMin,BatMax*$C27,IF(AF$11*$D27&lt;DayMin,0,(AF$11*$D27)-DayMin))</f>
        <v>6.60576</v>
      </c>
      <c r="AG27" s="30">
        <f>IF(AG$11*$D27&gt;(BatMax*$C27)+DayMin,BatMax*$C27,IF(AG$11*$D27&lt;DayMin,0,(AG$11*$D27)-DayMin))</f>
        <v>6.60576</v>
      </c>
      <c r="AH27" s="30">
        <f>IF(AH$11*$D27&gt;(BatMax*$C27)+DayMin,BatMax*$C27,IF(AH$11*$D27&lt;DayMin,0,(AH$11*$D27)-DayMin))</f>
        <v>6.60576</v>
      </c>
      <c r="AI27" s="30">
        <f>IF(AI$11*$D27&gt;(BatMax*$C27)+DayMin,BatMax*$C27,IF(AI$11*$D27&lt;DayMin,0,(AI$11*$D27)-DayMin))</f>
        <v>6.60576</v>
      </c>
      <c r="AJ27" s="30">
        <f>IF(AJ$11*$D27&gt;(BatMax*$C27)+DayMin,BatMax*$C27,IF(AJ$11*$D27&lt;DayMin,0,(AJ$11*$D27)-DayMin))</f>
        <v>6.60576</v>
      </c>
      <c r="AK27" s="30">
        <f>IF(AK$11*$D27&gt;(BatMax*$C27)+DayMin,BatMax*$C27,IF(AK$11*$D27&lt;DayMin,0,(AK$11*$D27)-DayMin))</f>
        <v>6.60576</v>
      </c>
      <c r="AL27" s="30">
        <f>IF(AL$11*$D27&gt;(BatMax*$C27)+DayMin,BatMax*$C27,IF(AL$11*$D27&lt;DayMin,0,(AL$11*$D27)-DayMin))</f>
        <v>6.60576</v>
      </c>
      <c r="AM27" s="30">
        <f>IF(AM$11*$D27&gt;(BatMax*$C27)+DayMin,BatMax*$C27,IF(AM$11*$D27&lt;DayMin,0,(AM$11*$D27)-DayMin))</f>
        <v>6.60576</v>
      </c>
      <c r="AN27" s="30">
        <f>IF(AN$11*$D27&gt;(BatMax*$C27)+DayMin,BatMax*$C27,IF(AN$11*$D27&lt;DayMin,0,(AN$11*$D27)-DayMin))</f>
        <v>6.60576</v>
      </c>
      <c r="AO27" s="30">
        <f>IF(AO$11*$D27&gt;(BatMax*$C27)+DayMin,BatMax*$C27,IF(AO$11*$D27&lt;DayMin,0,(AO$11*$D27)-DayMin))</f>
        <v>6.60576</v>
      </c>
      <c r="AP27" s="30">
        <f>IF(AP$11*$D27&gt;(BatMax*$C27)+DayMin,BatMax*$C27,IF(AP$11*$D27&lt;DayMin,0,(AP$11*$D27)-DayMin))</f>
        <v>6.60576</v>
      </c>
      <c r="AQ27" s="30">
        <f>IF(AQ$11*$D27&gt;(BatMax*$C27)+DayMin,BatMax*$C27,IF(AQ$11*$D27&lt;DayMin,0,(AQ$11*$D27)-DayMin))</f>
        <v>6.60576</v>
      </c>
      <c r="AR27" s="30">
        <f>IF(AR$11*$D27&gt;(BatMax*$C27)+DayMin,BatMax*$C27,IF(AR$11*$D27&lt;DayMin,0,(AR$11*$D27)-DayMin))</f>
        <v>6.60576</v>
      </c>
      <c r="AS27" s="30">
        <f>IF(AS$11*$D27&gt;(BatMax*$C27)+DayMin,BatMax*$C27,IF(AS$11*$D27&lt;DayMin,0,(AS$11*$D27)-DayMin))</f>
        <v>0</v>
      </c>
      <c r="AT27" s="30">
        <f>IF(AT$11*$D27&gt;(BatMax*$C27)+DayMin,BatMax*$C27,IF(AT$11*$D27&lt;DayMin,0,(AT$11*$D27)-DayMin))</f>
        <v>4.826044619</v>
      </c>
      <c r="AU27" s="30">
        <f>IF(AU$11*$D27&gt;(BatMax*$C27)+DayMin,BatMax*$C27,IF(AU$11*$D27&lt;DayMin,0,(AU$11*$D27)-DayMin))</f>
        <v>0.7846781404</v>
      </c>
      <c r="AV27" s="30">
        <f>IF(AV$11*$D27&gt;(BatMax*$C27)+DayMin,BatMax*$C27,IF(AV$11*$D27&lt;DayMin,0,(AV$11*$D27)-DayMin))</f>
        <v>0.152102628</v>
      </c>
      <c r="AW27" s="30">
        <f>IF(AW$11*$D27&gt;(BatMax*$C27)+DayMin,BatMax*$C27,IF(AW$11*$D27&lt;DayMin,0,(AW$11*$D27)-DayMin))</f>
        <v>1.302694731</v>
      </c>
      <c r="AX27" s="30">
        <f>IF(AX$11*$D27&gt;(BatMax*$C27)+DayMin,BatMax*$C27,IF(AX$11*$D27&lt;DayMin,0,(AX$11*$D27)-DayMin))</f>
        <v>6.60576</v>
      </c>
      <c r="AY27" s="30">
        <f>IF(AY$11*$D27&gt;(BatMax*$C27)+DayMin,BatMax*$C27,IF(AY$11*$D27&lt;DayMin,0,(AY$11*$D27)-DayMin))</f>
        <v>6.60576</v>
      </c>
      <c r="AZ27" s="30">
        <f>IF(AZ$11*$D27&gt;(BatMax*$C27)+DayMin,BatMax*$C27,IF(AZ$11*$D27&lt;DayMin,0,(AZ$11*$D27)-DayMin))</f>
        <v>6.60576</v>
      </c>
      <c r="BA27" s="30">
        <f>IF(BA$11*$D27&gt;(BatMax*$C27)+DayMin,BatMax*$C27,IF(BA$11*$D27&lt;DayMin,0,(BA$11*$D27)-DayMin))</f>
        <v>6.60576</v>
      </c>
      <c r="BB27" s="30">
        <f>IF(BB$11*$D27&gt;(BatMax*$C27)+DayMin,BatMax*$C27,IF(BB$11*$D27&lt;DayMin,0,(BB$11*$D27)-DayMin))</f>
        <v>3.441890312</v>
      </c>
      <c r="BC27" s="30">
        <f>IF(BC$11*$D27&gt;(BatMax*$C27)+DayMin,BatMax*$C27,IF(BC$11*$D27&lt;DayMin,0,(BC$11*$D27)-DayMin))</f>
        <v>6.60576</v>
      </c>
      <c r="BD27" s="30">
        <f>IF(BD$11*$D27&gt;(BatMax*$C27)+DayMin,BatMax*$C27,IF(BD$11*$D27&lt;DayMin,0,(BD$11*$D27)-DayMin))</f>
        <v>6.60576</v>
      </c>
      <c r="BE27" s="30">
        <f>IF(BE$11*$D27&gt;(BatMax*$C27)+DayMin,BatMax*$C27,IF(BE$11*$D27&lt;DayMin,0,(BE$11*$D27)-DayMin))</f>
        <v>0.8612816763</v>
      </c>
      <c r="BF27" s="30">
        <f>IF(BF$11*$D27&gt;(BatMax*$C27)+DayMin,BatMax*$C27,IF(BF$11*$D27&lt;DayMin,0,(BF$11*$D27)-DayMin))</f>
        <v>6.60576</v>
      </c>
      <c r="BG27" s="30">
        <f>IF(BG$11*$D27&gt;(BatMax*$C27)+DayMin,BatMax*$C27,IF(BG$11*$D27&lt;DayMin,0,(BG$11*$D27)-DayMin))</f>
        <v>6.60576</v>
      </c>
      <c r="BH27" s="30">
        <f>IF(BH$11*$D27&gt;(BatMax*$C27)+DayMin,BatMax*$C27,IF(BH$11*$D27&lt;DayMin,0,(BH$11*$D27)-DayMin))</f>
        <v>6.60576</v>
      </c>
      <c r="BI27" s="30">
        <f>IF(BI$11*$D27&gt;(BatMax*$C27)+DayMin,BatMax*$C27,IF(BI$11*$D27&lt;DayMin,0,(BI$11*$D27)-DayMin))</f>
        <v>1.891036764</v>
      </c>
      <c r="BJ27" s="30">
        <f>IF(BJ$11*$D27&gt;(BatMax*$C27)+DayMin,BatMax*$C27,IF(BJ$11*$D27&lt;DayMin,0,(BJ$11*$D27)-DayMin))</f>
        <v>1.496189066</v>
      </c>
      <c r="BK27" s="30">
        <f>IF(BK$11*$D27&gt;(BatMax*$C27)+DayMin,BatMax*$C27,IF(BK$11*$D27&lt;DayMin,0,(BK$11*$D27)-DayMin))</f>
        <v>6.60576</v>
      </c>
      <c r="BL27" s="30">
        <f>IF(BL$11*$D27&gt;(BatMax*$C27)+DayMin,BatMax*$C27,IF(BL$11*$D27&lt;DayMin,0,(BL$11*$D27)-DayMin))</f>
        <v>6.60576</v>
      </c>
      <c r="BM27" s="30">
        <f>IF(BM$11*$D27&gt;(BatMax*$C27)+DayMin,BatMax*$C27,IF(BM$11*$D27&lt;DayMin,0,(BM$11*$D27)-DayMin))</f>
        <v>6.60576</v>
      </c>
      <c r="BN27" s="30">
        <f>IF(BN$11*$D27&gt;(BatMax*$C27)+DayMin,BatMax*$C27,IF(BN$11*$D27&lt;DayMin,0,(BN$11*$D27)-DayMin))</f>
        <v>6.60576</v>
      </c>
      <c r="BO27" s="30">
        <f>IF(BO$11*$D27&gt;(BatMax*$C27)+DayMin,BatMax*$C27,IF(BO$11*$D27&lt;DayMin,0,(BO$11*$D27)-DayMin))</f>
        <v>4.070943933</v>
      </c>
      <c r="BP27" s="30">
        <f>IF(BP$11*$D27&gt;(BatMax*$C27)+DayMin,BatMax*$C27,IF(BP$11*$D27&lt;DayMin,0,(BP$11*$D27)-DayMin))</f>
        <v>2.96111138</v>
      </c>
      <c r="BQ27" s="30">
        <f>IF(BQ$11*$D27&gt;(BatMax*$C27)+DayMin,BatMax*$C27,IF(BQ$11*$D27&lt;DayMin,0,(BQ$11*$D27)-DayMin))</f>
        <v>6.60576</v>
      </c>
      <c r="BR27" s="30">
        <f>IF(BR$11*$D27&gt;(BatMax*$C27)+DayMin,BatMax*$C27,IF(BR$11*$D27&lt;DayMin,0,(BR$11*$D27)-DayMin))</f>
        <v>6.60576</v>
      </c>
      <c r="BS27" s="30">
        <f>IF(BS$11*$D27&gt;(BatMax*$C27)+DayMin,BatMax*$C27,IF(BS$11*$D27&lt;DayMin,0,(BS$11*$D27)-DayMin))</f>
        <v>6.111317904</v>
      </c>
      <c r="BT27" s="30">
        <f>IF(BT$11*$D27&gt;(BatMax*$C27)+DayMin,BatMax*$C27,IF(BT$11*$D27&lt;DayMin,0,(BT$11*$D27)-DayMin))</f>
        <v>2.220896466</v>
      </c>
      <c r="BU27" s="30">
        <f>IF(BU$11*$D27&gt;(BatMax*$C27)+DayMin,BatMax*$C27,IF(BU$11*$D27&lt;DayMin,0,(BU$11*$D27)-DayMin))</f>
        <v>0.7796380779</v>
      </c>
      <c r="BV27" s="30">
        <f>IF(BV$11*$D27&gt;(BatMax*$C27)+DayMin,BatMax*$C27,IF(BV$11*$D27&lt;DayMin,0,(BV$11*$D27)-DayMin))</f>
        <v>6.60576</v>
      </c>
      <c r="BW27" s="30">
        <f>IF(BW$11*$D27&gt;(BatMax*$C27)+DayMin,BatMax*$C27,IF(BW$11*$D27&lt;DayMin,0,(BW$11*$D27)-DayMin))</f>
        <v>6.60576</v>
      </c>
      <c r="BX27" s="30">
        <f>IF(BX$11*$D27&gt;(BatMax*$C27)+DayMin,BatMax*$C27,IF(BX$11*$D27&lt;DayMin,0,(BX$11*$D27)-DayMin))</f>
        <v>3.772082672</v>
      </c>
      <c r="BY27" s="30">
        <f>IF(BY$11*$D27&gt;(BatMax*$C27)+DayMin,BatMax*$C27,IF(BY$11*$D27&lt;DayMin,0,(BY$11*$D27)-DayMin))</f>
        <v>6.60576</v>
      </c>
      <c r="BZ27" s="30">
        <f>IF(BZ$11*$D27&gt;(BatMax*$C27)+DayMin,BatMax*$C27,IF(BZ$11*$D27&lt;DayMin,0,(BZ$11*$D27)-DayMin))</f>
        <v>6.60576</v>
      </c>
      <c r="CA27" s="30">
        <f>IF(CA$11*$D27&gt;(BatMax*$C27)+DayMin,BatMax*$C27,IF(CA$11*$D27&lt;DayMin,0,(CA$11*$D27)-DayMin))</f>
        <v>6.60576</v>
      </c>
      <c r="CB27" s="30">
        <f>IF(CB$11*$D27&gt;(BatMax*$C27)+DayMin,BatMax*$C27,IF(CB$11*$D27&lt;DayMin,0,(CB$11*$D27)-DayMin))</f>
        <v>6.60576</v>
      </c>
      <c r="CC27" s="30">
        <f>IF(CC$11*$D27&gt;(BatMax*$C27)+DayMin,BatMax*$C27,IF(CC$11*$D27&lt;DayMin,0,(CC$11*$D27)-DayMin))</f>
        <v>3.246555421</v>
      </c>
      <c r="CD27" s="30">
        <f>IF(CD$11*$D27&gt;(BatMax*$C27)+DayMin,BatMax*$C27,IF(CD$11*$D27&lt;DayMin,0,(CD$11*$D27)-DayMin))</f>
        <v>6.60576</v>
      </c>
      <c r="CE27" s="30">
        <f>IF(CE$11*$D27&gt;(BatMax*$C27)+DayMin,BatMax*$C27,IF(CE$11*$D27&lt;DayMin,0,(CE$11*$D27)-DayMin))</f>
        <v>6.60576</v>
      </c>
      <c r="CF27" s="30">
        <f>IF(CF$11*$D27&gt;(BatMax*$C27)+DayMin,BatMax*$C27,IF(CF$11*$D27&lt;DayMin,0,(CF$11*$D27)-DayMin))</f>
        <v>0.1183996033</v>
      </c>
      <c r="CG27" s="30">
        <f>IF(CG$11*$D27&gt;(BatMax*$C27)+DayMin,BatMax*$C27,IF(CG$11*$D27&lt;DayMin,0,(CG$11*$D27)-DayMin))</f>
        <v>3.168753644</v>
      </c>
      <c r="CH27" s="30">
        <f>IF(CH$11*$D27&gt;(BatMax*$C27)+DayMin,BatMax*$C27,IF(CH$11*$D27&lt;DayMin,0,(CH$11*$D27)-DayMin))</f>
        <v>1.270760572</v>
      </c>
      <c r="CI27" s="30">
        <f>IF(CI$11*$D27&gt;(BatMax*$C27)+DayMin,BatMax*$C27,IF(CI$11*$D27&lt;DayMin,0,(CI$11*$D27)-DayMin))</f>
        <v>2.926467594</v>
      </c>
      <c r="CJ27" s="30">
        <f>IF(CJ$11*$D27&gt;(BatMax*$C27)+DayMin,BatMax*$C27,IF(CJ$11*$D27&lt;DayMin,0,(CJ$11*$D27)-DayMin))</f>
        <v>6.60576</v>
      </c>
      <c r="CK27" s="30">
        <f>IF(CK$11*$D27&gt;(BatMax*$C27)+DayMin,BatMax*$C27,IF(CK$11*$D27&lt;DayMin,0,(CK$11*$D27)-DayMin))</f>
        <v>6.60576</v>
      </c>
      <c r="CL27" s="30">
        <f>IF(CL$11*$D27&gt;(BatMax*$C27)+DayMin,BatMax*$C27,IF(CL$11*$D27&lt;DayMin,0,(CL$11*$D27)-DayMin))</f>
        <v>6.60576</v>
      </c>
      <c r="CM27" s="30">
        <f>IF(CM$11*$D27&gt;(BatMax*$C27)+DayMin,BatMax*$C27,IF(CM$11*$D27&lt;DayMin,0,(CM$11*$D27)-DayMin))</f>
        <v>6.60576</v>
      </c>
      <c r="CN27" s="30">
        <f>IF(CN$11*$D27&gt;(BatMax*$C27)+DayMin,BatMax*$C27,IF(CN$11*$D27&lt;DayMin,0,(CN$11*$D27)-DayMin))</f>
        <v>6.60576</v>
      </c>
      <c r="CO27" s="30">
        <f>IF(CO$11*$D27&gt;(BatMax*$C27)+DayMin,BatMax*$C27,IF(CO$11*$D27&lt;DayMin,0,(CO$11*$D27)-DayMin))</f>
        <v>6.60576</v>
      </c>
      <c r="CP27" s="30">
        <f>IF(CP$11*$D27&gt;(BatMax*$C27)+DayMin,BatMax*$C27,IF(CP$11*$D27&lt;DayMin,0,(CP$11*$D27)-DayMin))</f>
        <v>6.60576</v>
      </c>
      <c r="CQ27" s="30">
        <f>IF(CQ$11*$D27&gt;(BatMax*$C27)+DayMin,BatMax*$C27,IF(CQ$11*$D27&lt;DayMin,0,(CQ$11*$D27)-DayMin))</f>
        <v>6.60576</v>
      </c>
      <c r="CR27" s="30">
        <f>IF(CR$11*$D27&gt;(BatMax*$C27)+DayMin,BatMax*$C27,IF(CR$11*$D27&lt;DayMin,0,(CR$11*$D27)-DayMin))</f>
        <v>0</v>
      </c>
      <c r="CS27" s="30">
        <f>IF(CS$11*$D27&gt;(BatMax*$C27)+DayMin,BatMax*$C27,IF(CS$11*$D27&lt;DayMin,0,(CS$11*$D27)-DayMin))</f>
        <v>6.60576</v>
      </c>
      <c r="CT27" s="30">
        <f>IF(CT$11*$D27&gt;(BatMax*$C27)+DayMin,BatMax*$C27,IF(CT$11*$D27&lt;DayMin,0,(CT$11*$D27)-DayMin))</f>
        <v>6.60576</v>
      </c>
      <c r="CU27" s="30">
        <f>IF(CU$11*$D27&gt;(BatMax*$C27)+DayMin,BatMax*$C27,IF(CU$11*$D27&lt;DayMin,0,(CU$11*$D27)-DayMin))</f>
        <v>6.60576</v>
      </c>
      <c r="CV27" s="30">
        <f>IF(CV$11*$D27&gt;(BatMax*$C27)+DayMin,BatMax*$C27,IF(CV$11*$D27&lt;DayMin,0,(CV$11*$D27)-DayMin))</f>
        <v>6.60576</v>
      </c>
      <c r="CW27" s="30">
        <f>IF(CW$11*$D27&gt;(BatMax*$C27)+DayMin,BatMax*$C27,IF(CW$11*$D27&lt;DayMin,0,(CW$11*$D27)-DayMin))</f>
        <v>6.60576</v>
      </c>
      <c r="CX27" s="30">
        <f>IF(CX$11*$D27&gt;(BatMax*$C27)+DayMin,BatMax*$C27,IF(CX$11*$D27&lt;DayMin,0,(CX$11*$D27)-DayMin))</f>
        <v>6.60576</v>
      </c>
      <c r="CY27" s="30">
        <f>IF(CY$11*$D27&gt;(BatMax*$C27)+DayMin,BatMax*$C27,IF(CY$11*$D27&lt;DayMin,0,(CY$11*$D27)-DayMin))</f>
        <v>6.60576</v>
      </c>
      <c r="CZ27" s="30">
        <f>IF(CZ$11*$D27&gt;(BatMax*$C27)+DayMin,BatMax*$C27,IF(CZ$11*$D27&lt;DayMin,0,(CZ$11*$D27)-DayMin))</f>
        <v>6.60576</v>
      </c>
      <c r="DA27" s="30">
        <f>IF(DA$11*$D27&gt;(BatMax*$C27)+DayMin,BatMax*$C27,IF(DA$11*$D27&lt;DayMin,0,(DA$11*$D27)-DayMin))</f>
        <v>6.60576</v>
      </c>
      <c r="DB27" s="30">
        <f>IF(DB$11*$D27&gt;(BatMax*$C27)+DayMin,BatMax*$C27,IF(DB$11*$D27&lt;DayMin,0,(DB$11*$D27)-DayMin))</f>
        <v>6.60576</v>
      </c>
      <c r="DC27" s="30">
        <f>IF(DC$11*$D27&gt;(BatMax*$C27)+DayMin,BatMax*$C27,IF(DC$11*$D27&lt;DayMin,0,(DC$11*$D27)-DayMin))</f>
        <v>6.60576</v>
      </c>
      <c r="DD27" s="30">
        <f>IF(DD$11*$D27&gt;(BatMax*$C27)+DayMin,BatMax*$C27,IF(DD$11*$D27&lt;DayMin,0,(DD$11*$D27)-DayMin))</f>
        <v>6.60576</v>
      </c>
      <c r="DE27" s="30">
        <f>IF(DE$11*$D27&gt;(BatMax*$C27)+DayMin,BatMax*$C27,IF(DE$11*$D27&lt;DayMin,0,(DE$11*$D27)-DayMin))</f>
        <v>6.60576</v>
      </c>
      <c r="DF27" s="30">
        <f>IF(DF$11*$D27&gt;(BatMax*$C27)+DayMin,BatMax*$C27,IF(DF$11*$D27&lt;DayMin,0,(DF$11*$D27)-DayMin))</f>
        <v>6.60576</v>
      </c>
      <c r="DG27" s="30">
        <f>IF(DG$11*$D27&gt;(BatMax*$C27)+DayMin,BatMax*$C27,IF(DG$11*$D27&lt;DayMin,0,(DG$11*$D27)-DayMin))</f>
        <v>6.60576</v>
      </c>
      <c r="DH27" s="30">
        <f>IF(DH$11*$D27&gt;(BatMax*$C27)+DayMin,BatMax*$C27,IF(DH$11*$D27&lt;DayMin,0,(DH$11*$D27)-DayMin))</f>
        <v>6.60576</v>
      </c>
      <c r="DI27" s="30">
        <f>IF(DI$11*$D27&gt;(BatMax*$C27)+DayMin,BatMax*$C27,IF(DI$11*$D27&lt;DayMin,0,(DI$11*$D27)-DayMin))</f>
        <v>6.60576</v>
      </c>
      <c r="DJ27" s="30">
        <f>IF(DJ$11*$D27&gt;(BatMax*$C27)+DayMin,BatMax*$C27,IF(DJ$11*$D27&lt;DayMin,0,(DJ$11*$D27)-DayMin))</f>
        <v>0</v>
      </c>
      <c r="DK27" s="30">
        <f>IF(DK$11*$D27&gt;(BatMax*$C27)+DayMin,BatMax*$C27,IF(DK$11*$D27&lt;DayMin,0,(DK$11*$D27)-DayMin))</f>
        <v>4.38381953</v>
      </c>
      <c r="DL27" s="30">
        <f>IF(DL$11*$D27&gt;(BatMax*$C27)+DayMin,BatMax*$C27,IF(DL$11*$D27&lt;DayMin,0,(DL$11*$D27)-DayMin))</f>
        <v>3.021932115</v>
      </c>
      <c r="DM27" s="30">
        <f>IF(DM$11*$D27&gt;(BatMax*$C27)+DayMin,BatMax*$C27,IF(DM$11*$D27&lt;DayMin,0,(DM$11*$D27)-DayMin))</f>
        <v>6.60576</v>
      </c>
      <c r="DN27" s="30">
        <f>IF(DN$11*$D27&gt;(BatMax*$C27)+DayMin,BatMax*$C27,IF(DN$11*$D27&lt;DayMin,0,(DN$11*$D27)-DayMin))</f>
        <v>6.60576</v>
      </c>
      <c r="DO27" s="30">
        <f>IF(DO$11*$D27&gt;(BatMax*$C27)+DayMin,BatMax*$C27,IF(DO$11*$D27&lt;DayMin,0,(DO$11*$D27)-DayMin))</f>
        <v>6.60576</v>
      </c>
      <c r="DP27" s="30">
        <f>IF(DP$11*$D27&gt;(BatMax*$C27)+DayMin,BatMax*$C27,IF(DP$11*$D27&lt;DayMin,0,(DP$11*$D27)-DayMin))</f>
        <v>3.544338278</v>
      </c>
      <c r="DQ27" s="30">
        <f>IF(DQ$11*$D27&gt;(BatMax*$C27)+DayMin,BatMax*$C27,IF(DQ$11*$D27&lt;DayMin,0,(DQ$11*$D27)-DayMin))</f>
        <v>0</v>
      </c>
      <c r="DR27" s="30">
        <f>IF(DR$11*$D27&gt;(BatMax*$C27)+DayMin,BatMax*$C27,IF(DR$11*$D27&lt;DayMin,0,(DR$11*$D27)-DayMin))</f>
        <v>6.60576</v>
      </c>
      <c r="DS27" s="30">
        <f>IF(DS$11*$D27&gt;(BatMax*$C27)+DayMin,BatMax*$C27,IF(DS$11*$D27&lt;DayMin,0,(DS$11*$D27)-DayMin))</f>
        <v>6.60576</v>
      </c>
      <c r="DT27" s="30">
        <f>IF(DT$11*$D27&gt;(BatMax*$C27)+DayMin,BatMax*$C27,IF(DT$11*$D27&lt;DayMin,0,(DT$11*$D27)-DayMin))</f>
        <v>6.60576</v>
      </c>
      <c r="DU27" s="30">
        <f>IF(DU$11*$D27&gt;(BatMax*$C27)+DayMin,BatMax*$C27,IF(DU$11*$D27&lt;DayMin,0,(DU$11*$D27)-DayMin))</f>
        <v>6.60576</v>
      </c>
      <c r="DV27" s="30">
        <f>IF(DV$11*$D27&gt;(BatMax*$C27)+DayMin,BatMax*$C27,IF(DV$11*$D27&lt;DayMin,0,(DV$11*$D27)-DayMin))</f>
        <v>6.60576</v>
      </c>
      <c r="DW27" s="30">
        <f>IF(DW$11*$D27&gt;(BatMax*$C27)+DayMin,BatMax*$C27,IF(DW$11*$D27&lt;DayMin,0,(DW$11*$D27)-DayMin))</f>
        <v>6.60576</v>
      </c>
      <c r="DX27" s="30">
        <f>IF(DX$11*$D27&gt;(BatMax*$C27)+DayMin,BatMax*$C27,IF(DX$11*$D27&lt;DayMin,0,(DX$11*$D27)-DayMin))</f>
        <v>6.60576</v>
      </c>
      <c r="DY27" s="30">
        <f>IF(DY$11*$D27&gt;(BatMax*$C27)+DayMin,BatMax*$C27,IF(DY$11*$D27&lt;DayMin,0,(DY$11*$D27)-DayMin))</f>
        <v>6.60576</v>
      </c>
      <c r="DZ27" s="30">
        <f>IF(DZ$11*$D27&gt;(BatMax*$C27)+DayMin,BatMax*$C27,IF(DZ$11*$D27&lt;DayMin,0,(DZ$11*$D27)-DayMin))</f>
        <v>6.60576</v>
      </c>
      <c r="EA27" s="30">
        <f>IF(EA$11*$D27&gt;(BatMax*$C27)+DayMin,BatMax*$C27,IF(EA$11*$D27&lt;DayMin,0,(EA$11*$D27)-DayMin))</f>
        <v>6.60576</v>
      </c>
      <c r="EB27" s="30">
        <f>IF(EB$11*$D27&gt;(BatMax*$C27)+DayMin,BatMax*$C27,IF(EB$11*$D27&lt;DayMin,0,(EB$11*$D27)-DayMin))</f>
        <v>6.60576</v>
      </c>
      <c r="EC27" s="30">
        <f>IF(EC$11*$D27&gt;(BatMax*$C27)+DayMin,BatMax*$C27,IF(EC$11*$D27&lt;DayMin,0,(EC$11*$D27)-DayMin))</f>
        <v>6.60576</v>
      </c>
      <c r="ED27" s="30">
        <f>IF(ED$11*$D27&gt;(BatMax*$C27)+DayMin,BatMax*$C27,IF(ED$11*$D27&lt;DayMin,0,(ED$11*$D27)-DayMin))</f>
        <v>6.60576</v>
      </c>
      <c r="EE27" s="30">
        <f>IF(EE$11*$D27&gt;(BatMax*$C27)+DayMin,BatMax*$C27,IF(EE$11*$D27&lt;DayMin,0,(EE$11*$D27)-DayMin))</f>
        <v>6.60576</v>
      </c>
      <c r="EF27" s="30">
        <f>IF(EF$11*$D27&gt;(BatMax*$C27)+DayMin,BatMax*$C27,IF(EF$11*$D27&lt;DayMin,0,(EF$11*$D27)-DayMin))</f>
        <v>2.259933528</v>
      </c>
      <c r="EG27" s="30">
        <f>IF(EG$11*$D27&gt;(BatMax*$C27)+DayMin,BatMax*$C27,IF(EG$11*$D27&lt;DayMin,0,(EG$11*$D27)-DayMin))</f>
        <v>4.679223287</v>
      </c>
      <c r="EH27" s="30">
        <f>IF(EH$11*$D27&gt;(BatMax*$C27)+DayMin,BatMax*$C27,IF(EH$11*$D27&lt;DayMin,0,(EH$11*$D27)-DayMin))</f>
        <v>6.60576</v>
      </c>
      <c r="EI27" s="30">
        <f>IF(EI$11*$D27&gt;(BatMax*$C27)+DayMin,BatMax*$C27,IF(EI$11*$D27&lt;DayMin,0,(EI$11*$D27)-DayMin))</f>
        <v>6.60576</v>
      </c>
      <c r="EJ27" s="30">
        <f>IF(EJ$11*$D27&gt;(BatMax*$C27)+DayMin,BatMax*$C27,IF(EJ$11*$D27&lt;DayMin,0,(EJ$11*$D27)-DayMin))</f>
        <v>6.60576</v>
      </c>
      <c r="EK27" s="30">
        <f>IF(EK$11*$D27&gt;(BatMax*$C27)+DayMin,BatMax*$C27,IF(EK$11*$D27&lt;DayMin,0,(EK$11*$D27)-DayMin))</f>
        <v>6.60576</v>
      </c>
      <c r="EL27" s="30">
        <f>IF(EL$11*$D27&gt;(BatMax*$C27)+DayMin,BatMax*$C27,IF(EL$11*$D27&lt;DayMin,0,(EL$11*$D27)-DayMin))</f>
        <v>6.60576</v>
      </c>
      <c r="EM27" s="30">
        <f>IF(EM$11*$D27&gt;(BatMax*$C27)+DayMin,BatMax*$C27,IF(EM$11*$D27&lt;DayMin,0,(EM$11*$D27)-DayMin))</f>
        <v>6.60576</v>
      </c>
      <c r="EN27" s="30">
        <f>IF(EN$11*$D27&gt;(BatMax*$C27)+DayMin,BatMax*$C27,IF(EN$11*$D27&lt;DayMin,0,(EN$11*$D27)-DayMin))</f>
        <v>6.60576</v>
      </c>
      <c r="EO27" s="30">
        <f>IF(EO$11*$D27&gt;(BatMax*$C27)+DayMin,BatMax*$C27,IF(EO$11*$D27&lt;DayMin,0,(EO$11*$D27)-DayMin))</f>
        <v>6.60576</v>
      </c>
      <c r="EP27" s="30">
        <f>IF(EP$11*$D27&gt;(BatMax*$C27)+DayMin,BatMax*$C27,IF(EP$11*$D27&lt;DayMin,0,(EP$11*$D27)-DayMin))</f>
        <v>6.60576</v>
      </c>
      <c r="EQ27" s="30">
        <f>IF(EQ$11*$D27&gt;(BatMax*$C27)+DayMin,BatMax*$C27,IF(EQ$11*$D27&lt;DayMin,0,(EQ$11*$D27)-DayMin))</f>
        <v>6.60576</v>
      </c>
      <c r="ER27" s="30">
        <f>IF(ER$11*$D27&gt;(BatMax*$C27)+DayMin,BatMax*$C27,IF(ER$11*$D27&lt;DayMin,0,(ER$11*$D27)-DayMin))</f>
        <v>6.60576</v>
      </c>
      <c r="ES27" s="30">
        <f>IF(ES$11*$D27&gt;(BatMax*$C27)+DayMin,BatMax*$C27,IF(ES$11*$D27&lt;DayMin,0,(ES$11*$D27)-DayMin))</f>
        <v>6.60576</v>
      </c>
      <c r="ET27" s="30">
        <f>IF(ET$11*$D27&gt;(BatMax*$C27)+DayMin,BatMax*$C27,IF(ET$11*$D27&lt;DayMin,0,(ET$11*$D27)-DayMin))</f>
        <v>6.60576</v>
      </c>
      <c r="EU27" s="30">
        <f>IF(EU$11*$D27&gt;(BatMax*$C27)+DayMin,BatMax*$C27,IF(EU$11*$D27&lt;DayMin,0,(EU$11*$D27)-DayMin))</f>
        <v>6.60576</v>
      </c>
      <c r="EV27" s="30">
        <f>IF(EV$11*$D27&gt;(BatMax*$C27)+DayMin,BatMax*$C27,IF(EV$11*$D27&lt;DayMin,0,(EV$11*$D27)-DayMin))</f>
        <v>6.60576</v>
      </c>
      <c r="EW27" s="30">
        <f>IF(EW$11*$D27&gt;(BatMax*$C27)+DayMin,BatMax*$C27,IF(EW$11*$D27&lt;DayMin,0,(EW$11*$D27)-DayMin))</f>
        <v>6.60576</v>
      </c>
      <c r="EX27" s="30">
        <f>IF(EX$11*$D27&gt;(BatMax*$C27)+DayMin,BatMax*$C27,IF(EX$11*$D27&lt;DayMin,0,(EX$11*$D27)-DayMin))</f>
        <v>6.60576</v>
      </c>
      <c r="EY27" s="30">
        <f>IF(EY$11*$D27&gt;(BatMax*$C27)+DayMin,BatMax*$C27,IF(EY$11*$D27&lt;DayMin,0,(EY$11*$D27)-DayMin))</f>
        <v>4.555887602</v>
      </c>
      <c r="EZ27" s="30">
        <f>IF(EZ$11*$D27&gt;(BatMax*$C27)+DayMin,BatMax*$C27,IF(EZ$11*$D27&lt;DayMin,0,(EZ$11*$D27)-DayMin))</f>
        <v>6.60576</v>
      </c>
      <c r="FA27" s="30">
        <f>IF(FA$11*$D27&gt;(BatMax*$C27)+DayMin,BatMax*$C27,IF(FA$11*$D27&lt;DayMin,0,(FA$11*$D27)-DayMin))</f>
        <v>6.60576</v>
      </c>
      <c r="FB27" s="30">
        <f>IF(FB$11*$D27&gt;(BatMax*$C27)+DayMin,BatMax*$C27,IF(FB$11*$D27&lt;DayMin,0,(FB$11*$D27)-DayMin))</f>
        <v>6.60576</v>
      </c>
      <c r="FC27" s="30">
        <f>IF(FC$11*$D27&gt;(BatMax*$C27)+DayMin,BatMax*$C27,IF(FC$11*$D27&lt;DayMin,0,(FC$11*$D27)-DayMin))</f>
        <v>6.60576</v>
      </c>
      <c r="FD27" s="30">
        <f>IF(FD$11*$D27&gt;(BatMax*$C27)+DayMin,BatMax*$C27,IF(FD$11*$D27&lt;DayMin,0,(FD$11*$D27)-DayMin))</f>
        <v>6.60576</v>
      </c>
      <c r="FE27" s="30">
        <f>IF(FE$11*$D27&gt;(BatMax*$C27)+DayMin,BatMax*$C27,IF(FE$11*$D27&lt;DayMin,0,(FE$11*$D27)-DayMin))</f>
        <v>6.60576</v>
      </c>
      <c r="FF27" s="30">
        <f>IF(FF$11*$D27&gt;(BatMax*$C27)+DayMin,BatMax*$C27,IF(FF$11*$D27&lt;DayMin,0,(FF$11*$D27)-DayMin))</f>
        <v>6.60576</v>
      </c>
      <c r="FG27" s="30">
        <f>IF(FG$11*$D27&gt;(BatMax*$C27)+DayMin,BatMax*$C27,IF(FG$11*$D27&lt;DayMin,0,(FG$11*$D27)-DayMin))</f>
        <v>6.60576</v>
      </c>
      <c r="FH27" s="30">
        <f>IF(FH$11*$D27&gt;(BatMax*$C27)+DayMin,BatMax*$C27,IF(FH$11*$D27&lt;DayMin,0,(FH$11*$D27)-DayMin))</f>
        <v>6.60576</v>
      </c>
      <c r="FI27" s="30">
        <f>IF(FI$11*$D27&gt;(BatMax*$C27)+DayMin,BatMax*$C27,IF(FI$11*$D27&lt;DayMin,0,(FI$11*$D27)-DayMin))</f>
        <v>6.60576</v>
      </c>
      <c r="FJ27" s="30">
        <f>IF(FJ$11*$D27&gt;(BatMax*$C27)+DayMin,BatMax*$C27,IF(FJ$11*$D27&lt;DayMin,0,(FJ$11*$D27)-DayMin))</f>
        <v>6.60576</v>
      </c>
      <c r="FK27" s="30">
        <f>IF(FK$11*$D27&gt;(BatMax*$C27)+DayMin,BatMax*$C27,IF(FK$11*$D27&lt;DayMin,0,(FK$11*$D27)-DayMin))</f>
        <v>6.60576</v>
      </c>
      <c r="FL27" s="30">
        <f>IF(FL$11*$D27&gt;(BatMax*$C27)+DayMin,BatMax*$C27,IF(FL$11*$D27&lt;DayMin,0,(FL$11*$D27)-DayMin))</f>
        <v>6.60576</v>
      </c>
      <c r="FM27" s="30">
        <f>IF(FM$11*$D27&gt;(BatMax*$C27)+DayMin,BatMax*$C27,IF(FM$11*$D27&lt;DayMin,0,(FM$11*$D27)-DayMin))</f>
        <v>6.60576</v>
      </c>
      <c r="FN27" s="30">
        <f>IF(FN$11*$D27&gt;(BatMax*$C27)+DayMin,BatMax*$C27,IF(FN$11*$D27&lt;DayMin,0,(FN$11*$D27)-DayMin))</f>
        <v>6.424920893</v>
      </c>
      <c r="FO27" s="30">
        <f>IF(FO$11*$D27&gt;(BatMax*$C27)+DayMin,BatMax*$C27,IF(FO$11*$D27&lt;DayMin,0,(FO$11*$D27)-DayMin))</f>
        <v>6.60576</v>
      </c>
      <c r="FP27" s="30">
        <f>IF(FP$11*$D27&gt;(BatMax*$C27)+DayMin,BatMax*$C27,IF(FP$11*$D27&lt;DayMin,0,(FP$11*$D27)-DayMin))</f>
        <v>6.60576</v>
      </c>
      <c r="FQ27" s="30">
        <f>IF(FQ$11*$D27&gt;(BatMax*$C27)+DayMin,BatMax*$C27,IF(FQ$11*$D27&lt;DayMin,0,(FQ$11*$D27)-DayMin))</f>
        <v>6.60576</v>
      </c>
      <c r="FR27" s="30">
        <f>IF(FR$11*$D27&gt;(BatMax*$C27)+DayMin,BatMax*$C27,IF(FR$11*$D27&lt;DayMin,0,(FR$11*$D27)-DayMin))</f>
        <v>6.60576</v>
      </c>
      <c r="FS27" s="30">
        <f>IF(FS$11*$D27&gt;(BatMax*$C27)+DayMin,BatMax*$C27,IF(FS$11*$D27&lt;DayMin,0,(FS$11*$D27)-DayMin))</f>
        <v>6.60576</v>
      </c>
      <c r="FT27" s="30">
        <f>IF(FT$11*$D27&gt;(BatMax*$C27)+DayMin,BatMax*$C27,IF(FT$11*$D27&lt;DayMin,0,(FT$11*$D27)-DayMin))</f>
        <v>6.60576</v>
      </c>
      <c r="FU27" s="30">
        <f>IF(FU$11*$D27&gt;(BatMax*$C27)+DayMin,BatMax*$C27,IF(FU$11*$D27&lt;DayMin,0,(FU$11*$D27)-DayMin))</f>
        <v>6.60576</v>
      </c>
      <c r="FV27" s="30">
        <f>IF(FV$11*$D27&gt;(BatMax*$C27)+DayMin,BatMax*$C27,IF(FV$11*$D27&lt;DayMin,0,(FV$11*$D27)-DayMin))</f>
        <v>1.470625788</v>
      </c>
      <c r="FW27" s="30">
        <f>IF(FW$11*$D27&gt;(BatMax*$C27)+DayMin,BatMax*$C27,IF(FW$11*$D27&lt;DayMin,0,(FW$11*$D27)-DayMin))</f>
        <v>6.60576</v>
      </c>
      <c r="FX27" s="30">
        <f>IF(FX$11*$D27&gt;(BatMax*$C27)+DayMin,BatMax*$C27,IF(FX$11*$D27&lt;DayMin,0,(FX$11*$D27)-DayMin))</f>
        <v>6.60576</v>
      </c>
      <c r="FY27" s="30">
        <f>IF(FY$11*$D27&gt;(BatMax*$C27)+DayMin,BatMax*$C27,IF(FY$11*$D27&lt;DayMin,0,(FY$11*$D27)-DayMin))</f>
        <v>6.60576</v>
      </c>
      <c r="FZ27" s="30">
        <f>IF(FZ$11*$D27&gt;(BatMax*$C27)+DayMin,BatMax*$C27,IF(FZ$11*$D27&lt;DayMin,0,(FZ$11*$D27)-DayMin))</f>
        <v>6.60576</v>
      </c>
      <c r="GA27" s="30">
        <f>IF(GA$11*$D27&gt;(BatMax*$C27)+DayMin,BatMax*$C27,IF(GA$11*$D27&lt;DayMin,0,(GA$11*$D27)-DayMin))</f>
        <v>6.60576</v>
      </c>
      <c r="GB27" s="30">
        <f>IF(GB$11*$D27&gt;(BatMax*$C27)+DayMin,BatMax*$C27,IF(GB$11*$D27&lt;DayMin,0,(GB$11*$D27)-DayMin))</f>
        <v>4.041500134</v>
      </c>
      <c r="GC27" s="30">
        <f>IF(GC$11*$D27&gt;(BatMax*$C27)+DayMin,BatMax*$C27,IF(GC$11*$D27&lt;DayMin,0,(GC$11*$D27)-DayMin))</f>
        <v>6.60576</v>
      </c>
      <c r="GD27" s="30">
        <f>IF(GD$11*$D27&gt;(BatMax*$C27)+DayMin,BatMax*$C27,IF(GD$11*$D27&lt;DayMin,0,(GD$11*$D27)-DayMin))</f>
        <v>6.60576</v>
      </c>
      <c r="GE27" s="30">
        <f>IF(GE$11*$D27&gt;(BatMax*$C27)+DayMin,BatMax*$C27,IF(GE$11*$D27&lt;DayMin,0,(GE$11*$D27)-DayMin))</f>
        <v>6.60576</v>
      </c>
      <c r="GF27" s="30">
        <f>IF(GF$11*$D27&gt;(BatMax*$C27)+DayMin,BatMax*$C27,IF(GF$11*$D27&lt;DayMin,0,(GF$11*$D27)-DayMin))</f>
        <v>6.60576</v>
      </c>
      <c r="GG27" s="30">
        <f>IF(GG$11*$D27&gt;(BatMax*$C27)+DayMin,BatMax*$C27,IF(GG$11*$D27&lt;DayMin,0,(GG$11*$D27)-DayMin))</f>
        <v>6.60576</v>
      </c>
      <c r="GH27" s="30">
        <f>IF(GH$11*$D27&gt;(BatMax*$C27)+DayMin,BatMax*$C27,IF(GH$11*$D27&lt;DayMin,0,(GH$11*$D27)-DayMin))</f>
        <v>6.60576</v>
      </c>
      <c r="GI27" s="30">
        <f>IF(GI$11*$D27&gt;(BatMax*$C27)+DayMin,BatMax*$C27,IF(GI$11*$D27&lt;DayMin,0,(GI$11*$D27)-DayMin))</f>
        <v>6.60576</v>
      </c>
      <c r="GJ27" s="30">
        <f>IF(GJ$11*$D27&gt;(BatMax*$C27)+DayMin,BatMax*$C27,IF(GJ$11*$D27&lt;DayMin,0,(GJ$11*$D27)-DayMin))</f>
        <v>6.60576</v>
      </c>
      <c r="GK27" s="30">
        <f>IF(GK$11*$D27&gt;(BatMax*$C27)+DayMin,BatMax*$C27,IF(GK$11*$D27&lt;DayMin,0,(GK$11*$D27)-DayMin))</f>
        <v>6.60576</v>
      </c>
      <c r="GL27" s="30">
        <f>IF(GL$11*$D27&gt;(BatMax*$C27)+DayMin,BatMax*$C27,IF(GL$11*$D27&lt;DayMin,0,(GL$11*$D27)-DayMin))</f>
        <v>6.60576</v>
      </c>
      <c r="GM27" s="30">
        <f>IF(GM$11*$D27&gt;(BatMax*$C27)+DayMin,BatMax*$C27,IF(GM$11*$D27&lt;DayMin,0,(GM$11*$D27)-DayMin))</f>
        <v>6.60576</v>
      </c>
      <c r="GN27" s="30">
        <f>IF(GN$11*$D27&gt;(BatMax*$C27)+DayMin,BatMax*$C27,IF(GN$11*$D27&lt;DayMin,0,(GN$11*$D27)-DayMin))</f>
        <v>6.60576</v>
      </c>
      <c r="GO27" s="30">
        <f>IF(GO$11*$D27&gt;(BatMax*$C27)+DayMin,BatMax*$C27,IF(GO$11*$D27&lt;DayMin,0,(GO$11*$D27)-DayMin))</f>
        <v>6.60576</v>
      </c>
      <c r="GP27" s="30">
        <f>IF(GP$11*$D27&gt;(BatMax*$C27)+DayMin,BatMax*$C27,IF(GP$11*$D27&lt;DayMin,0,(GP$11*$D27)-DayMin))</f>
        <v>6.60576</v>
      </c>
      <c r="GQ27" s="30">
        <f>IF(GQ$11*$D27&gt;(BatMax*$C27)+DayMin,BatMax*$C27,IF(GQ$11*$D27&lt;DayMin,0,(GQ$11*$D27)-DayMin))</f>
        <v>6.60576</v>
      </c>
      <c r="GR27" s="30">
        <f>IF(GR$11*$D27&gt;(BatMax*$C27)+DayMin,BatMax*$C27,IF(GR$11*$D27&lt;DayMin,0,(GR$11*$D27)-DayMin))</f>
        <v>6.60576</v>
      </c>
      <c r="GS27" s="30">
        <f>IF(GS$11*$D27&gt;(BatMax*$C27)+DayMin,BatMax*$C27,IF(GS$11*$D27&lt;DayMin,0,(GS$11*$D27)-DayMin))</f>
        <v>6.60576</v>
      </c>
      <c r="GT27" s="30">
        <f>IF(GT$11*$D27&gt;(BatMax*$C27)+DayMin,BatMax*$C27,IF(GT$11*$D27&lt;DayMin,0,(GT$11*$D27)-DayMin))</f>
        <v>6.60576</v>
      </c>
      <c r="GU27" s="30">
        <f>IF(GU$11*$D27&gt;(BatMax*$C27)+DayMin,BatMax*$C27,IF(GU$11*$D27&lt;DayMin,0,(GU$11*$D27)-DayMin))</f>
        <v>6.60576</v>
      </c>
      <c r="GV27" s="30">
        <f>IF(GV$11*$D27&gt;(BatMax*$C27)+DayMin,BatMax*$C27,IF(GV$11*$D27&lt;DayMin,0,(GV$11*$D27)-DayMin))</f>
        <v>6.60576</v>
      </c>
      <c r="GW27" s="30">
        <f>IF(GW$11*$D27&gt;(BatMax*$C27)+DayMin,BatMax*$C27,IF(GW$11*$D27&lt;DayMin,0,(GW$11*$D27)-DayMin))</f>
        <v>6.60576</v>
      </c>
      <c r="GX27" s="30">
        <f>IF(GX$11*$D27&gt;(BatMax*$C27)+DayMin,BatMax*$C27,IF(GX$11*$D27&lt;DayMin,0,(GX$11*$D27)-DayMin))</f>
        <v>6.60576</v>
      </c>
      <c r="GY27" s="30">
        <f>IF(GY$11*$D27&gt;(BatMax*$C27)+DayMin,BatMax*$C27,IF(GY$11*$D27&lt;DayMin,0,(GY$11*$D27)-DayMin))</f>
        <v>6.60576</v>
      </c>
      <c r="GZ27" s="30">
        <f>IF(GZ$11*$D27&gt;(BatMax*$C27)+DayMin,BatMax*$C27,IF(GZ$11*$D27&lt;DayMin,0,(GZ$11*$D27)-DayMin))</f>
        <v>6.60576</v>
      </c>
      <c r="HA27" s="30">
        <f>IF(HA$11*$D27&gt;(BatMax*$C27)+DayMin,BatMax*$C27,IF(HA$11*$D27&lt;DayMin,0,(HA$11*$D27)-DayMin))</f>
        <v>6.60576</v>
      </c>
      <c r="HB27" s="30">
        <f>IF(HB$11*$D27&gt;(BatMax*$C27)+DayMin,BatMax*$C27,IF(HB$11*$D27&lt;DayMin,0,(HB$11*$D27)-DayMin))</f>
        <v>6.60576</v>
      </c>
      <c r="HC27" s="30">
        <f>IF(HC$11*$D27&gt;(BatMax*$C27)+DayMin,BatMax*$C27,IF(HC$11*$D27&lt;DayMin,0,(HC$11*$D27)-DayMin))</f>
        <v>6.60576</v>
      </c>
      <c r="HD27" s="30">
        <f>IF(HD$11*$D27&gt;(BatMax*$C27)+DayMin,BatMax*$C27,IF(HD$11*$D27&lt;DayMin,0,(HD$11*$D27)-DayMin))</f>
        <v>6.60576</v>
      </c>
      <c r="HE27" s="30">
        <f>IF(HE$11*$D27&gt;(BatMax*$C27)+DayMin,BatMax*$C27,IF(HE$11*$D27&lt;DayMin,0,(HE$11*$D27)-DayMin))</f>
        <v>6.60576</v>
      </c>
      <c r="HF27" s="30">
        <f>IF(HF$11*$D27&gt;(BatMax*$C27)+DayMin,BatMax*$C27,IF(HF$11*$D27&lt;DayMin,0,(HF$11*$D27)-DayMin))</f>
        <v>2.091561958</v>
      </c>
      <c r="HG27" s="30">
        <f>IF(HG$11*$D27&gt;(BatMax*$C27)+DayMin,BatMax*$C27,IF(HG$11*$D27&lt;DayMin,0,(HG$11*$D27)-DayMin))</f>
        <v>5.685528332</v>
      </c>
      <c r="HH27" s="30">
        <f>IF(HH$11*$D27&gt;(BatMax*$C27)+DayMin,BatMax*$C27,IF(HH$11*$D27&lt;DayMin,0,(HH$11*$D27)-DayMin))</f>
        <v>6.60576</v>
      </c>
      <c r="HI27" s="30">
        <f>IF(HI$11*$D27&gt;(BatMax*$C27)+DayMin,BatMax*$C27,IF(HI$11*$D27&lt;DayMin,0,(HI$11*$D27)-DayMin))</f>
        <v>6.60576</v>
      </c>
      <c r="HJ27" s="30">
        <f>IF(HJ$11*$D27&gt;(BatMax*$C27)+DayMin,BatMax*$C27,IF(HJ$11*$D27&lt;DayMin,0,(HJ$11*$D27)-DayMin))</f>
        <v>6.60576</v>
      </c>
      <c r="HK27" s="30">
        <f>IF(HK$11*$D27&gt;(BatMax*$C27)+DayMin,BatMax*$C27,IF(HK$11*$D27&lt;DayMin,0,(HK$11*$D27)-DayMin))</f>
        <v>6.60576</v>
      </c>
      <c r="HL27" s="30">
        <f>IF(HL$11*$D27&gt;(BatMax*$C27)+DayMin,BatMax*$C27,IF(HL$11*$D27&lt;DayMin,0,(HL$11*$D27)-DayMin))</f>
        <v>4.979959903</v>
      </c>
      <c r="HM27" s="30">
        <f>IF(HM$11*$D27&gt;(BatMax*$C27)+DayMin,BatMax*$C27,IF(HM$11*$D27&lt;DayMin,0,(HM$11*$D27)-DayMin))</f>
        <v>6.60576</v>
      </c>
      <c r="HN27" s="30">
        <f>IF(HN$11*$D27&gt;(BatMax*$C27)+DayMin,BatMax*$C27,IF(HN$11*$D27&lt;DayMin,0,(HN$11*$D27)-DayMin))</f>
        <v>6.60576</v>
      </c>
      <c r="HO27" s="30">
        <f>IF(HO$11*$D27&gt;(BatMax*$C27)+DayMin,BatMax*$C27,IF(HO$11*$D27&lt;DayMin,0,(HO$11*$D27)-DayMin))</f>
        <v>6.60576</v>
      </c>
      <c r="HP27" s="30">
        <f>IF(HP$11*$D27&gt;(BatMax*$C27)+DayMin,BatMax*$C27,IF(HP$11*$D27&lt;DayMin,0,(HP$11*$D27)-DayMin))</f>
        <v>6.490386213</v>
      </c>
      <c r="HQ27" s="30">
        <f>IF(HQ$11*$D27&gt;(BatMax*$C27)+DayMin,BatMax*$C27,IF(HQ$11*$D27&lt;DayMin,0,(HQ$11*$D27)-DayMin))</f>
        <v>6.60576</v>
      </c>
      <c r="HR27" s="30">
        <f>IF(HR$11*$D27&gt;(BatMax*$C27)+DayMin,BatMax*$C27,IF(HR$11*$D27&lt;DayMin,0,(HR$11*$D27)-DayMin))</f>
        <v>6.60576</v>
      </c>
      <c r="HS27" s="30">
        <f>IF(HS$11*$D27&gt;(BatMax*$C27)+DayMin,BatMax*$C27,IF(HS$11*$D27&lt;DayMin,0,(HS$11*$D27)-DayMin))</f>
        <v>6.60576</v>
      </c>
      <c r="HT27" s="30">
        <f>IF(HT$11*$D27&gt;(BatMax*$C27)+DayMin,BatMax*$C27,IF(HT$11*$D27&lt;DayMin,0,(HT$11*$D27)-DayMin))</f>
        <v>6.60576</v>
      </c>
      <c r="HU27" s="30">
        <f>IF(HU$11*$D27&gt;(BatMax*$C27)+DayMin,BatMax*$C27,IF(HU$11*$D27&lt;DayMin,0,(HU$11*$D27)-DayMin))</f>
        <v>2.287381495</v>
      </c>
      <c r="HV27" s="30">
        <f>IF(HV$11*$D27&gt;(BatMax*$C27)+DayMin,BatMax*$C27,IF(HV$11*$D27&lt;DayMin,0,(HV$11*$D27)-DayMin))</f>
        <v>6.60576</v>
      </c>
      <c r="HW27" s="30">
        <f>IF(HW$11*$D27&gt;(BatMax*$C27)+DayMin,BatMax*$C27,IF(HW$11*$D27&lt;DayMin,0,(HW$11*$D27)-DayMin))</f>
        <v>6.60576</v>
      </c>
      <c r="HX27" s="30">
        <f>IF(HX$11*$D27&gt;(BatMax*$C27)+DayMin,BatMax*$C27,IF(HX$11*$D27&lt;DayMin,0,(HX$11*$D27)-DayMin))</f>
        <v>6.60576</v>
      </c>
      <c r="HY27" s="30">
        <f>IF(HY$11*$D27&gt;(BatMax*$C27)+DayMin,BatMax*$C27,IF(HY$11*$D27&lt;DayMin,0,(HY$11*$D27)-DayMin))</f>
        <v>6.60576</v>
      </c>
      <c r="HZ27" s="30">
        <f>IF(HZ$11*$D27&gt;(BatMax*$C27)+DayMin,BatMax*$C27,IF(HZ$11*$D27&lt;DayMin,0,(HZ$11*$D27)-DayMin))</f>
        <v>6.60576</v>
      </c>
      <c r="IA27" s="30">
        <f>IF(IA$11*$D27&gt;(BatMax*$C27)+DayMin,BatMax*$C27,IF(IA$11*$D27&lt;DayMin,0,(IA$11*$D27)-DayMin))</f>
        <v>3.721050767</v>
      </c>
      <c r="IB27" s="30">
        <f>IF(IB$11*$D27&gt;(BatMax*$C27)+DayMin,BatMax*$C27,IF(IB$11*$D27&lt;DayMin,0,(IB$11*$D27)-DayMin))</f>
        <v>6.60576</v>
      </c>
      <c r="IC27" s="30">
        <f>IF(IC$11*$D27&gt;(BatMax*$C27)+DayMin,BatMax*$C27,IF(IC$11*$D27&lt;DayMin,0,(IC$11*$D27)-DayMin))</f>
        <v>6.60576</v>
      </c>
      <c r="ID27" s="30">
        <f>IF(ID$11*$D27&gt;(BatMax*$C27)+DayMin,BatMax*$C27,IF(ID$11*$D27&lt;DayMin,0,(ID$11*$D27)-DayMin))</f>
        <v>6.60576</v>
      </c>
      <c r="IE27" s="30">
        <f>IF(IE$11*$D27&gt;(BatMax*$C27)+DayMin,BatMax*$C27,IF(IE$11*$D27&lt;DayMin,0,(IE$11*$D27)-DayMin))</f>
        <v>6.60576</v>
      </c>
      <c r="IF27" s="30">
        <f>IF(IF$11*$D27&gt;(BatMax*$C27)+DayMin,BatMax*$C27,IF(IF$11*$D27&lt;DayMin,0,(IF$11*$D27)-DayMin))</f>
        <v>2.010430373</v>
      </c>
      <c r="IG27" s="30">
        <f>IF(IG$11*$D27&gt;(BatMax*$C27)+DayMin,BatMax*$C27,IF(IG$11*$D27&lt;DayMin,0,(IG$11*$D27)-DayMin))</f>
        <v>6.60576</v>
      </c>
      <c r="IH27" s="30">
        <f>IF(IH$11*$D27&gt;(BatMax*$C27)+DayMin,BatMax*$C27,IF(IH$11*$D27&lt;DayMin,0,(IH$11*$D27)-DayMin))</f>
        <v>6.60576</v>
      </c>
      <c r="II27" s="30">
        <f>IF(II$11*$D27&gt;(BatMax*$C27)+DayMin,BatMax*$C27,IF(II$11*$D27&lt;DayMin,0,(II$11*$D27)-DayMin))</f>
        <v>6.60576</v>
      </c>
      <c r="IJ27" s="30">
        <f>IF(IJ$11*$D27&gt;(BatMax*$C27)+DayMin,BatMax*$C27,IF(IJ$11*$D27&lt;DayMin,0,(IJ$11*$D27)-DayMin))</f>
        <v>6.60576</v>
      </c>
      <c r="IK27" s="30">
        <f>IF(IK$11*$D27&gt;(BatMax*$C27)+DayMin,BatMax*$C27,IF(IK$11*$D27&lt;DayMin,0,(IK$11*$D27)-DayMin))</f>
        <v>6.60576</v>
      </c>
      <c r="IL27" s="30">
        <f>IF(IL$11*$D27&gt;(BatMax*$C27)+DayMin,BatMax*$C27,IF(IL$11*$D27&lt;DayMin,0,(IL$11*$D27)-DayMin))</f>
        <v>6.60576</v>
      </c>
      <c r="IM27" s="30">
        <f>IF(IM$11*$D27&gt;(BatMax*$C27)+DayMin,BatMax*$C27,IF(IM$11*$D27&lt;DayMin,0,(IM$11*$D27)-DayMin))</f>
        <v>6.60576</v>
      </c>
      <c r="IN27" s="30">
        <f>IF(IN$11*$D27&gt;(BatMax*$C27)+DayMin,BatMax*$C27,IF(IN$11*$D27&lt;DayMin,0,(IN$11*$D27)-DayMin))</f>
        <v>6.60576</v>
      </c>
      <c r="IO27" s="30">
        <f>IF(IO$11*$D27&gt;(BatMax*$C27)+DayMin,BatMax*$C27,IF(IO$11*$D27&lt;DayMin,0,(IO$11*$D27)-DayMin))</f>
        <v>6.60576</v>
      </c>
      <c r="IP27" s="30">
        <f>IF(IP$11*$D27&gt;(BatMax*$C27)+DayMin,BatMax*$C27,IF(IP$11*$D27&lt;DayMin,0,(IP$11*$D27)-DayMin))</f>
        <v>6.60576</v>
      </c>
      <c r="IQ27" s="30">
        <f>IF(IQ$11*$D27&gt;(BatMax*$C27)+DayMin,BatMax*$C27,IF(IQ$11*$D27&lt;DayMin,0,(IQ$11*$D27)-DayMin))</f>
        <v>6.60576</v>
      </c>
      <c r="IR27" s="30">
        <f>IF(IR$11*$D27&gt;(BatMax*$C27)+DayMin,BatMax*$C27,IF(IR$11*$D27&lt;DayMin,0,(IR$11*$D27)-DayMin))</f>
        <v>6.60576</v>
      </c>
      <c r="IS27" s="30">
        <f>IF(IS$11*$D27&gt;(BatMax*$C27)+DayMin,BatMax*$C27,IF(IS$11*$D27&lt;DayMin,0,(IS$11*$D27)-DayMin))</f>
        <v>6.60576</v>
      </c>
      <c r="IT27" s="30">
        <f>IF(IT$11*$D27&gt;(BatMax*$C27)+DayMin,BatMax*$C27,IF(IT$11*$D27&lt;DayMin,0,(IT$11*$D27)-DayMin))</f>
        <v>6.60576</v>
      </c>
      <c r="IU27" s="30">
        <f>IF(IU$11*$D27&gt;(BatMax*$C27)+DayMin,BatMax*$C27,IF(IU$11*$D27&lt;DayMin,0,(IU$11*$D27)-DayMin))</f>
        <v>6.60576</v>
      </c>
      <c r="IV27" s="30">
        <f>IF(IV$11*$D27&gt;(BatMax*$C27)+DayMin,BatMax*$C27,IF(IV$11*$D27&lt;DayMin,0,(IV$11*$D27)-DayMin))</f>
        <v>6.60576</v>
      </c>
      <c r="IW27" s="30">
        <f>IF(IW$11*$D27&gt;(BatMax*$C27)+DayMin,BatMax*$C27,IF(IW$11*$D27&lt;DayMin,0,(IW$11*$D27)-DayMin))</f>
        <v>6.60576</v>
      </c>
      <c r="IX27" s="30">
        <f>IF(IX$11*$D27&gt;(BatMax*$C27)+DayMin,BatMax*$C27,IF(IX$11*$D27&lt;DayMin,0,(IX$11*$D27)-DayMin))</f>
        <v>6.60576</v>
      </c>
      <c r="IY27" s="30">
        <f>IF(IY$11*$D27&gt;(BatMax*$C27)+DayMin,BatMax*$C27,IF(IY$11*$D27&lt;DayMin,0,(IY$11*$D27)-DayMin))</f>
        <v>6.60576</v>
      </c>
      <c r="IZ27" s="30">
        <f>IF(IZ$11*$D27&gt;(BatMax*$C27)+DayMin,BatMax*$C27,IF(IZ$11*$D27&lt;DayMin,0,(IZ$11*$D27)-DayMin))</f>
        <v>2.368028577</v>
      </c>
      <c r="JA27" s="30">
        <f>IF(JA$11*$D27&gt;(BatMax*$C27)+DayMin,BatMax*$C27,IF(JA$11*$D27&lt;DayMin,0,(JA$11*$D27)-DayMin))</f>
        <v>2.728579855</v>
      </c>
      <c r="JB27" s="30">
        <f>IF(JB$11*$D27&gt;(BatMax*$C27)+DayMin,BatMax*$C27,IF(JB$11*$D27&lt;DayMin,0,(JB$11*$D27)-DayMin))</f>
        <v>0</v>
      </c>
      <c r="JC27" s="30">
        <f>IF(JC$11*$D27&gt;(BatMax*$C27)+DayMin,BatMax*$C27,IF(JC$11*$D27&lt;DayMin,0,(JC$11*$D27)-DayMin))</f>
        <v>6.60576</v>
      </c>
      <c r="JD27" s="30">
        <f>IF(JD$11*$D27&gt;(BatMax*$C27)+DayMin,BatMax*$C27,IF(JD$11*$D27&lt;DayMin,0,(JD$11*$D27)-DayMin))</f>
        <v>6.60576</v>
      </c>
      <c r="JE27" s="30">
        <f>IF(JE$11*$D27&gt;(BatMax*$C27)+DayMin,BatMax*$C27,IF(JE$11*$D27&lt;DayMin,0,(JE$11*$D27)-DayMin))</f>
        <v>6.60576</v>
      </c>
      <c r="JF27" s="30">
        <f>IF(JF$11*$D27&gt;(BatMax*$C27)+DayMin,BatMax*$C27,IF(JF$11*$D27&lt;DayMin,0,(JF$11*$D27)-DayMin))</f>
        <v>6.60576</v>
      </c>
      <c r="JG27" s="30">
        <f>IF(JG$11*$D27&gt;(BatMax*$C27)+DayMin,BatMax*$C27,IF(JG$11*$D27&lt;DayMin,0,(JG$11*$D27)-DayMin))</f>
        <v>3.068882472</v>
      </c>
      <c r="JH27" s="30">
        <f>IF(JH$11*$D27&gt;(BatMax*$C27)+DayMin,BatMax*$C27,IF(JH$11*$D27&lt;DayMin,0,(JH$11*$D27)-DayMin))</f>
        <v>6.60576</v>
      </c>
      <c r="JI27" s="30">
        <f>IF(JI$11*$D27&gt;(BatMax*$C27)+DayMin,BatMax*$C27,IF(JI$11*$D27&lt;DayMin,0,(JI$11*$D27)-DayMin))</f>
        <v>6.60576</v>
      </c>
      <c r="JJ27" s="30">
        <f>IF(JJ$11*$D27&gt;(BatMax*$C27)+DayMin,BatMax*$C27,IF(JJ$11*$D27&lt;DayMin,0,(JJ$11*$D27)-DayMin))</f>
        <v>4.86916078</v>
      </c>
      <c r="JK27" s="30">
        <f>IF(JK$11*$D27&gt;(BatMax*$C27)+DayMin,BatMax*$C27,IF(JK$11*$D27&lt;DayMin,0,(JK$11*$D27)-DayMin))</f>
        <v>6.60576</v>
      </c>
      <c r="JL27" s="30">
        <f>IF(JL$11*$D27&gt;(BatMax*$C27)+DayMin,BatMax*$C27,IF(JL$11*$D27&lt;DayMin,0,(JL$11*$D27)-DayMin))</f>
        <v>4.069227547</v>
      </c>
      <c r="JM27" s="30">
        <f>IF(JM$11*$D27&gt;(BatMax*$C27)+DayMin,BatMax*$C27,IF(JM$11*$D27&lt;DayMin,0,(JM$11*$D27)-DayMin))</f>
        <v>6.60576</v>
      </c>
      <c r="JN27" s="30">
        <f>IF(JN$11*$D27&gt;(BatMax*$C27)+DayMin,BatMax*$C27,IF(JN$11*$D27&lt;DayMin,0,(JN$11*$D27)-DayMin))</f>
        <v>3.029304272</v>
      </c>
      <c r="JO27" s="30">
        <f>IF(JO$11*$D27&gt;(BatMax*$C27)+DayMin,BatMax*$C27,IF(JO$11*$D27&lt;DayMin,0,(JO$11*$D27)-DayMin))</f>
        <v>3.054556586</v>
      </c>
      <c r="JP27" s="30">
        <f>IF(JP$11*$D27&gt;(BatMax*$C27)+DayMin,BatMax*$C27,IF(JP$11*$D27&lt;DayMin,0,(JP$11*$D27)-DayMin))</f>
        <v>3.204061963</v>
      </c>
      <c r="JQ27" s="30">
        <f>IF(JQ$11*$D27&gt;(BatMax*$C27)+DayMin,BatMax*$C27,IF(JQ$11*$D27&lt;DayMin,0,(JQ$11*$D27)-DayMin))</f>
        <v>6.60576</v>
      </c>
      <c r="JR27" s="30">
        <f>IF(JR$11*$D27&gt;(BatMax*$C27)+DayMin,BatMax*$C27,IF(JR$11*$D27&lt;DayMin,0,(JR$11*$D27)-DayMin))</f>
        <v>6.60576</v>
      </c>
      <c r="JS27" s="30">
        <f>IF(JS$11*$D27&gt;(BatMax*$C27)+DayMin,BatMax*$C27,IF(JS$11*$D27&lt;DayMin,0,(JS$11*$D27)-DayMin))</f>
        <v>6.60576</v>
      </c>
      <c r="JT27" s="30">
        <f>IF(JT$11*$D27&gt;(BatMax*$C27)+DayMin,BatMax*$C27,IF(JT$11*$D27&lt;DayMin,0,(JT$11*$D27)-DayMin))</f>
        <v>4.269931401</v>
      </c>
      <c r="JU27" s="30">
        <f>IF(JU$11*$D27&gt;(BatMax*$C27)+DayMin,BatMax*$C27,IF(JU$11*$D27&lt;DayMin,0,(JU$11*$D27)-DayMin))</f>
        <v>6.60576</v>
      </c>
      <c r="JV27" s="30">
        <f>IF(JV$11*$D27&gt;(BatMax*$C27)+DayMin,BatMax*$C27,IF(JV$11*$D27&lt;DayMin,0,(JV$11*$D27)-DayMin))</f>
        <v>6.60576</v>
      </c>
      <c r="JW27" s="30">
        <f>IF(JW$11*$D27&gt;(BatMax*$C27)+DayMin,BatMax*$C27,IF(JW$11*$D27&lt;DayMin,0,(JW$11*$D27)-DayMin))</f>
        <v>6.296650489</v>
      </c>
      <c r="JX27" s="30">
        <f>IF(JX$11*$D27&gt;(BatMax*$C27)+DayMin,BatMax*$C27,IF(JX$11*$D27&lt;DayMin,0,(JX$11*$D27)-DayMin))</f>
        <v>0.766057316</v>
      </c>
      <c r="JY27" s="30">
        <f>IF(JY$11*$D27&gt;(BatMax*$C27)+DayMin,BatMax*$C27,IF(JY$11*$D27&lt;DayMin,0,(JY$11*$D27)-DayMin))</f>
        <v>0</v>
      </c>
      <c r="JZ27" s="30">
        <f>IF(JZ$11*$D27&gt;(BatMax*$C27)+DayMin,BatMax*$C27,IF(JZ$11*$D27&lt;DayMin,0,(JZ$11*$D27)-DayMin))</f>
        <v>6.60576</v>
      </c>
      <c r="KA27" s="30">
        <f>IF(KA$11*$D27&gt;(BatMax*$C27)+DayMin,BatMax*$C27,IF(KA$11*$D27&lt;DayMin,0,(KA$11*$D27)-DayMin))</f>
        <v>6.60576</v>
      </c>
      <c r="KB27" s="30">
        <f>IF(KB$11*$D27&gt;(BatMax*$C27)+DayMin,BatMax*$C27,IF(KB$11*$D27&lt;DayMin,0,(KB$11*$D27)-DayMin))</f>
        <v>6.60576</v>
      </c>
      <c r="KC27" s="30">
        <f>IF(KC$11*$D27&gt;(BatMax*$C27)+DayMin,BatMax*$C27,IF(KC$11*$D27&lt;DayMin,0,(KC$11*$D27)-DayMin))</f>
        <v>6.60576</v>
      </c>
      <c r="KD27" s="30">
        <f>IF(KD$11*$D27&gt;(BatMax*$C27)+DayMin,BatMax*$C27,IF(KD$11*$D27&lt;DayMin,0,(KD$11*$D27)-DayMin))</f>
        <v>5.725278478</v>
      </c>
      <c r="KE27" s="30">
        <f>IF(KE$11*$D27&gt;(BatMax*$C27)+DayMin,BatMax*$C27,IF(KE$11*$D27&lt;DayMin,0,(KE$11*$D27)-DayMin))</f>
        <v>3.159302853</v>
      </c>
      <c r="KF27" s="30">
        <f>IF(KF$11*$D27&gt;(BatMax*$C27)+DayMin,BatMax*$C27,IF(KF$11*$D27&lt;DayMin,0,(KF$11*$D27)-DayMin))</f>
        <v>6.60576</v>
      </c>
      <c r="KG27" s="30">
        <f>IF(KG$11*$D27&gt;(BatMax*$C27)+DayMin,BatMax*$C27,IF(KG$11*$D27&lt;DayMin,0,(KG$11*$D27)-DayMin))</f>
        <v>0</v>
      </c>
      <c r="KH27" s="30">
        <f>IF(KH$11*$D27&gt;(BatMax*$C27)+DayMin,BatMax*$C27,IF(KH$11*$D27&lt;DayMin,0,(KH$11*$D27)-DayMin))</f>
        <v>6.60576</v>
      </c>
      <c r="KI27" s="30">
        <f>IF(KI$11*$D27&gt;(BatMax*$C27)+DayMin,BatMax*$C27,IF(KI$11*$D27&lt;DayMin,0,(KI$11*$D27)-DayMin))</f>
        <v>5.981720013</v>
      </c>
      <c r="KJ27" s="30">
        <f>IF(KJ$11*$D27&gt;(BatMax*$C27)+DayMin,BatMax*$C27,IF(KJ$11*$D27&lt;DayMin,0,(KJ$11*$D27)-DayMin))</f>
        <v>6.60576</v>
      </c>
      <c r="KK27" s="30">
        <f>IF(KK$11*$D27&gt;(BatMax*$C27)+DayMin,BatMax*$C27,IF(KK$11*$D27&lt;DayMin,0,(KK$11*$D27)-DayMin))</f>
        <v>3.881439194</v>
      </c>
      <c r="KL27" s="30">
        <f>IF(KL$11*$D27&gt;(BatMax*$C27)+DayMin,BatMax*$C27,IF(KL$11*$D27&lt;DayMin,0,(KL$11*$D27)-DayMin))</f>
        <v>6.60576</v>
      </c>
      <c r="KM27" s="30">
        <f>IF(KM$11*$D27&gt;(BatMax*$C27)+DayMin,BatMax*$C27,IF(KM$11*$D27&lt;DayMin,0,(KM$11*$D27)-DayMin))</f>
        <v>6.60576</v>
      </c>
      <c r="KN27" s="30">
        <f>IF(KN$11*$D27&gt;(BatMax*$C27)+DayMin,BatMax*$C27,IF(KN$11*$D27&lt;DayMin,0,(KN$11*$D27)-DayMin))</f>
        <v>6.60576</v>
      </c>
      <c r="KO27" s="30">
        <f>IF(KO$11*$D27&gt;(BatMax*$C27)+DayMin,BatMax*$C27,IF(KO$11*$D27&lt;DayMin,0,(KO$11*$D27)-DayMin))</f>
        <v>6.60576</v>
      </c>
      <c r="KP27" s="30">
        <f>IF(KP$11*$D27&gt;(BatMax*$C27)+DayMin,BatMax*$C27,IF(KP$11*$D27&lt;DayMin,0,(KP$11*$D27)-DayMin))</f>
        <v>0</v>
      </c>
      <c r="KQ27" s="30">
        <f>IF(KQ$11*$D27&gt;(BatMax*$C27)+DayMin,BatMax*$C27,IF(KQ$11*$D27&lt;DayMin,0,(KQ$11*$D27)-DayMin))</f>
        <v>4.193515068</v>
      </c>
      <c r="KR27" s="30">
        <f>IF(KR$11*$D27&gt;(BatMax*$C27)+DayMin,BatMax*$C27,IF(KR$11*$D27&lt;DayMin,0,(KR$11*$D27)-DayMin))</f>
        <v>1.412481116</v>
      </c>
      <c r="KS27" s="30">
        <f>IF(KS$11*$D27&gt;(BatMax*$C27)+DayMin,BatMax*$C27,IF(KS$11*$D27&lt;DayMin,0,(KS$11*$D27)-DayMin))</f>
        <v>2.759962125</v>
      </c>
      <c r="KT27" s="30">
        <f>IF(KT$11*$D27&gt;(BatMax*$C27)+DayMin,BatMax*$C27,IF(KT$11*$D27&lt;DayMin,0,(KT$11*$D27)-DayMin))</f>
        <v>6.60576</v>
      </c>
      <c r="KU27" s="30">
        <f>IF(KU$11*$D27&gt;(BatMax*$C27)+DayMin,BatMax*$C27,IF(KU$11*$D27&lt;DayMin,0,(KU$11*$D27)-DayMin))</f>
        <v>6.60576</v>
      </c>
      <c r="KV27" s="30">
        <f>IF(KV$11*$D27&gt;(BatMax*$C27)+DayMin,BatMax*$C27,IF(KV$11*$D27&lt;DayMin,0,(KV$11*$D27)-DayMin))</f>
        <v>6.60576</v>
      </c>
      <c r="KW27" s="30">
        <f>IF(KW$11*$D27&gt;(BatMax*$C27)+DayMin,BatMax*$C27,IF(KW$11*$D27&lt;DayMin,0,(KW$11*$D27)-DayMin))</f>
        <v>6.60576</v>
      </c>
      <c r="KX27" s="30">
        <f>IF(KX$11*$D27&gt;(BatMax*$C27)+DayMin,BatMax*$C27,IF(KX$11*$D27&lt;DayMin,0,(KX$11*$D27)-DayMin))</f>
        <v>0</v>
      </c>
      <c r="KY27" s="30">
        <f>IF(KY$11*$D27&gt;(BatMax*$C27)+DayMin,BatMax*$C27,IF(KY$11*$D27&lt;DayMin,0,(KY$11*$D27)-DayMin))</f>
        <v>1.23165329</v>
      </c>
      <c r="KZ27" s="30">
        <f>IF(KZ$11*$D27&gt;(BatMax*$C27)+DayMin,BatMax*$C27,IF(KZ$11*$D27&lt;DayMin,0,(KZ$11*$D27)-DayMin))</f>
        <v>5.026915046</v>
      </c>
      <c r="LA27" s="30">
        <f>IF(LA$11*$D27&gt;(BatMax*$C27)+DayMin,BatMax*$C27,IF(LA$11*$D27&lt;DayMin,0,(LA$11*$D27)-DayMin))</f>
        <v>5.617939171</v>
      </c>
      <c r="LB27" s="30">
        <f>IF(LB$11*$D27&gt;(BatMax*$C27)+DayMin,BatMax*$C27,IF(LB$11*$D27&lt;DayMin,0,(LB$11*$D27)-DayMin))</f>
        <v>6.60576</v>
      </c>
      <c r="LC27" s="30">
        <f>IF(LC$11*$D27&gt;(BatMax*$C27)+DayMin,BatMax*$C27,IF(LC$11*$D27&lt;DayMin,0,(LC$11*$D27)-DayMin))</f>
        <v>6.60576</v>
      </c>
      <c r="LD27" s="30">
        <f>IF(LD$11*$D27&gt;(BatMax*$C27)+DayMin,BatMax*$C27,IF(LD$11*$D27&lt;DayMin,0,(LD$11*$D27)-DayMin))</f>
        <v>6.60576</v>
      </c>
      <c r="LE27" s="30">
        <f>IF(LE$11*$D27&gt;(BatMax*$C27)+DayMin,BatMax*$C27,IF(LE$11*$D27&lt;DayMin,0,(LE$11*$D27)-DayMin))</f>
        <v>6.60576</v>
      </c>
      <c r="LF27" s="30">
        <f>IF(LF$11*$D27&gt;(BatMax*$C27)+DayMin,BatMax*$C27,IF(LF$11*$D27&lt;DayMin,0,(LF$11*$D27)-DayMin))</f>
        <v>6.60576</v>
      </c>
      <c r="LG27" s="30">
        <f>IF(LG$11*$D27&gt;(BatMax*$C27)+DayMin,BatMax*$C27,IF(LG$11*$D27&lt;DayMin,0,(LG$11*$D27)-DayMin))</f>
        <v>0</v>
      </c>
      <c r="LH27" s="30">
        <f>IF(LH$11*$D27&gt;(BatMax*$C27)+DayMin,BatMax*$C27,IF(LH$11*$D27&lt;DayMin,0,(LH$11*$D27)-DayMin))</f>
        <v>6.60576</v>
      </c>
      <c r="LI27" s="30">
        <f>IF(LI$11*$D27&gt;(BatMax*$C27)+DayMin,BatMax*$C27,IF(LI$11*$D27&lt;DayMin,0,(LI$11*$D27)-DayMin))</f>
        <v>6.60576</v>
      </c>
      <c r="LJ27" s="30">
        <f>IF(LJ$11*$D27&gt;(BatMax*$C27)+DayMin,BatMax*$C27,IF(LJ$11*$D27&lt;DayMin,0,(LJ$11*$D27)-DayMin))</f>
        <v>6.60576</v>
      </c>
      <c r="LK27" s="30">
        <f>IF(LK$11*$D27&gt;(BatMax*$C27)+DayMin,BatMax*$C27,IF(LK$11*$D27&lt;DayMin,0,(LK$11*$D27)-DayMin))</f>
        <v>6.60576</v>
      </c>
      <c r="LL27" s="30">
        <f>IF(LL$11*$D27&gt;(BatMax*$C27)+DayMin,BatMax*$C27,IF(LL$11*$D27&lt;DayMin,0,(LL$11*$D27)-DayMin))</f>
        <v>0</v>
      </c>
      <c r="LM27" s="30">
        <f>IF(LM$11*$D27&gt;(BatMax*$C27)+DayMin,BatMax*$C27,IF(LM$11*$D27&lt;DayMin,0,(LM$11*$D27)-DayMin))</f>
        <v>0.08371686973</v>
      </c>
      <c r="LN27" s="30">
        <f>IF(LN$11*$D27&gt;(BatMax*$C27)+DayMin,BatMax*$C27,IF(LN$11*$D27&lt;DayMin,0,(LN$11*$D27)-DayMin))</f>
        <v>0.6948614924</v>
      </c>
      <c r="LO27" s="30">
        <f>IF(LO$11*$D27&gt;(BatMax*$C27)+DayMin,BatMax*$C27,IF(LO$11*$D27&lt;DayMin,0,(LO$11*$D27)-DayMin))</f>
        <v>2.665615835</v>
      </c>
      <c r="LP27" s="30">
        <f>IF(LP$11*$D27&gt;(BatMax*$C27)+DayMin,BatMax*$C27,IF(LP$11*$D27&lt;DayMin,0,(LP$11*$D27)-DayMin))</f>
        <v>0.3061481389</v>
      </c>
      <c r="LQ27" s="30">
        <f>IF(LQ$11*$D27&gt;(BatMax*$C27)+DayMin,BatMax*$C27,IF(LQ$11*$D27&lt;DayMin,0,(LQ$11*$D27)-DayMin))</f>
        <v>0</v>
      </c>
      <c r="LR27" s="30">
        <f>IF(LR$11*$D27&gt;(BatMax*$C27)+DayMin,BatMax*$C27,IF(LR$11*$D27&lt;DayMin,0,(LR$11*$D27)-DayMin))</f>
        <v>6.60576</v>
      </c>
      <c r="LS27" s="30">
        <f>IF(LS$11*$D27&gt;(BatMax*$C27)+DayMin,BatMax*$C27,IF(LS$11*$D27&lt;DayMin,0,(LS$11*$D27)-DayMin))</f>
        <v>4.292954421</v>
      </c>
      <c r="LT27" s="30">
        <f>IF(LT$11*$D27&gt;(BatMax*$C27)+DayMin,BatMax*$C27,IF(LT$11*$D27&lt;DayMin,0,(LT$11*$D27)-DayMin))</f>
        <v>6.60576</v>
      </c>
      <c r="LU27" s="30">
        <f>IF(LU$11*$D27&gt;(BatMax*$C27)+DayMin,BatMax*$C27,IF(LU$11*$D27&lt;DayMin,0,(LU$11*$D27)-DayMin))</f>
        <v>6.171494993</v>
      </c>
      <c r="LV27" s="30">
        <f>IF(LV$11*$D27&gt;(BatMax*$C27)+DayMin,BatMax*$C27,IF(LV$11*$D27&lt;DayMin,0,(LV$11*$D27)-DayMin))</f>
        <v>6.60576</v>
      </c>
      <c r="LW27" s="30">
        <f>IF(LW$11*$D27&gt;(BatMax*$C27)+DayMin,BatMax*$C27,IF(LW$11*$D27&lt;DayMin,0,(LW$11*$D27)-DayMin))</f>
        <v>2.351534461</v>
      </c>
      <c r="LX27" s="30">
        <f>IF(LX$11*$D27&gt;(BatMax*$C27)+DayMin,BatMax*$C27,IF(LX$11*$D27&lt;DayMin,0,(LX$11*$D27)-DayMin))</f>
        <v>0</v>
      </c>
      <c r="LY27" s="30">
        <f>IF(LY$11*$D27&gt;(BatMax*$C27)+DayMin,BatMax*$C27,IF(LY$11*$D27&lt;DayMin,0,(LY$11*$D27)-DayMin))</f>
        <v>6.60576</v>
      </c>
      <c r="LZ27" s="30">
        <f>IF(LZ$11*$D27&gt;(BatMax*$C27)+DayMin,BatMax*$C27,IF(LZ$11*$D27&lt;DayMin,0,(LZ$11*$D27)-DayMin))</f>
        <v>2.028086888</v>
      </c>
      <c r="MA27" s="30">
        <f>IF(MA$11*$D27&gt;(BatMax*$C27)+DayMin,BatMax*$C27,IF(MA$11*$D27&lt;DayMin,0,(MA$11*$D27)-DayMin))</f>
        <v>6.60576</v>
      </c>
      <c r="MB27" s="30">
        <f>IF(MB$11*$D27&gt;(BatMax*$C27)+DayMin,BatMax*$C27,IF(MB$11*$D27&lt;DayMin,0,(MB$11*$D27)-DayMin))</f>
        <v>6.60576</v>
      </c>
      <c r="MC27" s="30">
        <f>IF(MC$11*$D27&gt;(BatMax*$C27)+DayMin,BatMax*$C27,IF(MC$11*$D27&lt;DayMin,0,(MC$11*$D27)-DayMin))</f>
        <v>3.092816965</v>
      </c>
      <c r="MD27" s="30">
        <f>IF(MD$11*$D27&gt;(BatMax*$C27)+DayMin,BatMax*$C27,IF(MD$11*$D27&lt;DayMin,0,(MD$11*$D27)-DayMin))</f>
        <v>6.60576</v>
      </c>
      <c r="ME27" s="30">
        <f>IF(ME$11*$D27&gt;(BatMax*$C27)+DayMin,BatMax*$C27,IF(ME$11*$D27&lt;DayMin,0,(ME$11*$D27)-DayMin))</f>
        <v>3.370006507</v>
      </c>
      <c r="MF27" s="30">
        <f>IF(MF$11*$D27&gt;(BatMax*$C27)+DayMin,BatMax*$C27,IF(MF$11*$D27&lt;DayMin,0,(MF$11*$D27)-DayMin))</f>
        <v>0.6416958652</v>
      </c>
      <c r="MG27" s="30">
        <f>IF(MG$11*$D27&gt;(BatMax*$C27)+DayMin,BatMax*$C27,IF(MG$11*$D27&lt;DayMin,0,(MG$11*$D27)-DayMin))</f>
        <v>6.60576</v>
      </c>
      <c r="MH27" s="30">
        <f>IF(MH$11*$D27&gt;(BatMax*$C27)+DayMin,BatMax*$C27,IF(MH$11*$D27&lt;DayMin,0,(MH$11*$D27)-DayMin))</f>
        <v>5.236936622</v>
      </c>
      <c r="MI27" s="30">
        <f>IF(MI$11*$D27&gt;(BatMax*$C27)+DayMin,BatMax*$C27,IF(MI$11*$D27&lt;DayMin,0,(MI$11*$D27)-DayMin))</f>
        <v>0</v>
      </c>
      <c r="MJ27" s="30">
        <f>IF(MJ$11*$D27&gt;(BatMax*$C27)+DayMin,BatMax*$C27,IF(MJ$11*$D27&lt;DayMin,0,(MJ$11*$D27)-DayMin))</f>
        <v>6.182001269</v>
      </c>
      <c r="MK27" s="30">
        <f>IF(MK$11*$D27&gt;(BatMax*$C27)+DayMin,BatMax*$C27,IF(MK$11*$D27&lt;DayMin,0,(MK$11*$D27)-DayMin))</f>
        <v>3.878017848</v>
      </c>
      <c r="ML27" s="30">
        <f>IF(ML$11*$D27&gt;(BatMax*$C27)+DayMin,BatMax*$C27,IF(ML$11*$D27&lt;DayMin,0,(ML$11*$D27)-DayMin))</f>
        <v>6.60576</v>
      </c>
      <c r="MM27" s="30">
        <f>IF(MM$11*$D27&gt;(BatMax*$C27)+DayMin,BatMax*$C27,IF(MM$11*$D27&lt;DayMin,0,(MM$11*$D27)-DayMin))</f>
        <v>1.319259118</v>
      </c>
      <c r="MN27" s="30">
        <f>IF(MN$11*$D27&gt;(BatMax*$C27)+DayMin,BatMax*$C27,IF(MN$11*$D27&lt;DayMin,0,(MN$11*$D27)-DayMin))</f>
        <v>6.263554642</v>
      </c>
      <c r="MO27" s="30">
        <f>IF(MO$11*$D27&gt;(BatMax*$C27)+DayMin,BatMax*$C27,IF(MO$11*$D27&lt;DayMin,0,(MO$11*$D27)-DayMin))</f>
        <v>5.125346532</v>
      </c>
      <c r="MP27" s="30">
        <f>IF(MP$11*$D27&gt;(BatMax*$C27)+DayMin,BatMax*$C27,IF(MP$11*$D27&lt;DayMin,0,(MP$11*$D27)-DayMin))</f>
        <v>0</v>
      </c>
      <c r="MQ27" s="30">
        <f>IF(MQ$11*$D27&gt;(BatMax*$C27)+DayMin,BatMax*$C27,IF(MQ$11*$D27&lt;DayMin,0,(MQ$11*$D27)-DayMin))</f>
        <v>0</v>
      </c>
      <c r="MR27" s="30">
        <f>IF(MR$11*$D27&gt;(BatMax*$C27)+DayMin,BatMax*$C27,IF(MR$11*$D27&lt;DayMin,0,(MR$11*$D27)-DayMin))</f>
        <v>6.60576</v>
      </c>
      <c r="MS27" s="30">
        <f>IF(MS$11*$D27&gt;(BatMax*$C27)+DayMin,BatMax*$C27,IF(MS$11*$D27&lt;DayMin,0,(MS$11*$D27)-DayMin))</f>
        <v>6.60576</v>
      </c>
      <c r="MT27" s="30">
        <f>IF(MT$11*$D27&gt;(BatMax*$C27)+DayMin,BatMax*$C27,IF(MT$11*$D27&lt;DayMin,0,(MT$11*$D27)-DayMin))</f>
        <v>6.60576</v>
      </c>
      <c r="MU27" s="30">
        <f>IF(MU$11*$D27&gt;(BatMax*$C27)+DayMin,BatMax*$C27,IF(MU$11*$D27&lt;DayMin,0,(MU$11*$D27)-DayMin))</f>
        <v>0.2680304413</v>
      </c>
      <c r="MV27" s="30">
        <f>IF(MV$11*$D27&gt;(BatMax*$C27)+DayMin,BatMax*$C27,IF(MV$11*$D27&lt;DayMin,0,(MV$11*$D27)-DayMin))</f>
        <v>0</v>
      </c>
      <c r="MW27" s="30">
        <f>IF(MW$11*$D27&gt;(BatMax*$C27)+DayMin,BatMax*$C27,IF(MW$11*$D27&lt;DayMin,0,(MW$11*$D27)-DayMin))</f>
        <v>0</v>
      </c>
      <c r="MX27" s="30">
        <f>IF(MX$11*$D27&gt;(BatMax*$C27)+DayMin,BatMax*$C27,IF(MX$11*$D27&lt;DayMin,0,(MX$11*$D27)-DayMin))</f>
        <v>0</v>
      </c>
      <c r="MY27" s="30">
        <f>IF(MY$11*$D27&gt;(BatMax*$C27)+DayMin,BatMax*$C27,IF(MY$11*$D27&lt;DayMin,0,(MY$11*$D27)-DayMin))</f>
        <v>0.8248536569</v>
      </c>
      <c r="MZ27" s="30">
        <f>IF(MZ$11*$D27&gt;(BatMax*$C27)+DayMin,BatMax*$C27,IF(MZ$11*$D27&lt;DayMin,0,(MZ$11*$D27)-DayMin))</f>
        <v>2.70276412</v>
      </c>
      <c r="NA27" s="30">
        <f>IF(NA$11*$D27&gt;(BatMax*$C27)+DayMin,BatMax*$C27,IF(NA$11*$D27&lt;DayMin,0,(NA$11*$D27)-DayMin))</f>
        <v>2.554686302</v>
      </c>
      <c r="NB27" s="30">
        <f>IF(NB$11*$D27&gt;(BatMax*$C27)+DayMin,BatMax*$C27,IF(NB$11*$D27&lt;DayMin,0,(NB$11*$D27)-DayMin))</f>
        <v>0</v>
      </c>
      <c r="NC27" s="30">
        <f>IF(NC$11*$D27&gt;(BatMax*$C27)+DayMin,BatMax*$C27,IF(NC$11*$D27&lt;DayMin,0,(NC$11*$D27)-DayMin))</f>
        <v>6.60576</v>
      </c>
      <c r="ND27" s="30">
        <f>IF(ND$11*$D27&gt;(BatMax*$C27)+DayMin,BatMax*$C27,IF(ND$11*$D27&lt;DayMin,0,(ND$11*$D27)-DayMin))</f>
        <v>6.60576</v>
      </c>
      <c r="NE27" s="30">
        <f>IF(NE$11*$D27&gt;(BatMax*$C27)+DayMin,BatMax*$C27,IF(NE$11*$D27&lt;DayMin,0,(NE$11*$D27)-DayMin))</f>
        <v>6.60576</v>
      </c>
      <c r="NF27" s="30">
        <f>IF(NF$11*$D27&gt;(BatMax*$C27)+DayMin,BatMax*$C27,IF(NF$11*$D27&lt;DayMin,0,(NF$11*$D27)-DayMin))</f>
        <v>4.606929221</v>
      </c>
    </row>
    <row r="28" ht="14.25" customHeight="1"/>
    <row r="29" ht="14.25" customHeight="1">
      <c r="B29" s="32" t="s">
        <v>79</v>
      </c>
      <c r="C29" s="32"/>
      <c r="D29" s="32" t="s">
        <v>2</v>
      </c>
      <c r="E29" s="32" t="s">
        <v>80</v>
      </c>
      <c r="F29" s="32" t="s">
        <v>72</v>
      </c>
      <c r="G29" s="32">
        <v>2026.0</v>
      </c>
    </row>
    <row r="30" ht="14.25" customHeight="1">
      <c r="B30" s="3" t="s">
        <v>81</v>
      </c>
      <c r="D30" s="3" t="s">
        <v>82</v>
      </c>
      <c r="E30" s="3" t="s">
        <v>83</v>
      </c>
      <c r="F30" s="3">
        <f>(6/10)^0.1</f>
        <v>0.9502002165</v>
      </c>
      <c r="G30" s="3">
        <f>(6/10)^0.0333333</f>
        <v>0.9831166449</v>
      </c>
    </row>
    <row r="31" ht="14.25" customHeight="1">
      <c r="B31" s="3" t="s">
        <v>84</v>
      </c>
      <c r="D31" s="3" t="s">
        <v>85</v>
      </c>
      <c r="E31" s="3" t="s">
        <v>86</v>
      </c>
      <c r="F31" s="3">
        <v>0.995</v>
      </c>
      <c r="G31" s="3">
        <v>1.015</v>
      </c>
    </row>
    <row r="32" ht="14.25" customHeight="1">
      <c r="B32" s="3" t="s">
        <v>87</v>
      </c>
      <c r="D32" s="3" t="s">
        <v>88</v>
      </c>
      <c r="E32" s="3" t="s">
        <v>89</v>
      </c>
      <c r="G32" s="3">
        <f>16*0.7</f>
        <v>11.2</v>
      </c>
    </row>
    <row r="33" ht="14.25" customHeight="1">
      <c r="B33" s="3" t="s">
        <v>90</v>
      </c>
      <c r="D33" s="3" t="s">
        <v>88</v>
      </c>
      <c r="E33" s="3" t="s">
        <v>91</v>
      </c>
      <c r="G33" s="3">
        <v>3.0</v>
      </c>
    </row>
    <row r="34" ht="14.25" customHeight="1"/>
    <row r="35" ht="14.25" customHeight="1"/>
    <row r="36" ht="14.25" customHeight="1">
      <c r="B36" s="2" t="s">
        <v>92</v>
      </c>
    </row>
    <row r="37" ht="14.25" customHeight="1">
      <c r="B37" s="2"/>
    </row>
    <row r="38" ht="14.25" customHeight="1"/>
    <row r="39" ht="14.25" customHeight="1">
      <c r="C39" s="28"/>
      <c r="D39" s="5" t="s">
        <v>2</v>
      </c>
      <c r="E39" s="6" t="s">
        <v>66</v>
      </c>
      <c r="F39" s="5" t="s">
        <v>67</v>
      </c>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c r="EV39" s="28"/>
      <c r="EW39" s="28"/>
      <c r="EX39" s="28"/>
      <c r="EY39" s="28"/>
      <c r="EZ39" s="28"/>
      <c r="FA39" s="28"/>
      <c r="FB39" s="28"/>
      <c r="FC39" s="28"/>
      <c r="FD39" s="28"/>
      <c r="FE39" s="28"/>
      <c r="FF39" s="28"/>
      <c r="FG39" s="28"/>
      <c r="FH39" s="28"/>
      <c r="FI39" s="28"/>
      <c r="FJ39" s="28"/>
      <c r="FK39" s="28"/>
      <c r="FL39" s="28"/>
      <c r="FM39" s="28"/>
      <c r="FN39" s="28"/>
      <c r="FO39" s="28"/>
      <c r="FP39" s="28"/>
      <c r="FQ39" s="28"/>
      <c r="FR39" s="28"/>
      <c r="FS39" s="28"/>
      <c r="FT39" s="28"/>
      <c r="FU39" s="28"/>
      <c r="FV39" s="28"/>
      <c r="FW39" s="28"/>
      <c r="FX39" s="28"/>
      <c r="FY39" s="28"/>
      <c r="FZ39" s="28"/>
      <c r="GA39" s="28"/>
      <c r="GB39" s="28"/>
      <c r="GC39" s="28"/>
      <c r="GD39" s="28"/>
      <c r="GE39" s="28"/>
      <c r="GF39" s="28"/>
      <c r="GG39" s="28"/>
      <c r="GH39" s="28"/>
      <c r="GI39" s="28"/>
      <c r="GJ39" s="28"/>
      <c r="GK39" s="28"/>
      <c r="GL39" s="28"/>
      <c r="GM39" s="28"/>
      <c r="GN39" s="28"/>
      <c r="GO39" s="28"/>
      <c r="GP39" s="28"/>
      <c r="GQ39" s="28"/>
      <c r="GR39" s="28"/>
      <c r="GS39" s="28"/>
      <c r="GT39" s="28"/>
      <c r="GU39" s="28"/>
      <c r="GV39" s="28"/>
      <c r="GW39" s="28"/>
      <c r="GX39" s="28"/>
      <c r="GY39" s="28"/>
      <c r="GZ39" s="28"/>
      <c r="HA39" s="28"/>
      <c r="HB39" s="28"/>
      <c r="HC39" s="28"/>
      <c r="HD39" s="28"/>
      <c r="HE39" s="28"/>
      <c r="HF39" s="28"/>
      <c r="HG39" s="28"/>
      <c r="HH39" s="28"/>
      <c r="HI39" s="28"/>
      <c r="HJ39" s="28"/>
      <c r="HK39" s="28"/>
      <c r="HL39" s="28"/>
      <c r="HM39" s="28"/>
      <c r="HN39" s="28"/>
      <c r="HO39" s="28"/>
      <c r="HP39" s="28"/>
      <c r="HQ39" s="28"/>
      <c r="HR39" s="28"/>
      <c r="HS39" s="28"/>
      <c r="HT39" s="28"/>
      <c r="HU39" s="28"/>
      <c r="HV39" s="28"/>
      <c r="HW39" s="28"/>
      <c r="HX39" s="28"/>
      <c r="HY39" s="28"/>
      <c r="HZ39" s="28"/>
      <c r="IA39" s="28"/>
      <c r="IB39" s="28"/>
      <c r="IC39" s="28"/>
      <c r="ID39" s="28"/>
      <c r="IE39" s="28"/>
      <c r="IF39" s="28"/>
      <c r="IG39" s="28"/>
      <c r="IH39" s="28"/>
      <c r="II39" s="28"/>
      <c r="IJ39" s="28"/>
      <c r="IK39" s="28"/>
      <c r="IL39" s="28"/>
      <c r="IM39" s="28"/>
      <c r="IN39" s="28"/>
      <c r="IO39" s="28"/>
      <c r="IP39" s="28"/>
      <c r="IQ39" s="28"/>
      <c r="IR39" s="28"/>
      <c r="IS39" s="28"/>
      <c r="IT39" s="28"/>
      <c r="IU39" s="28"/>
      <c r="IV39" s="28"/>
      <c r="IW39" s="28"/>
      <c r="IX39" s="28"/>
      <c r="IY39" s="28"/>
      <c r="IZ39" s="28"/>
      <c r="JA39" s="28"/>
      <c r="JB39" s="28"/>
      <c r="JC39" s="28"/>
      <c r="JD39" s="28"/>
      <c r="JE39" s="28"/>
      <c r="JF39" s="28"/>
      <c r="JG39" s="28"/>
      <c r="JH39" s="28"/>
      <c r="JI39" s="28"/>
      <c r="JJ39" s="28"/>
      <c r="JK39" s="28"/>
      <c r="JL39" s="28"/>
      <c r="JM39" s="28"/>
      <c r="JN39" s="28"/>
      <c r="JO39" s="28"/>
      <c r="JP39" s="28"/>
      <c r="JQ39" s="28"/>
      <c r="JR39" s="28"/>
      <c r="JS39" s="28"/>
      <c r="JT39" s="28"/>
      <c r="JU39" s="28"/>
      <c r="JV39" s="28"/>
      <c r="JW39" s="28"/>
      <c r="JX39" s="28"/>
      <c r="JY39" s="28"/>
      <c r="JZ39" s="28"/>
      <c r="KA39" s="28"/>
      <c r="KB39" s="28"/>
      <c r="KC39" s="28"/>
      <c r="KD39" s="28"/>
      <c r="KE39" s="28"/>
      <c r="KF39" s="28"/>
      <c r="KG39" s="28"/>
      <c r="KH39" s="28"/>
      <c r="KI39" s="28"/>
      <c r="KJ39" s="28"/>
      <c r="KK39" s="28"/>
      <c r="KL39" s="28"/>
      <c r="KM39" s="28"/>
      <c r="KN39" s="28"/>
      <c r="KO39" s="28"/>
      <c r="KP39" s="28"/>
      <c r="KQ39" s="28"/>
      <c r="KR39" s="28"/>
      <c r="KS39" s="28"/>
      <c r="KT39" s="28"/>
      <c r="KU39" s="28"/>
      <c r="KV39" s="28"/>
      <c r="KW39" s="28"/>
      <c r="KX39" s="28"/>
      <c r="KY39" s="28"/>
      <c r="KZ39" s="28"/>
      <c r="LA39" s="28"/>
      <c r="LB39" s="28"/>
      <c r="LC39" s="28"/>
      <c r="LD39" s="28"/>
      <c r="LE39" s="28"/>
      <c r="LF39" s="28"/>
      <c r="LG39" s="28"/>
      <c r="LH39" s="28"/>
      <c r="LI39" s="28"/>
      <c r="LJ39" s="28"/>
      <c r="LK39" s="28"/>
      <c r="LL39" s="28"/>
      <c r="LM39" s="28"/>
      <c r="LN39" s="28"/>
      <c r="LO39" s="28"/>
      <c r="LP39" s="28"/>
      <c r="LQ39" s="28"/>
      <c r="LR39" s="28"/>
      <c r="LS39" s="28"/>
      <c r="LT39" s="28"/>
      <c r="LU39" s="28"/>
      <c r="LV39" s="28"/>
      <c r="LW39" s="28"/>
      <c r="LX39" s="28"/>
      <c r="LY39" s="28"/>
      <c r="LZ39" s="28"/>
      <c r="MA39" s="28"/>
      <c r="MB39" s="28"/>
      <c r="MC39" s="28"/>
      <c r="MD39" s="28"/>
      <c r="ME39" s="28"/>
      <c r="MF39" s="28"/>
      <c r="MG39" s="28"/>
      <c r="MH39" s="28"/>
      <c r="MI39" s="28"/>
      <c r="MJ39" s="28"/>
      <c r="MK39" s="28"/>
      <c r="ML39" s="28"/>
      <c r="MM39" s="28"/>
      <c r="MN39" s="28"/>
      <c r="MO39" s="28"/>
      <c r="MP39" s="28"/>
      <c r="MQ39" s="28"/>
      <c r="MR39" s="28"/>
      <c r="MS39" s="28"/>
      <c r="MT39" s="28"/>
      <c r="MU39" s="28"/>
      <c r="MV39" s="28"/>
      <c r="MW39" s="28"/>
      <c r="MX39" s="28"/>
      <c r="MY39" s="28"/>
      <c r="MZ39" s="28"/>
      <c r="NA39" s="28"/>
      <c r="NB39" s="28"/>
      <c r="NC39" s="28"/>
      <c r="ND39" s="28"/>
      <c r="NE39" s="28"/>
      <c r="NF39" s="28"/>
    </row>
    <row r="40" ht="14.25" customHeight="1">
      <c r="C40" s="28" t="s">
        <v>68</v>
      </c>
      <c r="D40" s="28"/>
      <c r="E40" s="28"/>
      <c r="F40" s="29">
        <v>44562.0</v>
      </c>
      <c r="G40" s="29">
        <v>44563.0</v>
      </c>
      <c r="H40" s="29">
        <v>44564.0</v>
      </c>
      <c r="I40" s="29">
        <v>44565.0</v>
      </c>
      <c r="J40" s="29">
        <v>44566.0</v>
      </c>
      <c r="K40" s="29">
        <v>44567.0</v>
      </c>
      <c r="L40" s="29">
        <v>44568.0</v>
      </c>
      <c r="M40" s="29">
        <v>44569.0</v>
      </c>
      <c r="N40" s="29">
        <v>44570.0</v>
      </c>
      <c r="O40" s="29">
        <v>44571.0</v>
      </c>
      <c r="P40" s="29">
        <v>44572.0</v>
      </c>
      <c r="Q40" s="29">
        <v>44573.0</v>
      </c>
      <c r="R40" s="29">
        <v>44574.0</v>
      </c>
      <c r="S40" s="29">
        <v>44575.0</v>
      </c>
      <c r="T40" s="29">
        <v>44576.0</v>
      </c>
      <c r="U40" s="29">
        <v>44577.0</v>
      </c>
      <c r="V40" s="29">
        <v>44578.0</v>
      </c>
      <c r="W40" s="29">
        <v>44579.0</v>
      </c>
      <c r="X40" s="29">
        <v>44580.0</v>
      </c>
      <c r="Y40" s="29">
        <v>44581.0</v>
      </c>
      <c r="Z40" s="29">
        <v>44582.0</v>
      </c>
      <c r="AA40" s="29">
        <v>44583.0</v>
      </c>
      <c r="AB40" s="29">
        <v>44584.0</v>
      </c>
      <c r="AC40" s="29">
        <v>44585.0</v>
      </c>
      <c r="AD40" s="29">
        <v>44586.0</v>
      </c>
      <c r="AE40" s="29">
        <v>44587.0</v>
      </c>
      <c r="AF40" s="29">
        <v>44588.0</v>
      </c>
      <c r="AG40" s="29">
        <v>44589.0</v>
      </c>
      <c r="AH40" s="29">
        <v>44590.0</v>
      </c>
      <c r="AI40" s="29">
        <v>44591.0</v>
      </c>
      <c r="AJ40" s="29">
        <v>44592.0</v>
      </c>
      <c r="AK40" s="29">
        <v>44593.0</v>
      </c>
      <c r="AL40" s="29">
        <v>44594.0</v>
      </c>
      <c r="AM40" s="29">
        <v>44595.0</v>
      </c>
      <c r="AN40" s="29">
        <v>44596.0</v>
      </c>
      <c r="AO40" s="29">
        <v>44597.0</v>
      </c>
      <c r="AP40" s="29">
        <v>44598.0</v>
      </c>
      <c r="AQ40" s="29">
        <v>44599.0</v>
      </c>
      <c r="AR40" s="29">
        <v>44600.0</v>
      </c>
      <c r="AS40" s="29">
        <v>44601.0</v>
      </c>
      <c r="AT40" s="29">
        <v>44602.0</v>
      </c>
      <c r="AU40" s="29">
        <v>44603.0</v>
      </c>
      <c r="AV40" s="29">
        <v>44604.0</v>
      </c>
      <c r="AW40" s="29">
        <v>44605.0</v>
      </c>
      <c r="AX40" s="29">
        <v>44606.0</v>
      </c>
      <c r="AY40" s="29">
        <v>44607.0</v>
      </c>
      <c r="AZ40" s="29">
        <v>44608.0</v>
      </c>
      <c r="BA40" s="29">
        <v>44609.0</v>
      </c>
      <c r="BB40" s="29">
        <v>44610.0</v>
      </c>
      <c r="BC40" s="29">
        <v>44611.0</v>
      </c>
      <c r="BD40" s="29">
        <v>44612.0</v>
      </c>
      <c r="BE40" s="29">
        <v>44613.0</v>
      </c>
      <c r="BF40" s="29">
        <v>44614.0</v>
      </c>
      <c r="BG40" s="29">
        <v>44615.0</v>
      </c>
      <c r="BH40" s="29">
        <v>44616.0</v>
      </c>
      <c r="BI40" s="29">
        <v>44617.0</v>
      </c>
      <c r="BJ40" s="29">
        <v>44618.0</v>
      </c>
      <c r="BK40" s="29">
        <v>44619.0</v>
      </c>
      <c r="BL40" s="29">
        <v>44620.0</v>
      </c>
      <c r="BM40" s="29">
        <v>44621.0</v>
      </c>
      <c r="BN40" s="29">
        <v>44622.0</v>
      </c>
      <c r="BO40" s="29">
        <v>44623.0</v>
      </c>
      <c r="BP40" s="29">
        <v>44624.0</v>
      </c>
      <c r="BQ40" s="29">
        <v>44625.0</v>
      </c>
      <c r="BR40" s="29">
        <v>44626.0</v>
      </c>
      <c r="BS40" s="29">
        <v>44627.0</v>
      </c>
      <c r="BT40" s="29">
        <v>44628.0</v>
      </c>
      <c r="BU40" s="29">
        <v>44629.0</v>
      </c>
      <c r="BV40" s="29">
        <v>44630.0</v>
      </c>
      <c r="BW40" s="29">
        <v>44631.0</v>
      </c>
      <c r="BX40" s="29">
        <v>44632.0</v>
      </c>
      <c r="BY40" s="29">
        <v>44633.0</v>
      </c>
      <c r="BZ40" s="29">
        <v>44634.0</v>
      </c>
      <c r="CA40" s="29">
        <v>44635.0</v>
      </c>
      <c r="CB40" s="29">
        <v>44636.0</v>
      </c>
      <c r="CC40" s="29">
        <v>44637.0</v>
      </c>
      <c r="CD40" s="29">
        <v>44638.0</v>
      </c>
      <c r="CE40" s="29">
        <v>44639.0</v>
      </c>
      <c r="CF40" s="29">
        <v>44640.0</v>
      </c>
      <c r="CG40" s="29">
        <v>44641.0</v>
      </c>
      <c r="CH40" s="29">
        <v>44642.0</v>
      </c>
      <c r="CI40" s="29">
        <v>44643.0</v>
      </c>
      <c r="CJ40" s="29">
        <v>44644.0</v>
      </c>
      <c r="CK40" s="29">
        <v>44645.0</v>
      </c>
      <c r="CL40" s="29">
        <v>44646.0</v>
      </c>
      <c r="CM40" s="29">
        <v>44647.0</v>
      </c>
      <c r="CN40" s="29">
        <v>44648.0</v>
      </c>
      <c r="CO40" s="29">
        <v>44649.0</v>
      </c>
      <c r="CP40" s="29">
        <v>44650.0</v>
      </c>
      <c r="CQ40" s="29">
        <v>44651.0</v>
      </c>
      <c r="CR40" s="29">
        <v>44652.0</v>
      </c>
      <c r="CS40" s="29">
        <v>44653.0</v>
      </c>
      <c r="CT40" s="29">
        <v>44654.0</v>
      </c>
      <c r="CU40" s="29">
        <v>44655.0</v>
      </c>
      <c r="CV40" s="29">
        <v>44656.0</v>
      </c>
      <c r="CW40" s="29">
        <v>44657.0</v>
      </c>
      <c r="CX40" s="29">
        <v>44658.0</v>
      </c>
      <c r="CY40" s="29">
        <v>44659.0</v>
      </c>
      <c r="CZ40" s="29">
        <v>44660.0</v>
      </c>
      <c r="DA40" s="29">
        <v>44661.0</v>
      </c>
      <c r="DB40" s="29">
        <v>44662.0</v>
      </c>
      <c r="DC40" s="29">
        <v>44663.0</v>
      </c>
      <c r="DD40" s="29">
        <v>44664.0</v>
      </c>
      <c r="DE40" s="29">
        <v>44665.0</v>
      </c>
      <c r="DF40" s="29">
        <v>44666.0</v>
      </c>
      <c r="DG40" s="29">
        <v>44667.0</v>
      </c>
      <c r="DH40" s="29">
        <v>44668.0</v>
      </c>
      <c r="DI40" s="29">
        <v>44669.0</v>
      </c>
      <c r="DJ40" s="29">
        <v>44670.0</v>
      </c>
      <c r="DK40" s="29">
        <v>44671.0</v>
      </c>
      <c r="DL40" s="29">
        <v>44672.0</v>
      </c>
      <c r="DM40" s="29">
        <v>44673.0</v>
      </c>
      <c r="DN40" s="29">
        <v>44674.0</v>
      </c>
      <c r="DO40" s="29">
        <v>44675.0</v>
      </c>
      <c r="DP40" s="29">
        <v>44676.0</v>
      </c>
      <c r="DQ40" s="29">
        <v>44677.0</v>
      </c>
      <c r="DR40" s="29">
        <v>44678.0</v>
      </c>
      <c r="DS40" s="29">
        <v>44679.0</v>
      </c>
      <c r="DT40" s="29">
        <v>44680.0</v>
      </c>
      <c r="DU40" s="29">
        <v>44681.0</v>
      </c>
      <c r="DV40" s="29">
        <v>44682.0</v>
      </c>
      <c r="DW40" s="29">
        <v>44683.0</v>
      </c>
      <c r="DX40" s="29">
        <v>44684.0</v>
      </c>
      <c r="DY40" s="29">
        <v>44685.0</v>
      </c>
      <c r="DZ40" s="29">
        <v>44686.0</v>
      </c>
      <c r="EA40" s="29">
        <v>44687.0</v>
      </c>
      <c r="EB40" s="29">
        <v>44688.0</v>
      </c>
      <c r="EC40" s="29">
        <v>44689.0</v>
      </c>
      <c r="ED40" s="29">
        <v>44690.0</v>
      </c>
      <c r="EE40" s="29">
        <v>44691.0</v>
      </c>
      <c r="EF40" s="29">
        <v>44692.0</v>
      </c>
      <c r="EG40" s="29">
        <v>44693.0</v>
      </c>
      <c r="EH40" s="29">
        <v>44694.0</v>
      </c>
      <c r="EI40" s="29">
        <v>44695.0</v>
      </c>
      <c r="EJ40" s="29">
        <v>44696.0</v>
      </c>
      <c r="EK40" s="29">
        <v>44697.0</v>
      </c>
      <c r="EL40" s="29">
        <v>44698.0</v>
      </c>
      <c r="EM40" s="29">
        <v>44699.0</v>
      </c>
      <c r="EN40" s="29">
        <v>44700.0</v>
      </c>
      <c r="EO40" s="29">
        <v>44701.0</v>
      </c>
      <c r="EP40" s="29">
        <v>44702.0</v>
      </c>
      <c r="EQ40" s="29">
        <v>44703.0</v>
      </c>
      <c r="ER40" s="29">
        <v>44704.0</v>
      </c>
      <c r="ES40" s="29">
        <v>44705.0</v>
      </c>
      <c r="ET40" s="29">
        <v>44706.0</v>
      </c>
      <c r="EU40" s="29">
        <v>44707.0</v>
      </c>
      <c r="EV40" s="29">
        <v>44708.0</v>
      </c>
      <c r="EW40" s="29">
        <v>44709.0</v>
      </c>
      <c r="EX40" s="29">
        <v>44710.0</v>
      </c>
      <c r="EY40" s="29">
        <v>44711.0</v>
      </c>
      <c r="EZ40" s="29">
        <v>44712.0</v>
      </c>
      <c r="FA40" s="29">
        <v>44713.0</v>
      </c>
      <c r="FB40" s="29">
        <v>44714.0</v>
      </c>
      <c r="FC40" s="29">
        <v>44715.0</v>
      </c>
      <c r="FD40" s="29">
        <v>44716.0</v>
      </c>
      <c r="FE40" s="29">
        <v>44717.0</v>
      </c>
      <c r="FF40" s="29">
        <v>44718.0</v>
      </c>
      <c r="FG40" s="29">
        <v>44719.0</v>
      </c>
      <c r="FH40" s="29">
        <v>44720.0</v>
      </c>
      <c r="FI40" s="29">
        <v>44721.0</v>
      </c>
      <c r="FJ40" s="29">
        <v>44722.0</v>
      </c>
      <c r="FK40" s="29">
        <v>44723.0</v>
      </c>
      <c r="FL40" s="29">
        <v>44724.0</v>
      </c>
      <c r="FM40" s="29">
        <v>44725.0</v>
      </c>
      <c r="FN40" s="29">
        <v>44726.0</v>
      </c>
      <c r="FO40" s="29">
        <v>44727.0</v>
      </c>
      <c r="FP40" s="29">
        <v>44728.0</v>
      </c>
      <c r="FQ40" s="29">
        <v>44729.0</v>
      </c>
      <c r="FR40" s="29">
        <v>44730.0</v>
      </c>
      <c r="FS40" s="29">
        <v>44731.0</v>
      </c>
      <c r="FT40" s="29">
        <v>44732.0</v>
      </c>
      <c r="FU40" s="29">
        <v>44733.0</v>
      </c>
      <c r="FV40" s="29">
        <v>44734.0</v>
      </c>
      <c r="FW40" s="29">
        <v>44735.0</v>
      </c>
      <c r="FX40" s="29">
        <v>44736.0</v>
      </c>
      <c r="FY40" s="29">
        <v>44737.0</v>
      </c>
      <c r="FZ40" s="29">
        <v>44738.0</v>
      </c>
      <c r="GA40" s="29">
        <v>44739.0</v>
      </c>
      <c r="GB40" s="29">
        <v>44740.0</v>
      </c>
      <c r="GC40" s="29">
        <v>44741.0</v>
      </c>
      <c r="GD40" s="29">
        <v>44742.0</v>
      </c>
      <c r="GE40" s="29">
        <v>44743.0</v>
      </c>
      <c r="GF40" s="29">
        <v>44744.0</v>
      </c>
      <c r="GG40" s="29">
        <v>44745.0</v>
      </c>
      <c r="GH40" s="29">
        <v>44746.0</v>
      </c>
      <c r="GI40" s="29">
        <v>44747.0</v>
      </c>
      <c r="GJ40" s="29">
        <v>44748.0</v>
      </c>
      <c r="GK40" s="29">
        <v>44749.0</v>
      </c>
      <c r="GL40" s="29">
        <v>44750.0</v>
      </c>
      <c r="GM40" s="29">
        <v>44751.0</v>
      </c>
      <c r="GN40" s="29">
        <v>44752.0</v>
      </c>
      <c r="GO40" s="29">
        <v>44753.0</v>
      </c>
      <c r="GP40" s="29">
        <v>44754.0</v>
      </c>
      <c r="GQ40" s="29">
        <v>44755.0</v>
      </c>
      <c r="GR40" s="29">
        <v>44756.0</v>
      </c>
      <c r="GS40" s="29">
        <v>44757.0</v>
      </c>
      <c r="GT40" s="29">
        <v>44758.0</v>
      </c>
      <c r="GU40" s="29">
        <v>44759.0</v>
      </c>
      <c r="GV40" s="29">
        <v>44760.0</v>
      </c>
      <c r="GW40" s="29">
        <v>44761.0</v>
      </c>
      <c r="GX40" s="29">
        <v>44762.0</v>
      </c>
      <c r="GY40" s="29">
        <v>44763.0</v>
      </c>
      <c r="GZ40" s="29">
        <v>44764.0</v>
      </c>
      <c r="HA40" s="29">
        <v>44765.0</v>
      </c>
      <c r="HB40" s="29">
        <v>44766.0</v>
      </c>
      <c r="HC40" s="29">
        <v>44767.0</v>
      </c>
      <c r="HD40" s="29">
        <v>44768.0</v>
      </c>
      <c r="HE40" s="29">
        <v>44769.0</v>
      </c>
      <c r="HF40" s="29">
        <v>44770.0</v>
      </c>
      <c r="HG40" s="29">
        <v>44771.0</v>
      </c>
      <c r="HH40" s="29">
        <v>44772.0</v>
      </c>
      <c r="HI40" s="29">
        <v>44773.0</v>
      </c>
      <c r="HJ40" s="29">
        <v>44774.0</v>
      </c>
      <c r="HK40" s="29">
        <v>44775.0</v>
      </c>
      <c r="HL40" s="29">
        <v>44776.0</v>
      </c>
      <c r="HM40" s="29">
        <v>44777.0</v>
      </c>
      <c r="HN40" s="29">
        <v>44778.0</v>
      </c>
      <c r="HO40" s="29">
        <v>44779.0</v>
      </c>
      <c r="HP40" s="29">
        <v>44780.0</v>
      </c>
      <c r="HQ40" s="29">
        <v>44781.0</v>
      </c>
      <c r="HR40" s="29">
        <v>44782.0</v>
      </c>
      <c r="HS40" s="29">
        <v>44783.0</v>
      </c>
      <c r="HT40" s="29">
        <v>44784.0</v>
      </c>
      <c r="HU40" s="29">
        <v>44785.0</v>
      </c>
      <c r="HV40" s="29">
        <v>44786.0</v>
      </c>
      <c r="HW40" s="29">
        <v>44787.0</v>
      </c>
      <c r="HX40" s="29">
        <v>44788.0</v>
      </c>
      <c r="HY40" s="29">
        <v>44789.0</v>
      </c>
      <c r="HZ40" s="29">
        <v>44790.0</v>
      </c>
      <c r="IA40" s="29">
        <v>44791.0</v>
      </c>
      <c r="IB40" s="29">
        <v>44792.0</v>
      </c>
      <c r="IC40" s="29">
        <v>44793.0</v>
      </c>
      <c r="ID40" s="29">
        <v>44794.0</v>
      </c>
      <c r="IE40" s="29">
        <v>44795.0</v>
      </c>
      <c r="IF40" s="29">
        <v>44796.0</v>
      </c>
      <c r="IG40" s="29">
        <v>44797.0</v>
      </c>
      <c r="IH40" s="29">
        <v>44798.0</v>
      </c>
      <c r="II40" s="29">
        <v>44799.0</v>
      </c>
      <c r="IJ40" s="29">
        <v>44800.0</v>
      </c>
      <c r="IK40" s="29">
        <v>44801.0</v>
      </c>
      <c r="IL40" s="29">
        <v>44802.0</v>
      </c>
      <c r="IM40" s="29">
        <v>44803.0</v>
      </c>
      <c r="IN40" s="29">
        <v>44804.0</v>
      </c>
      <c r="IO40" s="29">
        <v>44805.0</v>
      </c>
      <c r="IP40" s="29">
        <v>44806.0</v>
      </c>
      <c r="IQ40" s="29">
        <v>44807.0</v>
      </c>
      <c r="IR40" s="29">
        <v>44808.0</v>
      </c>
      <c r="IS40" s="29">
        <v>44809.0</v>
      </c>
      <c r="IT40" s="29">
        <v>44810.0</v>
      </c>
      <c r="IU40" s="29">
        <v>44811.0</v>
      </c>
      <c r="IV40" s="29">
        <v>44812.0</v>
      </c>
      <c r="IW40" s="29">
        <v>44813.0</v>
      </c>
      <c r="IX40" s="29">
        <v>44814.0</v>
      </c>
      <c r="IY40" s="29">
        <v>44815.0</v>
      </c>
      <c r="IZ40" s="29">
        <v>44816.0</v>
      </c>
      <c r="JA40" s="29">
        <v>44817.0</v>
      </c>
      <c r="JB40" s="29">
        <v>44818.0</v>
      </c>
      <c r="JC40" s="29">
        <v>44819.0</v>
      </c>
      <c r="JD40" s="29">
        <v>44820.0</v>
      </c>
      <c r="JE40" s="29">
        <v>44821.0</v>
      </c>
      <c r="JF40" s="29">
        <v>44822.0</v>
      </c>
      <c r="JG40" s="29">
        <v>44823.0</v>
      </c>
      <c r="JH40" s="29">
        <v>44824.0</v>
      </c>
      <c r="JI40" s="29">
        <v>44825.0</v>
      </c>
      <c r="JJ40" s="29">
        <v>44826.0</v>
      </c>
      <c r="JK40" s="29">
        <v>44827.0</v>
      </c>
      <c r="JL40" s="29">
        <v>44828.0</v>
      </c>
      <c r="JM40" s="29">
        <v>44829.0</v>
      </c>
      <c r="JN40" s="29">
        <v>44830.0</v>
      </c>
      <c r="JO40" s="29">
        <v>44831.0</v>
      </c>
      <c r="JP40" s="29">
        <v>44832.0</v>
      </c>
      <c r="JQ40" s="29">
        <v>44833.0</v>
      </c>
      <c r="JR40" s="29">
        <v>44834.0</v>
      </c>
      <c r="JS40" s="29">
        <v>44835.0</v>
      </c>
      <c r="JT40" s="29">
        <v>44836.0</v>
      </c>
      <c r="JU40" s="29">
        <v>44837.0</v>
      </c>
      <c r="JV40" s="29">
        <v>44838.0</v>
      </c>
      <c r="JW40" s="29">
        <v>44839.0</v>
      </c>
      <c r="JX40" s="29">
        <v>44840.0</v>
      </c>
      <c r="JY40" s="29">
        <v>44841.0</v>
      </c>
      <c r="JZ40" s="29">
        <v>44842.0</v>
      </c>
      <c r="KA40" s="29">
        <v>44843.0</v>
      </c>
      <c r="KB40" s="29">
        <v>44844.0</v>
      </c>
      <c r="KC40" s="29">
        <v>44845.0</v>
      </c>
      <c r="KD40" s="29">
        <v>44846.0</v>
      </c>
      <c r="KE40" s="29">
        <v>44847.0</v>
      </c>
      <c r="KF40" s="29">
        <v>44848.0</v>
      </c>
      <c r="KG40" s="29">
        <v>44849.0</v>
      </c>
      <c r="KH40" s="29">
        <v>44850.0</v>
      </c>
      <c r="KI40" s="29">
        <v>44851.0</v>
      </c>
      <c r="KJ40" s="29">
        <v>44852.0</v>
      </c>
      <c r="KK40" s="29">
        <v>44853.0</v>
      </c>
      <c r="KL40" s="29">
        <v>44854.0</v>
      </c>
      <c r="KM40" s="29">
        <v>44855.0</v>
      </c>
      <c r="KN40" s="29">
        <v>44856.0</v>
      </c>
      <c r="KO40" s="29">
        <v>44857.0</v>
      </c>
      <c r="KP40" s="29">
        <v>44858.0</v>
      </c>
      <c r="KQ40" s="29">
        <v>44859.0</v>
      </c>
      <c r="KR40" s="29">
        <v>44860.0</v>
      </c>
      <c r="KS40" s="29">
        <v>44861.0</v>
      </c>
      <c r="KT40" s="29">
        <v>44862.0</v>
      </c>
      <c r="KU40" s="29">
        <v>44863.0</v>
      </c>
      <c r="KV40" s="29">
        <v>44864.0</v>
      </c>
      <c r="KW40" s="29">
        <v>44865.0</v>
      </c>
      <c r="KX40" s="29">
        <v>44866.0</v>
      </c>
      <c r="KY40" s="29">
        <v>44867.0</v>
      </c>
      <c r="KZ40" s="29">
        <v>44868.0</v>
      </c>
      <c r="LA40" s="29">
        <v>44869.0</v>
      </c>
      <c r="LB40" s="29">
        <v>44870.0</v>
      </c>
      <c r="LC40" s="29">
        <v>44871.0</v>
      </c>
      <c r="LD40" s="29">
        <v>44872.0</v>
      </c>
      <c r="LE40" s="29">
        <v>44873.0</v>
      </c>
      <c r="LF40" s="29">
        <v>44874.0</v>
      </c>
      <c r="LG40" s="29">
        <v>44875.0</v>
      </c>
      <c r="LH40" s="29">
        <v>44876.0</v>
      </c>
      <c r="LI40" s="29">
        <v>44877.0</v>
      </c>
      <c r="LJ40" s="29">
        <v>44878.0</v>
      </c>
      <c r="LK40" s="29">
        <v>44879.0</v>
      </c>
      <c r="LL40" s="29">
        <v>44880.0</v>
      </c>
      <c r="LM40" s="29">
        <v>44881.0</v>
      </c>
      <c r="LN40" s="29">
        <v>44882.0</v>
      </c>
      <c r="LO40" s="29">
        <v>44883.0</v>
      </c>
      <c r="LP40" s="29">
        <v>44884.0</v>
      </c>
      <c r="LQ40" s="29">
        <v>44885.0</v>
      </c>
      <c r="LR40" s="29">
        <v>44886.0</v>
      </c>
      <c r="LS40" s="29">
        <v>44887.0</v>
      </c>
      <c r="LT40" s="29">
        <v>44888.0</v>
      </c>
      <c r="LU40" s="29">
        <v>44889.0</v>
      </c>
      <c r="LV40" s="29">
        <v>44890.0</v>
      </c>
      <c r="LW40" s="29">
        <v>44891.0</v>
      </c>
      <c r="LX40" s="29">
        <v>44892.0</v>
      </c>
      <c r="LY40" s="29">
        <v>44893.0</v>
      </c>
      <c r="LZ40" s="29">
        <v>44894.0</v>
      </c>
      <c r="MA40" s="29">
        <v>44895.0</v>
      </c>
      <c r="MB40" s="29">
        <v>44896.0</v>
      </c>
      <c r="MC40" s="29">
        <v>44897.0</v>
      </c>
      <c r="MD40" s="29">
        <v>44898.0</v>
      </c>
      <c r="ME40" s="29">
        <v>44899.0</v>
      </c>
      <c r="MF40" s="29">
        <v>44900.0</v>
      </c>
      <c r="MG40" s="29">
        <v>44901.0</v>
      </c>
      <c r="MH40" s="29">
        <v>44902.0</v>
      </c>
      <c r="MI40" s="29">
        <v>44903.0</v>
      </c>
      <c r="MJ40" s="29">
        <v>44904.0</v>
      </c>
      <c r="MK40" s="29">
        <v>44905.0</v>
      </c>
      <c r="ML40" s="29">
        <v>44906.0</v>
      </c>
      <c r="MM40" s="29">
        <v>44907.0</v>
      </c>
      <c r="MN40" s="29">
        <v>44908.0</v>
      </c>
      <c r="MO40" s="29">
        <v>44909.0</v>
      </c>
      <c r="MP40" s="29">
        <v>44910.0</v>
      </c>
      <c r="MQ40" s="29">
        <v>44911.0</v>
      </c>
      <c r="MR40" s="29">
        <v>44912.0</v>
      </c>
      <c r="MS40" s="29">
        <v>44913.0</v>
      </c>
      <c r="MT40" s="29">
        <v>44914.0</v>
      </c>
      <c r="MU40" s="29">
        <v>44915.0</v>
      </c>
      <c r="MV40" s="29">
        <v>44916.0</v>
      </c>
      <c r="MW40" s="29">
        <v>44917.0</v>
      </c>
      <c r="MX40" s="29">
        <v>44918.0</v>
      </c>
      <c r="MY40" s="29">
        <v>44919.0</v>
      </c>
      <c r="MZ40" s="29">
        <v>44920.0</v>
      </c>
      <c r="NA40" s="29">
        <v>44921.0</v>
      </c>
      <c r="NB40" s="29">
        <v>44922.0</v>
      </c>
      <c r="NC40" s="29">
        <v>44923.0</v>
      </c>
      <c r="ND40" s="29">
        <v>44924.0</v>
      </c>
      <c r="NE40" s="29">
        <v>44925.0</v>
      </c>
      <c r="NF40" s="29">
        <v>44926.0</v>
      </c>
    </row>
    <row r="41" ht="14.25" customHeight="1">
      <c r="C41" s="3" t="s">
        <v>69</v>
      </c>
      <c r="D41" s="3" t="s">
        <v>93</v>
      </c>
      <c r="E41" s="33">
        <f t="shared" ref="E41:E42" si="4">SUM(F41:NF41)</f>
        <v>272.1104094</v>
      </c>
      <c r="F41" s="33">
        <v>0.48685143900000005</v>
      </c>
      <c r="G41" s="33">
        <v>0.875930108</v>
      </c>
      <c r="H41" s="33">
        <v>0.675066218</v>
      </c>
      <c r="I41" s="33">
        <v>0.5854596799999999</v>
      </c>
      <c r="J41" s="33">
        <v>0.752331367</v>
      </c>
      <c r="K41" s="33">
        <v>0.592080761</v>
      </c>
      <c r="L41" s="33">
        <v>0.07143374499999999</v>
      </c>
      <c r="M41" s="33">
        <v>0.754360262</v>
      </c>
      <c r="N41" s="33">
        <v>0.865347831</v>
      </c>
      <c r="O41" s="33">
        <v>0.540668708</v>
      </c>
      <c r="P41" s="33">
        <v>0.41364239999999997</v>
      </c>
      <c r="Q41" s="33">
        <v>0.41645586</v>
      </c>
      <c r="R41" s="33">
        <v>0.500537416</v>
      </c>
      <c r="S41" s="33">
        <v>0.19573970100000002</v>
      </c>
      <c r="T41" s="33">
        <v>0.16590840499999998</v>
      </c>
      <c r="U41" s="33">
        <v>0.8993974910000001</v>
      </c>
      <c r="V41" s="33">
        <v>0.834351626</v>
      </c>
      <c r="W41" s="33">
        <v>0.74536912</v>
      </c>
      <c r="X41" s="33">
        <v>0.128666997</v>
      </c>
      <c r="Y41" s="33">
        <v>0.21867350599999996</v>
      </c>
      <c r="Z41" s="33">
        <v>0.609362021</v>
      </c>
      <c r="AA41" s="33">
        <v>0.16048132499999998</v>
      </c>
      <c r="AB41" s="33">
        <v>0.079257849</v>
      </c>
      <c r="AC41" s="33">
        <v>0.127418365</v>
      </c>
      <c r="AD41" s="33">
        <v>0.06270514799999999</v>
      </c>
      <c r="AE41" s="33">
        <v>0.573052976</v>
      </c>
      <c r="AF41" s="33">
        <v>0.651770494</v>
      </c>
      <c r="AG41" s="33">
        <v>1.063044527</v>
      </c>
      <c r="AH41" s="33">
        <v>1.0229781939999998</v>
      </c>
      <c r="AI41" s="33">
        <v>1.037392644</v>
      </c>
      <c r="AJ41" s="33">
        <v>1.055783712</v>
      </c>
      <c r="AK41" s="33">
        <v>1.0508511820000002</v>
      </c>
      <c r="AL41" s="33">
        <v>0.811992356</v>
      </c>
      <c r="AM41" s="33">
        <v>0.9118580059999999</v>
      </c>
      <c r="AN41" s="33">
        <v>1.102941333</v>
      </c>
      <c r="AO41" s="33">
        <v>1.0392146420000001</v>
      </c>
      <c r="AP41" s="33">
        <v>0.970579488</v>
      </c>
      <c r="AQ41" s="33">
        <v>0.5887591130000002</v>
      </c>
      <c r="AR41" s="33">
        <v>1.096440532</v>
      </c>
      <c r="AS41" s="33">
        <v>0.158087339</v>
      </c>
      <c r="AT41" s="33">
        <v>0.4348738330000001</v>
      </c>
      <c r="AU41" s="33">
        <v>0.21028603499999998</v>
      </c>
      <c r="AV41" s="33">
        <v>0.17513921899999998</v>
      </c>
      <c r="AW41" s="33">
        <v>0.23905516899999998</v>
      </c>
      <c r="AX41" s="33">
        <v>0.856325296</v>
      </c>
      <c r="AY41" s="33">
        <v>1.034498943</v>
      </c>
      <c r="AZ41" s="33">
        <v>0.888961552</v>
      </c>
      <c r="BA41" s="33">
        <v>0.6104995740000001</v>
      </c>
      <c r="BB41" s="33">
        <v>0.35791843399999995</v>
      </c>
      <c r="BC41" s="33">
        <v>1.203580784</v>
      </c>
      <c r="BD41" s="33">
        <v>1.073683499</v>
      </c>
      <c r="BE41" s="33">
        <v>0.214542281</v>
      </c>
      <c r="BF41" s="33">
        <v>0.655110094</v>
      </c>
      <c r="BG41" s="33">
        <v>1.190843241</v>
      </c>
      <c r="BH41" s="33">
        <v>1.017657916</v>
      </c>
      <c r="BI41" s="33">
        <v>0.271763174</v>
      </c>
      <c r="BJ41" s="33">
        <v>0.24981962200000002</v>
      </c>
      <c r="BK41" s="33">
        <v>1.2532895780000002</v>
      </c>
      <c r="BL41" s="33">
        <v>1.1691182150000001</v>
      </c>
      <c r="BM41" s="33">
        <v>1.0942716309999998</v>
      </c>
      <c r="BN41" s="33">
        <v>1.173985551</v>
      </c>
      <c r="BO41" s="33">
        <v>0.38185837200000006</v>
      </c>
      <c r="BP41" s="33">
        <v>0.321932006</v>
      </c>
      <c r="BQ41" s="33">
        <v>0.877392146</v>
      </c>
      <c r="BR41" s="33">
        <v>1.190449341</v>
      </c>
      <c r="BS41" s="33">
        <v>0.492026153</v>
      </c>
      <c r="BT41" s="33">
        <v>0.281947302</v>
      </c>
      <c r="BU41" s="33">
        <v>0.20412453800000002</v>
      </c>
      <c r="BV41" s="33">
        <v>1.216248459</v>
      </c>
      <c r="BW41" s="33">
        <v>1.0394299470000001</v>
      </c>
      <c r="BX41" s="33">
        <v>0.365727406</v>
      </c>
      <c r="BY41" s="33">
        <v>0.854263065</v>
      </c>
      <c r="BZ41" s="33">
        <v>1.2733078699999998</v>
      </c>
      <c r="CA41" s="33">
        <v>1.264344906</v>
      </c>
      <c r="CB41" s="33">
        <v>1.0506765260000002</v>
      </c>
      <c r="CC41" s="33">
        <v>0.33737042200000006</v>
      </c>
      <c r="CD41" s="33">
        <v>0.9693282839999999</v>
      </c>
      <c r="CE41" s="33">
        <v>1.1979351479999998</v>
      </c>
      <c r="CF41" s="33">
        <v>0.168435654</v>
      </c>
      <c r="CG41" s="33">
        <v>0.33315051</v>
      </c>
      <c r="CH41" s="33">
        <v>0.230648427</v>
      </c>
      <c r="CI41" s="33">
        <v>0.32005305500000003</v>
      </c>
      <c r="CJ41" s="33">
        <v>1.3357726540000001</v>
      </c>
      <c r="CK41" s="33">
        <v>1.264420366</v>
      </c>
      <c r="CL41" s="33">
        <v>1.13010637</v>
      </c>
      <c r="CM41" s="33">
        <v>1.35850805</v>
      </c>
      <c r="CN41" s="33">
        <v>1.3466581690000001</v>
      </c>
      <c r="CO41" s="33">
        <v>1.3305635299999998</v>
      </c>
      <c r="CP41" s="33">
        <v>1.295235721</v>
      </c>
      <c r="CQ41" s="33">
        <v>1.254968754</v>
      </c>
      <c r="CR41" s="33">
        <v>0.061830774000000005</v>
      </c>
      <c r="CS41" s="33">
        <v>0.913677638</v>
      </c>
      <c r="CT41" s="33">
        <v>0.719842767</v>
      </c>
      <c r="CU41" s="33">
        <v>1.007428268</v>
      </c>
      <c r="CV41" s="33">
        <v>0.6976649209999999</v>
      </c>
      <c r="CW41" s="33">
        <v>1.31516845</v>
      </c>
      <c r="CX41" s="33">
        <v>1.3404619330000003</v>
      </c>
      <c r="CY41" s="33">
        <v>1.269291646</v>
      </c>
      <c r="CZ41" s="33">
        <v>1.055835322</v>
      </c>
      <c r="DA41" s="33">
        <v>1.285202431</v>
      </c>
      <c r="DB41" s="33">
        <v>1.2958940860000001</v>
      </c>
      <c r="DC41" s="33">
        <v>1.250105934</v>
      </c>
      <c r="DD41" s="33">
        <v>0.5108371410000001</v>
      </c>
      <c r="DE41" s="33">
        <v>0.848467671</v>
      </c>
      <c r="DF41" s="33">
        <v>1.2867786380000001</v>
      </c>
      <c r="DG41" s="33">
        <v>1.265598414</v>
      </c>
      <c r="DH41" s="33">
        <v>1.2310955889999997</v>
      </c>
      <c r="DI41" s="33">
        <v>0.8805934590000002</v>
      </c>
      <c r="DJ41" s="33">
        <v>0.12704326400000002</v>
      </c>
      <c r="DK41" s="33">
        <v>0.389507496</v>
      </c>
      <c r="DL41" s="33">
        <v>0.317667203</v>
      </c>
      <c r="DM41" s="33">
        <v>1.185654832</v>
      </c>
      <c r="DN41" s="33">
        <v>0.869945</v>
      </c>
      <c r="DO41" s="33">
        <v>0.8543003630000001</v>
      </c>
      <c r="DP41" s="33">
        <v>0.345230373</v>
      </c>
      <c r="DQ41" s="33">
        <v>0.143962545</v>
      </c>
      <c r="DR41" s="33">
        <v>0.746282675</v>
      </c>
      <c r="DS41" s="33">
        <v>1.319235639</v>
      </c>
      <c r="DT41" s="33">
        <v>1.059038949</v>
      </c>
      <c r="DU41" s="33">
        <v>0.5552730429999999</v>
      </c>
      <c r="DV41" s="33">
        <v>0.947663967</v>
      </c>
      <c r="DW41" s="33">
        <v>1.246918299</v>
      </c>
      <c r="DX41" s="33">
        <v>1.234269338</v>
      </c>
      <c r="DY41" s="33">
        <v>1.0171515039999999</v>
      </c>
      <c r="DZ41" s="33">
        <v>1.0227708290000002</v>
      </c>
      <c r="EA41" s="33">
        <v>0.9202688139999999</v>
      </c>
      <c r="EB41" s="33">
        <v>1.003154096</v>
      </c>
      <c r="EC41" s="33">
        <v>0.731486265</v>
      </c>
      <c r="ED41" s="33">
        <v>0.774484906</v>
      </c>
      <c r="EE41" s="33">
        <v>0.920434744</v>
      </c>
      <c r="EF41" s="33">
        <v>0.276554166</v>
      </c>
      <c r="EG41" s="33">
        <v>0.403756614</v>
      </c>
      <c r="EH41" s="33">
        <v>0.5691794619999999</v>
      </c>
      <c r="EI41" s="33">
        <v>0.987371794</v>
      </c>
      <c r="EJ41" s="33">
        <v>0.929428578</v>
      </c>
      <c r="EK41" s="33">
        <v>0.60864411</v>
      </c>
      <c r="EL41" s="33">
        <v>0.6301198100000001</v>
      </c>
      <c r="EM41" s="33">
        <v>0.7139029390000001</v>
      </c>
      <c r="EN41" s="33">
        <v>1.3134978689999999</v>
      </c>
      <c r="EO41" s="33">
        <v>1.2581974450000002</v>
      </c>
      <c r="EP41" s="33">
        <v>0.9209591640000001</v>
      </c>
      <c r="EQ41" s="33">
        <v>0.7530313019999999</v>
      </c>
      <c r="ER41" s="33">
        <v>1.1766320980000002</v>
      </c>
      <c r="ES41" s="33">
        <v>0.7977252920000002</v>
      </c>
      <c r="ET41" s="33">
        <v>1.3195234960000002</v>
      </c>
      <c r="EU41" s="33">
        <v>1.043016221</v>
      </c>
      <c r="EV41" s="33">
        <v>0.606264652</v>
      </c>
      <c r="EW41" s="33">
        <v>1.050733725</v>
      </c>
      <c r="EX41" s="33">
        <v>0.9888383399999999</v>
      </c>
      <c r="EY41" s="33">
        <v>0.39727573399999994</v>
      </c>
      <c r="EZ41" s="33">
        <v>0.8617310699999999</v>
      </c>
      <c r="FA41" s="33">
        <v>1.2532556439999998</v>
      </c>
      <c r="FB41" s="33">
        <v>1.1659167029999997</v>
      </c>
      <c r="FC41" s="33">
        <v>0.8834227390000001</v>
      </c>
      <c r="FD41" s="33">
        <v>1.191256061</v>
      </c>
      <c r="FE41" s="33">
        <v>1.2114294849999998</v>
      </c>
      <c r="FF41" s="33">
        <v>1.26096353</v>
      </c>
      <c r="FG41" s="33">
        <v>1.235334564</v>
      </c>
      <c r="FH41" s="33">
        <v>1.023179931</v>
      </c>
      <c r="FI41" s="33">
        <v>0.934965197</v>
      </c>
      <c r="FJ41" s="33">
        <v>1.2052742859999999</v>
      </c>
      <c r="FK41" s="33">
        <v>0.5930284680000001</v>
      </c>
      <c r="FL41" s="33">
        <v>0.958464986</v>
      </c>
      <c r="FM41" s="33">
        <v>0.57257015</v>
      </c>
      <c r="FN41" s="33">
        <v>0.495554145</v>
      </c>
      <c r="FO41" s="33">
        <v>1.2062338170000002</v>
      </c>
      <c r="FP41" s="33">
        <v>0.7494742320000001</v>
      </c>
      <c r="FQ41" s="33">
        <v>1.095939351</v>
      </c>
      <c r="FR41" s="33">
        <v>0.6693063600000001</v>
      </c>
      <c r="FS41" s="33">
        <v>0.6406643930000001</v>
      </c>
      <c r="FT41" s="33">
        <v>0.869551164</v>
      </c>
      <c r="FU41" s="33">
        <v>1.033422662</v>
      </c>
      <c r="FV41" s="33">
        <v>0.23506905300000006</v>
      </c>
      <c r="FW41" s="33">
        <v>1.0237246439999999</v>
      </c>
      <c r="FX41" s="33">
        <v>0.6334733100000001</v>
      </c>
      <c r="FY41" s="33">
        <v>0.6621501080000002</v>
      </c>
      <c r="FZ41" s="33">
        <v>0.731524385</v>
      </c>
      <c r="GA41" s="33">
        <v>1.119176425</v>
      </c>
      <c r="GB41" s="33">
        <v>0.37023367799999995</v>
      </c>
      <c r="GC41" s="33">
        <v>0.582146329</v>
      </c>
      <c r="GD41" s="33">
        <v>0.9462285289999999</v>
      </c>
      <c r="GE41" s="33">
        <v>1.3283122239999996</v>
      </c>
      <c r="GF41" s="33">
        <v>0.768129063</v>
      </c>
      <c r="GG41" s="33">
        <v>1.113271875</v>
      </c>
      <c r="GH41" s="33">
        <v>1.2795048969999998</v>
      </c>
      <c r="GI41" s="33">
        <v>1.2898227460000002</v>
      </c>
      <c r="GJ41" s="33">
        <v>0.9038717230000001</v>
      </c>
      <c r="GK41" s="33">
        <v>0.80448059</v>
      </c>
      <c r="GL41" s="33">
        <v>1.0306687159999999</v>
      </c>
      <c r="GM41" s="33">
        <v>1.08621845</v>
      </c>
      <c r="GN41" s="33">
        <v>1.2210219829999998</v>
      </c>
      <c r="GO41" s="33">
        <v>1.105168466</v>
      </c>
      <c r="GP41" s="33">
        <v>0.9906160069999999</v>
      </c>
      <c r="GQ41" s="33">
        <v>1.2484497860000001</v>
      </c>
      <c r="GR41" s="33">
        <v>1.072272748</v>
      </c>
      <c r="GS41" s="33">
        <v>0.934601518</v>
      </c>
      <c r="GT41" s="33">
        <v>1.104716541</v>
      </c>
      <c r="GU41" s="33">
        <v>0.6904838360000001</v>
      </c>
      <c r="GV41" s="33">
        <v>1.110395226</v>
      </c>
      <c r="GW41" s="33">
        <v>0.861478846</v>
      </c>
      <c r="GX41" s="33">
        <v>0.937565586</v>
      </c>
      <c r="GY41" s="33">
        <v>0.9112271909999999</v>
      </c>
      <c r="GZ41" s="33">
        <v>0.6024491390000001</v>
      </c>
      <c r="HA41" s="33">
        <v>0.6324342160000002</v>
      </c>
      <c r="HB41" s="33">
        <v>1.032254102</v>
      </c>
      <c r="HC41" s="33">
        <v>1.0050459609999998</v>
      </c>
      <c r="HD41" s="33">
        <v>1.0723539710000003</v>
      </c>
      <c r="HE41" s="33">
        <v>0.995391117</v>
      </c>
      <c r="HF41" s="33">
        <v>0.267723512</v>
      </c>
      <c r="HG41" s="33">
        <v>0.45670308200000004</v>
      </c>
      <c r="HH41" s="33">
        <v>0.617465605</v>
      </c>
      <c r="HI41" s="33">
        <v>0.988544889</v>
      </c>
      <c r="HJ41" s="33">
        <v>1.071110161</v>
      </c>
      <c r="HK41" s="33">
        <v>1.090143976</v>
      </c>
      <c r="HL41" s="33">
        <v>0.419583816</v>
      </c>
      <c r="HM41" s="33">
        <v>1.0520101190000002</v>
      </c>
      <c r="HN41" s="33">
        <v>1.119221856</v>
      </c>
      <c r="HO41" s="33">
        <v>1.124189387</v>
      </c>
      <c r="HP41" s="33">
        <v>0.4990064</v>
      </c>
      <c r="HQ41" s="33">
        <v>1.251034114</v>
      </c>
      <c r="HR41" s="33">
        <v>0.549435499</v>
      </c>
      <c r="HS41" s="33">
        <v>0.704450129</v>
      </c>
      <c r="HT41" s="33">
        <v>0.9196539810000001</v>
      </c>
      <c r="HU41" s="33">
        <v>0.278002708</v>
      </c>
      <c r="HV41" s="33">
        <v>0.8094929690000001</v>
      </c>
      <c r="HW41" s="33">
        <v>1.092974634</v>
      </c>
      <c r="HX41" s="33">
        <v>1.0871285709999998</v>
      </c>
      <c r="HY41" s="33">
        <v>1.103692654</v>
      </c>
      <c r="HZ41" s="33">
        <v>0.7363339509999999</v>
      </c>
      <c r="IA41" s="33">
        <v>0.3533803890000001</v>
      </c>
      <c r="IB41" s="33">
        <v>0.6754922589999999</v>
      </c>
      <c r="IC41" s="33">
        <v>0.9925892799999999</v>
      </c>
      <c r="ID41" s="33">
        <v>0.567942068</v>
      </c>
      <c r="IE41" s="33">
        <v>0.642210353</v>
      </c>
      <c r="IF41" s="33">
        <v>0.263436819</v>
      </c>
      <c r="IG41" s="33">
        <v>0.8230572989999999</v>
      </c>
      <c r="IH41" s="33">
        <v>0.995233248</v>
      </c>
      <c r="II41" s="33">
        <v>0.936231071</v>
      </c>
      <c r="IJ41" s="33">
        <v>0.9434165090000001</v>
      </c>
      <c r="IK41" s="33">
        <v>1.02796758</v>
      </c>
      <c r="IL41" s="33">
        <v>1.252545865</v>
      </c>
      <c r="IM41" s="33">
        <v>1.0425050640000002</v>
      </c>
      <c r="IN41" s="33">
        <v>1.1300681539999997</v>
      </c>
      <c r="IO41" s="33">
        <v>0.9393182589999999</v>
      </c>
      <c r="IP41" s="33">
        <v>1.1589309570000002</v>
      </c>
      <c r="IQ41" s="33">
        <v>0.8002685809999999</v>
      </c>
      <c r="IR41" s="33">
        <v>1.221726451</v>
      </c>
      <c r="IS41" s="33">
        <v>1.194302745</v>
      </c>
      <c r="IT41" s="33">
        <v>1.0202151449999999</v>
      </c>
      <c r="IU41" s="33">
        <v>0.8460527400000001</v>
      </c>
      <c r="IV41" s="33">
        <v>0.8924381499999999</v>
      </c>
      <c r="IW41" s="33">
        <v>0.7431346870000001</v>
      </c>
      <c r="IX41" s="33">
        <v>0.9972819480000001</v>
      </c>
      <c r="IY41" s="33">
        <v>0.834597458</v>
      </c>
      <c r="IZ41" s="33">
        <v>0.282238385</v>
      </c>
      <c r="JA41" s="33">
        <v>0.30119219199999997</v>
      </c>
      <c r="JB41" s="33">
        <v>0.156000097</v>
      </c>
      <c r="JC41" s="33">
        <v>0.893117412</v>
      </c>
      <c r="JD41" s="33">
        <v>1.110353122</v>
      </c>
      <c r="JE41" s="33">
        <v>1.1382797739999997</v>
      </c>
      <c r="JF41" s="33">
        <v>1.107111278</v>
      </c>
      <c r="JG41" s="33">
        <v>0.31908862800000004</v>
      </c>
      <c r="JH41" s="33">
        <v>1.114454632</v>
      </c>
      <c r="JI41" s="33">
        <v>0.731915447</v>
      </c>
      <c r="JJ41" s="33">
        <v>0.4137450060000001</v>
      </c>
      <c r="JK41" s="33">
        <v>1.2037698760000002</v>
      </c>
      <c r="JL41" s="33">
        <v>0.371693615</v>
      </c>
      <c r="JM41" s="33">
        <v>0.7573835329999999</v>
      </c>
      <c r="JN41" s="33">
        <v>0.317001007</v>
      </c>
      <c r="JO41" s="33">
        <v>0.318330432</v>
      </c>
      <c r="JP41" s="33">
        <v>0.3261912109999999</v>
      </c>
      <c r="JQ41" s="33">
        <v>0.5258025289999999</v>
      </c>
      <c r="JR41" s="33">
        <v>1.131238531</v>
      </c>
      <c r="JS41" s="33">
        <v>0.677242126</v>
      </c>
      <c r="JT41" s="33">
        <v>0.382232974</v>
      </c>
      <c r="JU41" s="33">
        <v>0.944170364</v>
      </c>
      <c r="JV41" s="33">
        <v>1.0841635519999997</v>
      </c>
      <c r="JW41" s="33">
        <v>0.4887871539999999</v>
      </c>
      <c r="JX41" s="33">
        <v>0.19800947</v>
      </c>
      <c r="JY41" s="33">
        <v>0.13135973099999998</v>
      </c>
      <c r="JZ41" s="33">
        <v>0.7979294059999998</v>
      </c>
      <c r="KA41" s="33">
        <v>1.1501579629999998</v>
      </c>
      <c r="KB41" s="33">
        <v>0.600965777</v>
      </c>
      <c r="KC41" s="33">
        <v>0.977413198</v>
      </c>
      <c r="KD41" s="33">
        <v>0.45874512800000006</v>
      </c>
      <c r="KE41" s="33">
        <v>0.323840362</v>
      </c>
      <c r="KF41" s="33">
        <v>0.839705678</v>
      </c>
      <c r="KG41" s="33">
        <v>0.142704653</v>
      </c>
      <c r="KH41" s="33">
        <v>1.0596226</v>
      </c>
      <c r="KI41" s="33">
        <v>0.472216068</v>
      </c>
      <c r="KJ41" s="33">
        <v>0.576757115</v>
      </c>
      <c r="KK41" s="33">
        <v>0.361792911</v>
      </c>
      <c r="KL41" s="33">
        <v>0.5594509280000001</v>
      </c>
      <c r="KM41" s="33">
        <v>0.7993427169999999</v>
      </c>
      <c r="KN41" s="33">
        <v>0.623485958</v>
      </c>
      <c r="KO41" s="33">
        <v>0.9186234010000001</v>
      </c>
      <c r="KP41" s="33">
        <v>0.039156173999999995</v>
      </c>
      <c r="KQ41" s="33">
        <v>0.37820265000000003</v>
      </c>
      <c r="KR41" s="33">
        <v>0.23199053600000002</v>
      </c>
      <c r="KS41" s="33">
        <v>0.3028316100000001</v>
      </c>
      <c r="KT41" s="33">
        <v>0.7628605800000001</v>
      </c>
      <c r="KU41" s="33">
        <v>1.015500624</v>
      </c>
      <c r="KV41" s="33">
        <v>0.9779842280000001</v>
      </c>
      <c r="KW41" s="33">
        <v>0.9237922609999999</v>
      </c>
      <c r="KX41" s="33">
        <v>0.11201038399999999</v>
      </c>
      <c r="KY41" s="33">
        <v>0.22625095200000003</v>
      </c>
      <c r="KZ41" s="33">
        <v>0.42917471500000004</v>
      </c>
      <c r="LA41" s="33">
        <v>0.46077347799999996</v>
      </c>
      <c r="LB41" s="33">
        <v>0.628096417</v>
      </c>
      <c r="LC41" s="33">
        <v>0.750061925</v>
      </c>
      <c r="LD41" s="33">
        <v>0.9812790409999999</v>
      </c>
      <c r="LE41" s="33">
        <v>0.9096073149999999</v>
      </c>
      <c r="LF41" s="33">
        <v>0.9106078690000001</v>
      </c>
      <c r="LG41" s="33">
        <v>0.045637963000000004</v>
      </c>
      <c r="LH41" s="33">
        <v>0.943165674</v>
      </c>
      <c r="LI41" s="33">
        <v>0.87364505</v>
      </c>
      <c r="LJ41" s="33">
        <v>0.9219807189999999</v>
      </c>
      <c r="LK41" s="33">
        <v>0.800700751</v>
      </c>
      <c r="LL41" s="33">
        <v>0.12736164</v>
      </c>
      <c r="LM41" s="33">
        <v>0.164877771</v>
      </c>
      <c r="LN41" s="33">
        <v>0.197551298</v>
      </c>
      <c r="LO41" s="33">
        <v>0.30291905999999996</v>
      </c>
      <c r="LP41" s="33">
        <v>0.17676789300000004</v>
      </c>
      <c r="LQ41" s="33">
        <v>0.07500849600000001</v>
      </c>
      <c r="LR41" s="33">
        <v>0.704516489</v>
      </c>
      <c r="LS41" s="33">
        <v>0.38992809000000006</v>
      </c>
      <c r="LT41" s="33">
        <v>0.877151486</v>
      </c>
      <c r="LU41" s="33">
        <v>0.490367462</v>
      </c>
      <c r="LV41" s="33">
        <v>0.515438181</v>
      </c>
      <c r="LW41" s="33">
        <v>0.28612806600000007</v>
      </c>
      <c r="LX41" s="33">
        <v>0.042933453999999996</v>
      </c>
      <c r="LY41" s="33">
        <v>0.852747824</v>
      </c>
      <c r="LZ41" s="33">
        <v>0.268835259</v>
      </c>
      <c r="MA41" s="33">
        <v>0.8614161990000001</v>
      </c>
      <c r="MB41" s="33">
        <v>0.9286817679999999</v>
      </c>
      <c r="MC41" s="33">
        <v>0.342639596</v>
      </c>
      <c r="MD41" s="33">
        <v>0.8714076949999999</v>
      </c>
      <c r="ME41" s="33">
        <v>0.358245119</v>
      </c>
      <c r="MF41" s="33">
        <v>0.20479700099999998</v>
      </c>
      <c r="MG41" s="33">
        <v>0.83347381</v>
      </c>
      <c r="MH41" s="33">
        <v>0.46323980800000003</v>
      </c>
      <c r="MI41" s="33">
        <v>0.10662211999999999</v>
      </c>
      <c r="MJ41" s="33">
        <v>0.516398614</v>
      </c>
      <c r="MK41" s="33">
        <v>0.3868229</v>
      </c>
      <c r="ML41" s="33">
        <v>0.813743584</v>
      </c>
      <c r="MM41" s="33">
        <v>0.24291513099999998</v>
      </c>
      <c r="MN41" s="33">
        <v>0.5210034100000001</v>
      </c>
      <c r="MO41" s="33">
        <v>0.456961819</v>
      </c>
      <c r="MP41" s="33">
        <v>0.06958794800000001</v>
      </c>
      <c r="MQ41" s="33">
        <v>0.06293528</v>
      </c>
      <c r="MR41" s="33">
        <v>0.5602871199999999</v>
      </c>
      <c r="MS41" s="33">
        <v>0.614771378</v>
      </c>
      <c r="MT41" s="33">
        <v>0.748959626</v>
      </c>
      <c r="MU41" s="33">
        <v>0.183782577</v>
      </c>
      <c r="MV41" s="33">
        <v>0.069947128</v>
      </c>
      <c r="MW41" s="33">
        <v>0.164926374</v>
      </c>
      <c r="MX41" s="33">
        <v>0.048232974</v>
      </c>
      <c r="MY41" s="33">
        <v>0.215116618</v>
      </c>
      <c r="MZ41" s="33">
        <v>0.320723099</v>
      </c>
      <c r="NA41" s="33">
        <v>0.3123901680000001</v>
      </c>
      <c r="NB41" s="33">
        <v>0.10311899900000002</v>
      </c>
      <c r="NC41" s="33">
        <v>0.6657770380000001</v>
      </c>
      <c r="ND41" s="33">
        <v>0.797606971</v>
      </c>
      <c r="NE41" s="33">
        <v>0.9049573360000001</v>
      </c>
      <c r="NF41" s="33">
        <v>0.42781115599999997</v>
      </c>
    </row>
    <row r="42" ht="14.25" customHeight="1">
      <c r="C42" s="3" t="s">
        <v>71</v>
      </c>
      <c r="D42" s="3" t="s">
        <v>93</v>
      </c>
      <c r="E42" s="33">
        <f t="shared" si="4"/>
        <v>267.8886221</v>
      </c>
      <c r="F42" s="33">
        <v>0.4523006917161291</v>
      </c>
      <c r="G42" s="33">
        <v>0.8137673261419355</v>
      </c>
      <c r="H42" s="33">
        <v>0.6271582928516131</v>
      </c>
      <c r="I42" s="33">
        <v>0.5439109285161291</v>
      </c>
      <c r="J42" s="33">
        <v>0.6989401086967741</v>
      </c>
      <c r="K42" s="33">
        <v>0.5500621263483871</v>
      </c>
      <c r="L42" s="33">
        <v>0.06636425341935484</v>
      </c>
      <c r="M42" s="33">
        <v>0.7008250176</v>
      </c>
      <c r="N42" s="33">
        <v>0.8039360494451614</v>
      </c>
      <c r="O42" s="33">
        <v>0.5022986706580645</v>
      </c>
      <c r="P42" s="33">
        <v>0.38428713290322586</v>
      </c>
      <c r="Q42" s="33">
        <v>0.38690092800000003</v>
      </c>
      <c r="R42" s="33">
        <v>0.4650154058322581</v>
      </c>
      <c r="S42" s="33">
        <v>0.18184849641290324</v>
      </c>
      <c r="T42" s="33">
        <v>0.15413426012903225</v>
      </c>
      <c r="U42" s="33">
        <v>0.8355692819612903</v>
      </c>
      <c r="V42" s="33">
        <v>0.7751395751225807</v>
      </c>
      <c r="W42" s="33">
        <v>0.6924719566451614</v>
      </c>
      <c r="X42" s="33">
        <v>0.11953579076129034</v>
      </c>
      <c r="Y42" s="33">
        <v>0.20315474105806455</v>
      </c>
      <c r="Z42" s="33">
        <v>0.566116974348387</v>
      </c>
      <c r="AA42" s="33">
        <v>0.1490923277419355</v>
      </c>
      <c r="AB42" s="33">
        <v>0.07363309842580647</v>
      </c>
      <c r="AC42" s="33">
        <v>0.11837577135483872</v>
      </c>
      <c r="AD42" s="33">
        <v>0.05825510523870968</v>
      </c>
      <c r="AE42" s="33">
        <v>0.5323847002838711</v>
      </c>
      <c r="AF42" s="33">
        <v>0.6055158137806451</v>
      </c>
      <c r="AG42" s="33">
        <v>0.9876026573419356</v>
      </c>
      <c r="AH42" s="33">
        <v>0.9503797415225806</v>
      </c>
      <c r="AI42" s="33">
        <v>0.9637712305548388</v>
      </c>
      <c r="AJ42" s="33">
        <v>0.9808571259870968</v>
      </c>
      <c r="AK42" s="33">
        <v>0.9950537741061947</v>
      </c>
      <c r="AL42" s="33">
        <v>0.7688777176283185</v>
      </c>
      <c r="AM42" s="33">
        <v>0.8634407667433629</v>
      </c>
      <c r="AN42" s="33">
        <v>1.044378076380531</v>
      </c>
      <c r="AO42" s="33">
        <v>0.9840351034867256</v>
      </c>
      <c r="AP42" s="33">
        <v>0.9190442939469027</v>
      </c>
      <c r="AQ42" s="33">
        <v>0.5574975671769912</v>
      </c>
      <c r="AR42" s="33">
        <v>1.0382224506548672</v>
      </c>
      <c r="AS42" s="33">
        <v>0.14969332100000002</v>
      </c>
      <c r="AT42" s="33">
        <v>0.41178318700000005</v>
      </c>
      <c r="AU42" s="33">
        <v>0.19912040482300886</v>
      </c>
      <c r="AV42" s="33">
        <v>0.1658397914424779</v>
      </c>
      <c r="AW42" s="33">
        <v>0.2263619741858407</v>
      </c>
      <c r="AX42" s="33">
        <v>0.8108566962123893</v>
      </c>
      <c r="AY42" s="33">
        <v>0.9795697955840708</v>
      </c>
      <c r="AZ42" s="33">
        <v>0.8417600536637169</v>
      </c>
      <c r="BA42" s="33">
        <v>0.5780836674159292</v>
      </c>
      <c r="BB42" s="33">
        <v>0.33891391538053095</v>
      </c>
      <c r="BC42" s="33">
        <v>1.1396738397168142</v>
      </c>
      <c r="BD42" s="33">
        <v>1.0166737556902656</v>
      </c>
      <c r="BE42" s="33">
        <v>0.203150655460177</v>
      </c>
      <c r="BF42" s="33">
        <v>0.6203254872389381</v>
      </c>
      <c r="BG42" s="33">
        <v>1.1276126264336284</v>
      </c>
      <c r="BH42" s="33">
        <v>0.9636229824070798</v>
      </c>
      <c r="BI42" s="33">
        <v>0.2573332709557522</v>
      </c>
      <c r="BJ42" s="33">
        <v>0.23655486330973452</v>
      </c>
      <c r="BK42" s="33">
        <v>1.186743228725664</v>
      </c>
      <c r="BL42" s="33">
        <v>1.1070411416371682</v>
      </c>
      <c r="BM42" s="33">
        <v>1.0660323631032258</v>
      </c>
      <c r="BN42" s="33">
        <v>1.143689149683871</v>
      </c>
      <c r="BO42" s="33">
        <v>0.37200396239999994</v>
      </c>
      <c r="BP42" s="33">
        <v>0.3136240832645161</v>
      </c>
      <c r="BQ42" s="33">
        <v>0.8547497680387097</v>
      </c>
      <c r="BR42" s="33">
        <v>1.159728067683871</v>
      </c>
      <c r="BS42" s="33">
        <v>0.47932870389032256</v>
      </c>
      <c r="BT42" s="33">
        <v>0.27467124259354836</v>
      </c>
      <c r="BU42" s="33">
        <v>0.1988568079870968</v>
      </c>
      <c r="BV42" s="33">
        <v>1.1848614019935484</v>
      </c>
      <c r="BW42" s="33">
        <v>1.0126059483677419</v>
      </c>
      <c r="BX42" s="33">
        <v>0.3562892793935484</v>
      </c>
      <c r="BY42" s="33">
        <v>0.8322175665483871</v>
      </c>
      <c r="BZ42" s="33">
        <v>1.240448312064516</v>
      </c>
      <c r="CA42" s="33">
        <v>1.2317166503612902</v>
      </c>
      <c r="CB42" s="33">
        <v>1.023562293070968</v>
      </c>
      <c r="CC42" s="33">
        <v>0.32866408852903234</v>
      </c>
      <c r="CD42" s="33">
        <v>0.9443133605419356</v>
      </c>
      <c r="CE42" s="33">
        <v>1.167020692567742</v>
      </c>
      <c r="CF42" s="33">
        <v>0.1640889274451613</v>
      </c>
      <c r="CG42" s="33">
        <v>0.32455307748387097</v>
      </c>
      <c r="CH42" s="33">
        <v>0.2246962095290323</v>
      </c>
      <c r="CI42" s="33">
        <v>0.31179362132258065</v>
      </c>
      <c r="CJ42" s="33">
        <v>1.3013011016387097</v>
      </c>
      <c r="CK42" s="33">
        <v>1.2317901630064516</v>
      </c>
      <c r="CL42" s="33">
        <v>1.100942334645161</v>
      </c>
      <c r="CM42" s="33">
        <v>1.3234497777419352</v>
      </c>
      <c r="CN42" s="33">
        <v>1.3119057001225807</v>
      </c>
      <c r="CO42" s="33">
        <v>1.2962264066451614</v>
      </c>
      <c r="CP42" s="33">
        <v>1.26181028303871</v>
      </c>
      <c r="CQ42" s="33">
        <v>1.2225824635741938</v>
      </c>
      <c r="CR42" s="33">
        <v>0.06162467142</v>
      </c>
      <c r="CS42" s="33">
        <v>0.9106320458733334</v>
      </c>
      <c r="CT42" s="33">
        <v>0.71744329111</v>
      </c>
      <c r="CU42" s="33">
        <v>1.0040701737733333</v>
      </c>
      <c r="CV42" s="33">
        <v>0.6953393712633333</v>
      </c>
      <c r="CW42" s="33">
        <v>1.3107845551666668</v>
      </c>
      <c r="CX42" s="33">
        <v>1.3359937265566668</v>
      </c>
      <c r="CY42" s="33">
        <v>1.2650606738466668</v>
      </c>
      <c r="CZ42" s="33">
        <v>1.052315870926667</v>
      </c>
      <c r="DA42" s="33">
        <v>1.2809184228966666</v>
      </c>
      <c r="DB42" s="33">
        <v>1.2915744390466668</v>
      </c>
      <c r="DC42" s="33">
        <v>1.2459389142200001</v>
      </c>
      <c r="DD42" s="33">
        <v>0.5091343505299999</v>
      </c>
      <c r="DE42" s="33">
        <v>0.84563944543</v>
      </c>
      <c r="DF42" s="33">
        <v>1.2824893758733336</v>
      </c>
      <c r="DG42" s="33">
        <v>1.26137975262</v>
      </c>
      <c r="DH42" s="33">
        <v>1.2269919370366666</v>
      </c>
      <c r="DI42" s="33">
        <v>0.87765814747</v>
      </c>
      <c r="DJ42" s="33">
        <v>0.12661978645333333</v>
      </c>
      <c r="DK42" s="33">
        <v>0.38820913768</v>
      </c>
      <c r="DL42" s="33">
        <v>0.31660831232333336</v>
      </c>
      <c r="DM42" s="33">
        <v>1.181702649226667</v>
      </c>
      <c r="DN42" s="33">
        <v>0.8670451833333335</v>
      </c>
      <c r="DO42" s="33">
        <v>0.8514526951233333</v>
      </c>
      <c r="DP42" s="33">
        <v>0.34407960509</v>
      </c>
      <c r="DQ42" s="33">
        <v>0.14348266985</v>
      </c>
      <c r="DR42" s="33">
        <v>0.7437950660833335</v>
      </c>
      <c r="DS42" s="33">
        <v>1.3148381868699999</v>
      </c>
      <c r="DT42" s="33">
        <v>1.0555088191700002</v>
      </c>
      <c r="DU42" s="33">
        <v>0.5534221328566667</v>
      </c>
      <c r="DV42" s="33">
        <v>0.947663967</v>
      </c>
      <c r="DW42" s="33">
        <v>1.246918299</v>
      </c>
      <c r="DX42" s="33">
        <v>1.234269338</v>
      </c>
      <c r="DY42" s="33">
        <v>1.0171515039999999</v>
      </c>
      <c r="DZ42" s="33">
        <v>1.0227708290000002</v>
      </c>
      <c r="EA42" s="33">
        <v>0.9202688139999999</v>
      </c>
      <c r="EB42" s="33">
        <v>1.003154096</v>
      </c>
      <c r="EC42" s="33">
        <v>0.731486265</v>
      </c>
      <c r="ED42" s="33">
        <v>0.774484906</v>
      </c>
      <c r="EE42" s="33">
        <v>0.920434744</v>
      </c>
      <c r="EF42" s="33">
        <v>0.276554166</v>
      </c>
      <c r="EG42" s="33">
        <v>0.403756614</v>
      </c>
      <c r="EH42" s="33">
        <v>0.5691794619999999</v>
      </c>
      <c r="EI42" s="33">
        <v>0.987371794</v>
      </c>
      <c r="EJ42" s="33">
        <v>0.929428578</v>
      </c>
      <c r="EK42" s="33">
        <v>0.60864411</v>
      </c>
      <c r="EL42" s="33">
        <v>0.6301198100000001</v>
      </c>
      <c r="EM42" s="33">
        <v>0.7139029390000001</v>
      </c>
      <c r="EN42" s="33">
        <v>1.3134978689999999</v>
      </c>
      <c r="EO42" s="33">
        <v>1.2581974450000002</v>
      </c>
      <c r="EP42" s="33">
        <v>0.9209591640000001</v>
      </c>
      <c r="EQ42" s="33">
        <v>0.7530313019999999</v>
      </c>
      <c r="ER42" s="33">
        <v>1.1766320980000002</v>
      </c>
      <c r="ES42" s="33">
        <v>0.7977252920000002</v>
      </c>
      <c r="ET42" s="33">
        <v>1.3195234960000002</v>
      </c>
      <c r="EU42" s="33">
        <v>1.043016221</v>
      </c>
      <c r="EV42" s="33">
        <v>0.606264652</v>
      </c>
      <c r="EW42" s="33">
        <v>1.050733725</v>
      </c>
      <c r="EX42" s="33">
        <v>0.9888383399999999</v>
      </c>
      <c r="EY42" s="33">
        <v>0.39727573399999994</v>
      </c>
      <c r="EZ42" s="33">
        <v>0.8617310699999999</v>
      </c>
      <c r="FA42" s="33">
        <v>1.2532556439999998</v>
      </c>
      <c r="FB42" s="33">
        <v>1.1659167029999997</v>
      </c>
      <c r="FC42" s="33">
        <v>0.8834227390000001</v>
      </c>
      <c r="FD42" s="33">
        <v>1.191256061</v>
      </c>
      <c r="FE42" s="33">
        <v>1.2114294849999998</v>
      </c>
      <c r="FF42" s="33">
        <v>1.26096353</v>
      </c>
      <c r="FG42" s="33">
        <v>1.235334564</v>
      </c>
      <c r="FH42" s="33">
        <v>1.023179931</v>
      </c>
      <c r="FI42" s="33">
        <v>0.934965197</v>
      </c>
      <c r="FJ42" s="33">
        <v>1.2052742859999999</v>
      </c>
      <c r="FK42" s="33">
        <v>0.5930284680000001</v>
      </c>
      <c r="FL42" s="33">
        <v>0.958464986</v>
      </c>
      <c r="FM42" s="33">
        <v>0.57257015</v>
      </c>
      <c r="FN42" s="33">
        <v>0.495554145</v>
      </c>
      <c r="FO42" s="33">
        <v>1.2062338170000002</v>
      </c>
      <c r="FP42" s="33">
        <v>0.7494742320000001</v>
      </c>
      <c r="FQ42" s="33">
        <v>1.095939351</v>
      </c>
      <c r="FR42" s="33">
        <v>0.6693063600000001</v>
      </c>
      <c r="FS42" s="33">
        <v>0.6406643930000001</v>
      </c>
      <c r="FT42" s="33">
        <v>0.869551164</v>
      </c>
      <c r="FU42" s="33">
        <v>1.033422662</v>
      </c>
      <c r="FV42" s="33">
        <v>0.23506905300000006</v>
      </c>
      <c r="FW42" s="33">
        <v>1.0237246439999999</v>
      </c>
      <c r="FX42" s="33">
        <v>0.6334733100000001</v>
      </c>
      <c r="FY42" s="33">
        <v>0.6621501080000002</v>
      </c>
      <c r="FZ42" s="33">
        <v>0.731524385</v>
      </c>
      <c r="GA42" s="33">
        <v>1.119176425</v>
      </c>
      <c r="GB42" s="33">
        <v>0.37023367799999995</v>
      </c>
      <c r="GC42" s="33">
        <v>0.582146329</v>
      </c>
      <c r="GD42" s="33">
        <v>0.9462285289999999</v>
      </c>
      <c r="GE42" s="33">
        <v>1.3283122239999996</v>
      </c>
      <c r="GF42" s="33">
        <v>0.768129063</v>
      </c>
      <c r="GG42" s="33">
        <v>1.113271875</v>
      </c>
      <c r="GH42" s="33">
        <v>1.2795048969999998</v>
      </c>
      <c r="GI42" s="33">
        <v>1.2898227460000002</v>
      </c>
      <c r="GJ42" s="33">
        <v>0.9038717230000001</v>
      </c>
      <c r="GK42" s="33">
        <v>0.80448059</v>
      </c>
      <c r="GL42" s="33">
        <v>1.0306687159999999</v>
      </c>
      <c r="GM42" s="33">
        <v>1.08621845</v>
      </c>
      <c r="GN42" s="33">
        <v>1.2210219829999998</v>
      </c>
      <c r="GO42" s="33">
        <v>1.105168466</v>
      </c>
      <c r="GP42" s="33">
        <v>0.9906160069999999</v>
      </c>
      <c r="GQ42" s="33">
        <v>1.2484497860000001</v>
      </c>
      <c r="GR42" s="33">
        <v>1.072272748</v>
      </c>
      <c r="GS42" s="33">
        <v>0.934601518</v>
      </c>
      <c r="GT42" s="33">
        <v>1.104716541</v>
      </c>
      <c r="GU42" s="33">
        <v>0.6904838360000001</v>
      </c>
      <c r="GV42" s="33">
        <v>1.110395226</v>
      </c>
      <c r="GW42" s="33">
        <v>0.861478846</v>
      </c>
      <c r="GX42" s="33">
        <v>0.937565586</v>
      </c>
      <c r="GY42" s="33">
        <v>0.9112271909999999</v>
      </c>
      <c r="GZ42" s="33">
        <v>0.6024491390000001</v>
      </c>
      <c r="HA42" s="33">
        <v>0.6324342160000002</v>
      </c>
      <c r="HB42" s="33">
        <v>1.032254102</v>
      </c>
      <c r="HC42" s="33">
        <v>1.0050459609999998</v>
      </c>
      <c r="HD42" s="33">
        <v>1.0723539710000003</v>
      </c>
      <c r="HE42" s="33">
        <v>0.995391117</v>
      </c>
      <c r="HF42" s="33">
        <v>0.267723512</v>
      </c>
      <c r="HG42" s="33">
        <v>0.45670308200000004</v>
      </c>
      <c r="HH42" s="33">
        <v>0.617465605</v>
      </c>
      <c r="HI42" s="33">
        <v>0.988544889</v>
      </c>
      <c r="HJ42" s="33">
        <v>1.071110161</v>
      </c>
      <c r="HK42" s="33">
        <v>1.090143976</v>
      </c>
      <c r="HL42" s="33">
        <v>0.419583816</v>
      </c>
      <c r="HM42" s="33">
        <v>1.0520101190000002</v>
      </c>
      <c r="HN42" s="33">
        <v>1.119221856</v>
      </c>
      <c r="HO42" s="33">
        <v>1.124189387</v>
      </c>
      <c r="HP42" s="33">
        <v>0.4990064</v>
      </c>
      <c r="HQ42" s="33">
        <v>1.251034114</v>
      </c>
      <c r="HR42" s="33">
        <v>0.549435499</v>
      </c>
      <c r="HS42" s="33">
        <v>0.704450129</v>
      </c>
      <c r="HT42" s="33">
        <v>0.9196539810000001</v>
      </c>
      <c r="HU42" s="33">
        <v>0.278002708</v>
      </c>
      <c r="HV42" s="33">
        <v>0.8094929690000001</v>
      </c>
      <c r="HW42" s="33">
        <v>1.092974634</v>
      </c>
      <c r="HX42" s="33">
        <v>1.0871285709999998</v>
      </c>
      <c r="HY42" s="33">
        <v>1.103692654</v>
      </c>
      <c r="HZ42" s="33">
        <v>0.7363339509999999</v>
      </c>
      <c r="IA42" s="33">
        <v>0.3533803890000001</v>
      </c>
      <c r="IB42" s="33">
        <v>0.6754922589999999</v>
      </c>
      <c r="IC42" s="33">
        <v>0.9925892799999999</v>
      </c>
      <c r="ID42" s="33">
        <v>0.567942068</v>
      </c>
      <c r="IE42" s="33">
        <v>0.642210353</v>
      </c>
      <c r="IF42" s="33">
        <v>0.263436819</v>
      </c>
      <c r="IG42" s="33">
        <v>0.8230572989999999</v>
      </c>
      <c r="IH42" s="33">
        <v>0.995233248</v>
      </c>
      <c r="II42" s="33">
        <v>0.936231071</v>
      </c>
      <c r="IJ42" s="33">
        <v>0.9434165090000001</v>
      </c>
      <c r="IK42" s="33">
        <v>1.02796758</v>
      </c>
      <c r="IL42" s="33">
        <v>1.252545865</v>
      </c>
      <c r="IM42" s="33">
        <v>1.0425050640000002</v>
      </c>
      <c r="IN42" s="33">
        <v>1.1300681539999997</v>
      </c>
      <c r="IO42" s="33">
        <v>0.9393182589999999</v>
      </c>
      <c r="IP42" s="33">
        <v>1.1589309570000002</v>
      </c>
      <c r="IQ42" s="33">
        <v>0.8002685809999999</v>
      </c>
      <c r="IR42" s="33">
        <v>1.221726451</v>
      </c>
      <c r="IS42" s="33">
        <v>1.194302745</v>
      </c>
      <c r="IT42" s="33">
        <v>1.0202151449999999</v>
      </c>
      <c r="IU42" s="33">
        <v>0.8460527400000001</v>
      </c>
      <c r="IV42" s="33">
        <v>0.8924381499999999</v>
      </c>
      <c r="IW42" s="33">
        <v>0.7431346870000001</v>
      </c>
      <c r="IX42" s="33">
        <v>0.9972819480000001</v>
      </c>
      <c r="IY42" s="33">
        <v>0.834597458</v>
      </c>
      <c r="IZ42" s="33">
        <v>0.282238385</v>
      </c>
      <c r="JA42" s="33">
        <v>0.30119219199999997</v>
      </c>
      <c r="JB42" s="33">
        <v>0.156000097</v>
      </c>
      <c r="JC42" s="33">
        <v>0.893117412</v>
      </c>
      <c r="JD42" s="33">
        <v>1.110353122</v>
      </c>
      <c r="JE42" s="33">
        <v>1.1382797739999997</v>
      </c>
      <c r="JF42" s="33">
        <v>1.107111278</v>
      </c>
      <c r="JG42" s="33">
        <v>0.31908862800000004</v>
      </c>
      <c r="JH42" s="33">
        <v>1.114454632</v>
      </c>
      <c r="JI42" s="33">
        <v>0.731915447</v>
      </c>
      <c r="JJ42" s="33">
        <v>0.4137450060000001</v>
      </c>
      <c r="JK42" s="33">
        <v>1.2037698760000002</v>
      </c>
      <c r="JL42" s="33">
        <v>0.371693615</v>
      </c>
      <c r="JM42" s="33">
        <v>0.7573835329999999</v>
      </c>
      <c r="JN42" s="33">
        <v>0.317001007</v>
      </c>
      <c r="JO42" s="33">
        <v>0.318330432</v>
      </c>
      <c r="JP42" s="33">
        <v>0.3261912109999999</v>
      </c>
      <c r="JQ42" s="33">
        <v>0.5258025289999999</v>
      </c>
      <c r="JR42" s="33">
        <v>1.131238531</v>
      </c>
      <c r="JS42" s="33">
        <v>0.677242126</v>
      </c>
      <c r="JT42" s="33">
        <v>0.382232974</v>
      </c>
      <c r="JU42" s="33">
        <v>0.944170364</v>
      </c>
      <c r="JV42" s="33">
        <v>1.0841635519999997</v>
      </c>
      <c r="JW42" s="33">
        <v>0.4887871539999999</v>
      </c>
      <c r="JX42" s="33">
        <v>0.19800947</v>
      </c>
      <c r="JY42" s="33">
        <v>0.13135973099999998</v>
      </c>
      <c r="JZ42" s="33">
        <v>0.7979294059999998</v>
      </c>
      <c r="KA42" s="33">
        <v>1.1501579629999998</v>
      </c>
      <c r="KB42" s="33">
        <v>0.600965777</v>
      </c>
      <c r="KC42" s="33">
        <v>0.977413198</v>
      </c>
      <c r="KD42" s="33">
        <v>0.45874512800000006</v>
      </c>
      <c r="KE42" s="33">
        <v>0.323840362</v>
      </c>
      <c r="KF42" s="33">
        <v>0.839705678</v>
      </c>
      <c r="KG42" s="33">
        <v>0.142704653</v>
      </c>
      <c r="KH42" s="33">
        <v>1.0596226</v>
      </c>
      <c r="KI42" s="33">
        <v>0.472216068</v>
      </c>
      <c r="KJ42" s="33">
        <v>0.576757115</v>
      </c>
      <c r="KK42" s="33">
        <v>0.361792911</v>
      </c>
      <c r="KL42" s="33">
        <v>0.5594509280000001</v>
      </c>
      <c r="KM42" s="33">
        <v>0.7993427169999999</v>
      </c>
      <c r="KN42" s="33">
        <v>0.623485958</v>
      </c>
      <c r="KO42" s="33">
        <v>0.9186234010000001</v>
      </c>
      <c r="KP42" s="33">
        <v>0.039156173999999995</v>
      </c>
      <c r="KQ42" s="33">
        <v>0.37820265000000003</v>
      </c>
      <c r="KR42" s="33">
        <v>0.23199053600000002</v>
      </c>
      <c r="KS42" s="33">
        <v>0.3028316100000001</v>
      </c>
      <c r="KT42" s="33">
        <v>0.7628605800000001</v>
      </c>
      <c r="KU42" s="33">
        <v>1.015500624</v>
      </c>
      <c r="KV42" s="33">
        <v>0.9779842280000001</v>
      </c>
      <c r="KW42" s="33">
        <v>0.9237922609999999</v>
      </c>
      <c r="KX42" s="33">
        <v>0.11014354426666664</v>
      </c>
      <c r="KY42" s="33">
        <v>0.2224801028</v>
      </c>
      <c r="KZ42" s="33">
        <v>0.42202180308333337</v>
      </c>
      <c r="LA42" s="33">
        <v>0.4530939200333333</v>
      </c>
      <c r="LB42" s="33">
        <v>0.6176281433833334</v>
      </c>
      <c r="LC42" s="33">
        <v>0.7375608929166666</v>
      </c>
      <c r="LD42" s="33">
        <v>0.9649243903166665</v>
      </c>
      <c r="LE42" s="33">
        <v>0.8944471930833332</v>
      </c>
      <c r="LF42" s="33">
        <v>0.8954310711833332</v>
      </c>
      <c r="LG42" s="33">
        <v>0.04487733028333333</v>
      </c>
      <c r="LH42" s="33">
        <v>0.9274462460999998</v>
      </c>
      <c r="LI42" s="33">
        <v>0.8590842991666666</v>
      </c>
      <c r="LJ42" s="33">
        <v>0.9066143736833334</v>
      </c>
      <c r="LK42" s="33">
        <v>0.7873557384833333</v>
      </c>
      <c r="LL42" s="33">
        <v>0.125238946</v>
      </c>
      <c r="LM42" s="33">
        <v>0.16212980815</v>
      </c>
      <c r="LN42" s="33">
        <v>0.19425877636666666</v>
      </c>
      <c r="LO42" s="33">
        <v>0.29787040899999995</v>
      </c>
      <c r="LP42" s="33">
        <v>0.17382176145</v>
      </c>
      <c r="LQ42" s="33">
        <v>0.07375835439999999</v>
      </c>
      <c r="LR42" s="33">
        <v>0.6927745475166667</v>
      </c>
      <c r="LS42" s="33">
        <v>0.3834292885</v>
      </c>
      <c r="LT42" s="33">
        <v>0.8625322945666666</v>
      </c>
      <c r="LU42" s="33">
        <v>0.4821946709666667</v>
      </c>
      <c r="LV42" s="33">
        <v>0.5068475446499999</v>
      </c>
      <c r="LW42" s="33">
        <v>0.2813592649</v>
      </c>
      <c r="LX42" s="33">
        <v>0.04221789643333333</v>
      </c>
      <c r="LY42" s="33">
        <v>0.8385353602666666</v>
      </c>
      <c r="LZ42" s="33">
        <v>0.26435467134999996</v>
      </c>
      <c r="MA42" s="33">
        <v>0.8470592623500001</v>
      </c>
      <c r="MB42" s="33">
        <v>0.8687668152258065</v>
      </c>
      <c r="MC42" s="33">
        <v>0.32053381561290323</v>
      </c>
      <c r="MD42" s="33">
        <v>0.8151878437096775</v>
      </c>
      <c r="ME42" s="33">
        <v>0.3351325306774194</v>
      </c>
      <c r="MF42" s="33">
        <v>0.19158429125806453</v>
      </c>
      <c r="MG42" s="33">
        <v>0.7797013061290322</v>
      </c>
      <c r="MH42" s="33">
        <v>0.4333533687741936</v>
      </c>
      <c r="MI42" s="33">
        <v>0.0997432735483871</v>
      </c>
      <c r="MJ42" s="33">
        <v>0.48308257438709684</v>
      </c>
      <c r="MK42" s="33">
        <v>0.36186658387096776</v>
      </c>
      <c r="ML42" s="33">
        <v>0.7612439979354841</v>
      </c>
      <c r="MM42" s="33">
        <v>0.22724318706451613</v>
      </c>
      <c r="MN42" s="33">
        <v>0.4873902867741936</v>
      </c>
      <c r="MO42" s="33">
        <v>0.42748041132258063</v>
      </c>
      <c r="MP42" s="33">
        <v>0.06509840296774194</v>
      </c>
      <c r="MQ42" s="33">
        <v>0.05887493935483872</v>
      </c>
      <c r="MR42" s="33">
        <v>0.5241395638709678</v>
      </c>
      <c r="MS42" s="33">
        <v>0.5751087084516129</v>
      </c>
      <c r="MT42" s="33">
        <v>0.7006396501290323</v>
      </c>
      <c r="MU42" s="33">
        <v>0.17192563654838708</v>
      </c>
      <c r="MV42" s="33">
        <v>0.06543441006451613</v>
      </c>
      <c r="MW42" s="33">
        <v>0.1542859627741935</v>
      </c>
      <c r="MX42" s="33">
        <v>0.04512116922580645</v>
      </c>
      <c r="MY42" s="33">
        <v>0.20123812651612905</v>
      </c>
      <c r="MZ42" s="33">
        <v>0.3000312861612903</v>
      </c>
      <c r="NA42" s="33">
        <v>0.29223596361290327</v>
      </c>
      <c r="NB42" s="33">
        <v>0.0964661603548387</v>
      </c>
      <c r="NC42" s="33">
        <v>0.6228236807096774</v>
      </c>
      <c r="ND42" s="33">
        <v>0.7461484567419355</v>
      </c>
      <c r="NE42" s="33">
        <v>0.8465729917419356</v>
      </c>
      <c r="NF42" s="33">
        <v>0.4002104362580645</v>
      </c>
    </row>
    <row r="43" ht="14.25" customHeight="1"/>
    <row r="44" ht="14.25" customHeight="1"/>
    <row r="45" ht="14.25" customHeight="1">
      <c r="B45" s="6" t="s">
        <v>72</v>
      </c>
      <c r="C45" s="6" t="s">
        <v>73</v>
      </c>
      <c r="D45" s="6" t="s">
        <v>74</v>
      </c>
      <c r="E45" s="6" t="s">
        <v>66</v>
      </c>
      <c r="F45" s="5" t="s">
        <v>94</v>
      </c>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c r="EV45" s="28"/>
      <c r="EW45" s="28"/>
      <c r="EX45" s="28"/>
      <c r="EY45" s="28"/>
      <c r="EZ45" s="28"/>
      <c r="FA45" s="28"/>
      <c r="FB45" s="28"/>
      <c r="FC45" s="28"/>
      <c r="FD45" s="28"/>
      <c r="FE45" s="28"/>
      <c r="FF45" s="28"/>
      <c r="FG45" s="28"/>
      <c r="FH45" s="28"/>
      <c r="FI45" s="28"/>
      <c r="FJ45" s="28"/>
      <c r="FK45" s="28"/>
      <c r="FL45" s="28"/>
      <c r="FM45" s="28"/>
      <c r="FN45" s="28"/>
      <c r="FO45" s="28"/>
      <c r="FP45" s="28"/>
      <c r="FQ45" s="28"/>
      <c r="FR45" s="28"/>
      <c r="FS45" s="28"/>
      <c r="FT45" s="28"/>
      <c r="FU45" s="28"/>
      <c r="FV45" s="28"/>
      <c r="FW45" s="28"/>
      <c r="FX45" s="28"/>
      <c r="FY45" s="28"/>
      <c r="FZ45" s="28"/>
      <c r="GA45" s="28"/>
      <c r="GB45" s="28"/>
      <c r="GC45" s="28"/>
      <c r="GD45" s="28"/>
      <c r="GE45" s="28"/>
      <c r="GF45" s="28"/>
      <c r="GG45" s="28"/>
      <c r="GH45" s="28"/>
      <c r="GI45" s="28"/>
      <c r="GJ45" s="28"/>
      <c r="GK45" s="28"/>
      <c r="GL45" s="28"/>
      <c r="GM45" s="28"/>
      <c r="GN45" s="28"/>
      <c r="GO45" s="28"/>
      <c r="GP45" s="28"/>
      <c r="GQ45" s="28"/>
      <c r="GR45" s="28"/>
      <c r="GS45" s="28"/>
      <c r="GT45" s="28"/>
      <c r="GU45" s="28"/>
      <c r="GV45" s="28"/>
      <c r="GW45" s="28"/>
      <c r="GX45" s="28"/>
      <c r="GY45" s="28"/>
      <c r="GZ45" s="28"/>
      <c r="HA45" s="28"/>
      <c r="HB45" s="28"/>
      <c r="HC45" s="28"/>
      <c r="HD45" s="28"/>
      <c r="HE45" s="28"/>
      <c r="HF45" s="28"/>
      <c r="HG45" s="28"/>
      <c r="HH45" s="28"/>
      <c r="HI45" s="28"/>
      <c r="HJ45" s="28"/>
      <c r="HK45" s="28"/>
      <c r="HL45" s="28"/>
      <c r="HM45" s="28"/>
      <c r="HN45" s="28"/>
      <c r="HO45" s="28"/>
      <c r="HP45" s="28"/>
      <c r="HQ45" s="28"/>
      <c r="HR45" s="28"/>
      <c r="HS45" s="28"/>
      <c r="HT45" s="28"/>
      <c r="HU45" s="28"/>
      <c r="HV45" s="28"/>
      <c r="HW45" s="28"/>
      <c r="HX45" s="28"/>
      <c r="HY45" s="28"/>
      <c r="HZ45" s="28"/>
      <c r="IA45" s="28"/>
      <c r="IB45" s="28"/>
      <c r="IC45" s="28"/>
      <c r="ID45" s="28"/>
      <c r="IE45" s="28"/>
      <c r="IF45" s="28"/>
      <c r="IG45" s="28"/>
      <c r="IH45" s="28"/>
      <c r="II45" s="28"/>
      <c r="IJ45" s="28"/>
      <c r="IK45" s="28"/>
      <c r="IL45" s="28"/>
      <c r="IM45" s="28"/>
      <c r="IN45" s="28"/>
      <c r="IO45" s="28"/>
      <c r="IP45" s="28"/>
      <c r="IQ45" s="28"/>
      <c r="IR45" s="28"/>
      <c r="IS45" s="28"/>
      <c r="IT45" s="28"/>
      <c r="IU45" s="28"/>
      <c r="IV45" s="28"/>
      <c r="IW45" s="28"/>
      <c r="IX45" s="28"/>
      <c r="IY45" s="28"/>
      <c r="IZ45" s="28"/>
      <c r="JA45" s="28"/>
      <c r="JB45" s="28"/>
      <c r="JC45" s="28"/>
      <c r="JD45" s="28"/>
      <c r="JE45" s="28"/>
      <c r="JF45" s="28"/>
      <c r="JG45" s="28"/>
      <c r="JH45" s="28"/>
      <c r="JI45" s="28"/>
      <c r="JJ45" s="28"/>
      <c r="JK45" s="28"/>
      <c r="JL45" s="28"/>
      <c r="JM45" s="28"/>
      <c r="JN45" s="28"/>
      <c r="JO45" s="28"/>
      <c r="JP45" s="28"/>
      <c r="JQ45" s="28"/>
      <c r="JR45" s="28"/>
      <c r="JS45" s="28"/>
      <c r="JT45" s="28"/>
      <c r="JU45" s="28"/>
      <c r="JV45" s="28"/>
      <c r="JW45" s="28"/>
      <c r="JX45" s="28"/>
      <c r="JY45" s="28"/>
      <c r="JZ45" s="28"/>
      <c r="KA45" s="28"/>
      <c r="KB45" s="28"/>
      <c r="KC45" s="28"/>
      <c r="KD45" s="28"/>
      <c r="KE45" s="28"/>
      <c r="KF45" s="28"/>
      <c r="KG45" s="28"/>
      <c r="KH45" s="28"/>
      <c r="KI45" s="28"/>
      <c r="KJ45" s="28"/>
      <c r="KK45" s="28"/>
      <c r="KL45" s="28"/>
      <c r="KM45" s="28"/>
      <c r="KN45" s="28"/>
      <c r="KO45" s="28"/>
      <c r="KP45" s="28"/>
      <c r="KQ45" s="28"/>
      <c r="KR45" s="28"/>
      <c r="KS45" s="28"/>
      <c r="KT45" s="28"/>
      <c r="KU45" s="28"/>
      <c r="KV45" s="28"/>
      <c r="KW45" s="28"/>
      <c r="KX45" s="28"/>
      <c r="KY45" s="28"/>
      <c r="KZ45" s="28"/>
      <c r="LA45" s="28"/>
      <c r="LB45" s="28"/>
      <c r="LC45" s="28"/>
      <c r="LD45" s="28"/>
      <c r="LE45" s="28"/>
      <c r="LF45" s="28"/>
      <c r="LG45" s="28"/>
      <c r="LH45" s="28"/>
      <c r="LI45" s="28"/>
      <c r="LJ45" s="28"/>
      <c r="LK45" s="28"/>
      <c r="LL45" s="28"/>
      <c r="LM45" s="28"/>
      <c r="LN45" s="28"/>
      <c r="LO45" s="28"/>
      <c r="LP45" s="28"/>
      <c r="LQ45" s="28"/>
      <c r="LR45" s="28"/>
      <c r="LS45" s="28"/>
      <c r="LT45" s="28"/>
      <c r="LU45" s="28"/>
      <c r="LV45" s="28"/>
      <c r="LW45" s="28"/>
      <c r="LX45" s="28"/>
      <c r="LY45" s="28"/>
      <c r="LZ45" s="28"/>
      <c r="MA45" s="28"/>
      <c r="MB45" s="28"/>
      <c r="MC45" s="28"/>
      <c r="MD45" s="28"/>
      <c r="ME45" s="28"/>
      <c r="MF45" s="28"/>
      <c r="MG45" s="28"/>
      <c r="MH45" s="28"/>
      <c r="MI45" s="28"/>
      <c r="MJ45" s="28"/>
      <c r="MK45" s="28"/>
      <c r="ML45" s="28"/>
      <c r="MM45" s="28"/>
      <c r="MN45" s="28"/>
      <c r="MO45" s="28"/>
      <c r="MP45" s="28"/>
      <c r="MQ45" s="28"/>
      <c r="MR45" s="28"/>
      <c r="MS45" s="28"/>
      <c r="MT45" s="28"/>
      <c r="MU45" s="28"/>
      <c r="MV45" s="28"/>
      <c r="MW45" s="28"/>
      <c r="MX45" s="28"/>
      <c r="MY45" s="28"/>
      <c r="MZ45" s="28"/>
      <c r="NA45" s="28"/>
      <c r="NB45" s="28"/>
      <c r="NC45" s="28"/>
      <c r="ND45" s="28"/>
      <c r="NE45" s="28"/>
      <c r="NF45" s="28"/>
    </row>
    <row r="46" ht="14.25" customHeight="1">
      <c r="B46" s="6" t="s">
        <v>76</v>
      </c>
      <c r="C46" s="6" t="s">
        <v>77</v>
      </c>
      <c r="D46" s="6" t="s">
        <v>77</v>
      </c>
      <c r="E46" s="6" t="s">
        <v>78</v>
      </c>
      <c r="F46" s="29">
        <v>44562.0</v>
      </c>
      <c r="G46" s="29">
        <v>44563.0</v>
      </c>
      <c r="H46" s="29">
        <v>44564.0</v>
      </c>
      <c r="I46" s="29">
        <v>44565.0</v>
      </c>
      <c r="J46" s="29">
        <v>44566.0</v>
      </c>
      <c r="K46" s="29">
        <v>44567.0</v>
      </c>
      <c r="L46" s="29">
        <v>44568.0</v>
      </c>
      <c r="M46" s="29">
        <v>44569.0</v>
      </c>
      <c r="N46" s="29">
        <v>44570.0</v>
      </c>
      <c r="O46" s="29">
        <v>44571.0</v>
      </c>
      <c r="P46" s="29">
        <v>44572.0</v>
      </c>
      <c r="Q46" s="29">
        <v>44573.0</v>
      </c>
      <c r="R46" s="29">
        <v>44574.0</v>
      </c>
      <c r="S46" s="29">
        <v>44575.0</v>
      </c>
      <c r="T46" s="29">
        <v>44576.0</v>
      </c>
      <c r="U46" s="29">
        <v>44577.0</v>
      </c>
      <c r="V46" s="29">
        <v>44578.0</v>
      </c>
      <c r="W46" s="29">
        <v>44579.0</v>
      </c>
      <c r="X46" s="29">
        <v>44580.0</v>
      </c>
      <c r="Y46" s="29">
        <v>44581.0</v>
      </c>
      <c r="Z46" s="29">
        <v>44582.0</v>
      </c>
      <c r="AA46" s="29">
        <v>44583.0</v>
      </c>
      <c r="AB46" s="29">
        <v>44584.0</v>
      </c>
      <c r="AC46" s="29">
        <v>44585.0</v>
      </c>
      <c r="AD46" s="29">
        <v>44586.0</v>
      </c>
      <c r="AE46" s="29">
        <v>44587.0</v>
      </c>
      <c r="AF46" s="29">
        <v>44588.0</v>
      </c>
      <c r="AG46" s="29">
        <v>44589.0</v>
      </c>
      <c r="AH46" s="29">
        <v>44590.0</v>
      </c>
      <c r="AI46" s="29">
        <v>44591.0</v>
      </c>
      <c r="AJ46" s="29">
        <v>44592.0</v>
      </c>
      <c r="AK46" s="29">
        <v>44593.0</v>
      </c>
      <c r="AL46" s="29">
        <v>44594.0</v>
      </c>
      <c r="AM46" s="29">
        <v>44595.0</v>
      </c>
      <c r="AN46" s="29">
        <v>44596.0</v>
      </c>
      <c r="AO46" s="29">
        <v>44597.0</v>
      </c>
      <c r="AP46" s="29">
        <v>44598.0</v>
      </c>
      <c r="AQ46" s="29">
        <v>44599.0</v>
      </c>
      <c r="AR46" s="29">
        <v>44600.0</v>
      </c>
      <c r="AS46" s="29">
        <v>44601.0</v>
      </c>
      <c r="AT46" s="29">
        <v>44602.0</v>
      </c>
      <c r="AU46" s="29">
        <v>44603.0</v>
      </c>
      <c r="AV46" s="29">
        <v>44604.0</v>
      </c>
      <c r="AW46" s="29">
        <v>44605.0</v>
      </c>
      <c r="AX46" s="29">
        <v>44606.0</v>
      </c>
      <c r="AY46" s="29">
        <v>44607.0</v>
      </c>
      <c r="AZ46" s="29">
        <v>44608.0</v>
      </c>
      <c r="BA46" s="29">
        <v>44609.0</v>
      </c>
      <c r="BB46" s="29">
        <v>44610.0</v>
      </c>
      <c r="BC46" s="29">
        <v>44611.0</v>
      </c>
      <c r="BD46" s="29">
        <v>44612.0</v>
      </c>
      <c r="BE46" s="29">
        <v>44613.0</v>
      </c>
      <c r="BF46" s="29">
        <v>44614.0</v>
      </c>
      <c r="BG46" s="29">
        <v>44615.0</v>
      </c>
      <c r="BH46" s="29">
        <v>44616.0</v>
      </c>
      <c r="BI46" s="29">
        <v>44617.0</v>
      </c>
      <c r="BJ46" s="29">
        <v>44618.0</v>
      </c>
      <c r="BK46" s="29">
        <v>44619.0</v>
      </c>
      <c r="BL46" s="29">
        <v>44620.0</v>
      </c>
      <c r="BM46" s="29">
        <v>44621.0</v>
      </c>
      <c r="BN46" s="29">
        <v>44622.0</v>
      </c>
      <c r="BO46" s="29">
        <v>44623.0</v>
      </c>
      <c r="BP46" s="29">
        <v>44624.0</v>
      </c>
      <c r="BQ46" s="29">
        <v>44625.0</v>
      </c>
      <c r="BR46" s="29">
        <v>44626.0</v>
      </c>
      <c r="BS46" s="29">
        <v>44627.0</v>
      </c>
      <c r="BT46" s="29">
        <v>44628.0</v>
      </c>
      <c r="BU46" s="29">
        <v>44629.0</v>
      </c>
      <c r="BV46" s="29">
        <v>44630.0</v>
      </c>
      <c r="BW46" s="29">
        <v>44631.0</v>
      </c>
      <c r="BX46" s="29">
        <v>44632.0</v>
      </c>
      <c r="BY46" s="29">
        <v>44633.0</v>
      </c>
      <c r="BZ46" s="29">
        <v>44634.0</v>
      </c>
      <c r="CA46" s="29">
        <v>44635.0</v>
      </c>
      <c r="CB46" s="29">
        <v>44636.0</v>
      </c>
      <c r="CC46" s="29">
        <v>44637.0</v>
      </c>
      <c r="CD46" s="29">
        <v>44638.0</v>
      </c>
      <c r="CE46" s="29">
        <v>44639.0</v>
      </c>
      <c r="CF46" s="29">
        <v>44640.0</v>
      </c>
      <c r="CG46" s="29">
        <v>44641.0</v>
      </c>
      <c r="CH46" s="29">
        <v>44642.0</v>
      </c>
      <c r="CI46" s="29">
        <v>44643.0</v>
      </c>
      <c r="CJ46" s="29">
        <v>44644.0</v>
      </c>
      <c r="CK46" s="29">
        <v>44645.0</v>
      </c>
      <c r="CL46" s="29">
        <v>44646.0</v>
      </c>
      <c r="CM46" s="29">
        <v>44647.0</v>
      </c>
      <c r="CN46" s="29">
        <v>44648.0</v>
      </c>
      <c r="CO46" s="29">
        <v>44649.0</v>
      </c>
      <c r="CP46" s="29">
        <v>44650.0</v>
      </c>
      <c r="CQ46" s="29">
        <v>44651.0</v>
      </c>
      <c r="CR46" s="29">
        <v>44652.0</v>
      </c>
      <c r="CS46" s="29">
        <v>44653.0</v>
      </c>
      <c r="CT46" s="29">
        <v>44654.0</v>
      </c>
      <c r="CU46" s="29">
        <v>44655.0</v>
      </c>
      <c r="CV46" s="29">
        <v>44656.0</v>
      </c>
      <c r="CW46" s="29">
        <v>44657.0</v>
      </c>
      <c r="CX46" s="29">
        <v>44658.0</v>
      </c>
      <c r="CY46" s="29">
        <v>44659.0</v>
      </c>
      <c r="CZ46" s="29">
        <v>44660.0</v>
      </c>
      <c r="DA46" s="29">
        <v>44661.0</v>
      </c>
      <c r="DB46" s="29">
        <v>44662.0</v>
      </c>
      <c r="DC46" s="29">
        <v>44663.0</v>
      </c>
      <c r="DD46" s="29">
        <v>44664.0</v>
      </c>
      <c r="DE46" s="29">
        <v>44665.0</v>
      </c>
      <c r="DF46" s="29">
        <v>44666.0</v>
      </c>
      <c r="DG46" s="29">
        <v>44667.0</v>
      </c>
      <c r="DH46" s="29">
        <v>44668.0</v>
      </c>
      <c r="DI46" s="29">
        <v>44669.0</v>
      </c>
      <c r="DJ46" s="29">
        <v>44670.0</v>
      </c>
      <c r="DK46" s="29">
        <v>44671.0</v>
      </c>
      <c r="DL46" s="29">
        <v>44672.0</v>
      </c>
      <c r="DM46" s="29">
        <v>44673.0</v>
      </c>
      <c r="DN46" s="29">
        <v>44674.0</v>
      </c>
      <c r="DO46" s="29">
        <v>44675.0</v>
      </c>
      <c r="DP46" s="29">
        <v>44676.0</v>
      </c>
      <c r="DQ46" s="29">
        <v>44677.0</v>
      </c>
      <c r="DR46" s="29">
        <v>44678.0</v>
      </c>
      <c r="DS46" s="29">
        <v>44679.0</v>
      </c>
      <c r="DT46" s="29">
        <v>44680.0</v>
      </c>
      <c r="DU46" s="29">
        <v>44681.0</v>
      </c>
      <c r="DV46" s="29">
        <v>44682.0</v>
      </c>
      <c r="DW46" s="29">
        <v>44683.0</v>
      </c>
      <c r="DX46" s="29">
        <v>44684.0</v>
      </c>
      <c r="DY46" s="29">
        <v>44685.0</v>
      </c>
      <c r="DZ46" s="29">
        <v>44686.0</v>
      </c>
      <c r="EA46" s="29">
        <v>44687.0</v>
      </c>
      <c r="EB46" s="29">
        <v>44688.0</v>
      </c>
      <c r="EC46" s="29">
        <v>44689.0</v>
      </c>
      <c r="ED46" s="29">
        <v>44690.0</v>
      </c>
      <c r="EE46" s="29">
        <v>44691.0</v>
      </c>
      <c r="EF46" s="29">
        <v>44692.0</v>
      </c>
      <c r="EG46" s="29">
        <v>44693.0</v>
      </c>
      <c r="EH46" s="29">
        <v>44694.0</v>
      </c>
      <c r="EI46" s="29">
        <v>44695.0</v>
      </c>
      <c r="EJ46" s="29">
        <v>44696.0</v>
      </c>
      <c r="EK46" s="29">
        <v>44697.0</v>
      </c>
      <c r="EL46" s="29">
        <v>44698.0</v>
      </c>
      <c r="EM46" s="29">
        <v>44699.0</v>
      </c>
      <c r="EN46" s="29">
        <v>44700.0</v>
      </c>
      <c r="EO46" s="29">
        <v>44701.0</v>
      </c>
      <c r="EP46" s="29">
        <v>44702.0</v>
      </c>
      <c r="EQ46" s="29">
        <v>44703.0</v>
      </c>
      <c r="ER46" s="29">
        <v>44704.0</v>
      </c>
      <c r="ES46" s="29">
        <v>44705.0</v>
      </c>
      <c r="ET46" s="29">
        <v>44706.0</v>
      </c>
      <c r="EU46" s="29">
        <v>44707.0</v>
      </c>
      <c r="EV46" s="29">
        <v>44708.0</v>
      </c>
      <c r="EW46" s="29">
        <v>44709.0</v>
      </c>
      <c r="EX46" s="29">
        <v>44710.0</v>
      </c>
      <c r="EY46" s="29">
        <v>44711.0</v>
      </c>
      <c r="EZ46" s="29">
        <v>44712.0</v>
      </c>
      <c r="FA46" s="29">
        <v>44713.0</v>
      </c>
      <c r="FB46" s="29">
        <v>44714.0</v>
      </c>
      <c r="FC46" s="29">
        <v>44715.0</v>
      </c>
      <c r="FD46" s="29">
        <v>44716.0</v>
      </c>
      <c r="FE46" s="29">
        <v>44717.0</v>
      </c>
      <c r="FF46" s="29">
        <v>44718.0</v>
      </c>
      <c r="FG46" s="29">
        <v>44719.0</v>
      </c>
      <c r="FH46" s="29">
        <v>44720.0</v>
      </c>
      <c r="FI46" s="29">
        <v>44721.0</v>
      </c>
      <c r="FJ46" s="29">
        <v>44722.0</v>
      </c>
      <c r="FK46" s="29">
        <v>44723.0</v>
      </c>
      <c r="FL46" s="29">
        <v>44724.0</v>
      </c>
      <c r="FM46" s="29">
        <v>44725.0</v>
      </c>
      <c r="FN46" s="29">
        <v>44726.0</v>
      </c>
      <c r="FO46" s="29">
        <v>44727.0</v>
      </c>
      <c r="FP46" s="29">
        <v>44728.0</v>
      </c>
      <c r="FQ46" s="29">
        <v>44729.0</v>
      </c>
      <c r="FR46" s="29">
        <v>44730.0</v>
      </c>
      <c r="FS46" s="29">
        <v>44731.0</v>
      </c>
      <c r="FT46" s="29">
        <v>44732.0</v>
      </c>
      <c r="FU46" s="29">
        <v>44733.0</v>
      </c>
      <c r="FV46" s="29">
        <v>44734.0</v>
      </c>
      <c r="FW46" s="29">
        <v>44735.0</v>
      </c>
      <c r="FX46" s="29">
        <v>44736.0</v>
      </c>
      <c r="FY46" s="29">
        <v>44737.0</v>
      </c>
      <c r="FZ46" s="29">
        <v>44738.0</v>
      </c>
      <c r="GA46" s="29">
        <v>44739.0</v>
      </c>
      <c r="GB46" s="29">
        <v>44740.0</v>
      </c>
      <c r="GC46" s="29">
        <v>44741.0</v>
      </c>
      <c r="GD46" s="29">
        <v>44742.0</v>
      </c>
      <c r="GE46" s="29">
        <v>44743.0</v>
      </c>
      <c r="GF46" s="29">
        <v>44744.0</v>
      </c>
      <c r="GG46" s="29">
        <v>44745.0</v>
      </c>
      <c r="GH46" s="29">
        <v>44746.0</v>
      </c>
      <c r="GI46" s="29">
        <v>44747.0</v>
      </c>
      <c r="GJ46" s="29">
        <v>44748.0</v>
      </c>
      <c r="GK46" s="29">
        <v>44749.0</v>
      </c>
      <c r="GL46" s="29">
        <v>44750.0</v>
      </c>
      <c r="GM46" s="29">
        <v>44751.0</v>
      </c>
      <c r="GN46" s="29">
        <v>44752.0</v>
      </c>
      <c r="GO46" s="29">
        <v>44753.0</v>
      </c>
      <c r="GP46" s="29">
        <v>44754.0</v>
      </c>
      <c r="GQ46" s="29">
        <v>44755.0</v>
      </c>
      <c r="GR46" s="29">
        <v>44756.0</v>
      </c>
      <c r="GS46" s="29">
        <v>44757.0</v>
      </c>
      <c r="GT46" s="29">
        <v>44758.0</v>
      </c>
      <c r="GU46" s="29">
        <v>44759.0</v>
      </c>
      <c r="GV46" s="29">
        <v>44760.0</v>
      </c>
      <c r="GW46" s="29">
        <v>44761.0</v>
      </c>
      <c r="GX46" s="29">
        <v>44762.0</v>
      </c>
      <c r="GY46" s="29">
        <v>44763.0</v>
      </c>
      <c r="GZ46" s="29">
        <v>44764.0</v>
      </c>
      <c r="HA46" s="29">
        <v>44765.0</v>
      </c>
      <c r="HB46" s="29">
        <v>44766.0</v>
      </c>
      <c r="HC46" s="29">
        <v>44767.0</v>
      </c>
      <c r="HD46" s="29">
        <v>44768.0</v>
      </c>
      <c r="HE46" s="29">
        <v>44769.0</v>
      </c>
      <c r="HF46" s="29">
        <v>44770.0</v>
      </c>
      <c r="HG46" s="29">
        <v>44771.0</v>
      </c>
      <c r="HH46" s="29">
        <v>44772.0</v>
      </c>
      <c r="HI46" s="29">
        <v>44773.0</v>
      </c>
      <c r="HJ46" s="29">
        <v>44774.0</v>
      </c>
      <c r="HK46" s="29">
        <v>44775.0</v>
      </c>
      <c r="HL46" s="29">
        <v>44776.0</v>
      </c>
      <c r="HM46" s="29">
        <v>44777.0</v>
      </c>
      <c r="HN46" s="29">
        <v>44778.0</v>
      </c>
      <c r="HO46" s="29">
        <v>44779.0</v>
      </c>
      <c r="HP46" s="29">
        <v>44780.0</v>
      </c>
      <c r="HQ46" s="29">
        <v>44781.0</v>
      </c>
      <c r="HR46" s="29">
        <v>44782.0</v>
      </c>
      <c r="HS46" s="29">
        <v>44783.0</v>
      </c>
      <c r="HT46" s="29">
        <v>44784.0</v>
      </c>
      <c r="HU46" s="29">
        <v>44785.0</v>
      </c>
      <c r="HV46" s="29">
        <v>44786.0</v>
      </c>
      <c r="HW46" s="29">
        <v>44787.0</v>
      </c>
      <c r="HX46" s="29">
        <v>44788.0</v>
      </c>
      <c r="HY46" s="29">
        <v>44789.0</v>
      </c>
      <c r="HZ46" s="29">
        <v>44790.0</v>
      </c>
      <c r="IA46" s="29">
        <v>44791.0</v>
      </c>
      <c r="IB46" s="29">
        <v>44792.0</v>
      </c>
      <c r="IC46" s="29">
        <v>44793.0</v>
      </c>
      <c r="ID46" s="29">
        <v>44794.0</v>
      </c>
      <c r="IE46" s="29">
        <v>44795.0</v>
      </c>
      <c r="IF46" s="29">
        <v>44796.0</v>
      </c>
      <c r="IG46" s="29">
        <v>44797.0</v>
      </c>
      <c r="IH46" s="29">
        <v>44798.0</v>
      </c>
      <c r="II46" s="29">
        <v>44799.0</v>
      </c>
      <c r="IJ46" s="29">
        <v>44800.0</v>
      </c>
      <c r="IK46" s="29">
        <v>44801.0</v>
      </c>
      <c r="IL46" s="29">
        <v>44802.0</v>
      </c>
      <c r="IM46" s="29">
        <v>44803.0</v>
      </c>
      <c r="IN46" s="29">
        <v>44804.0</v>
      </c>
      <c r="IO46" s="29">
        <v>44805.0</v>
      </c>
      <c r="IP46" s="29">
        <v>44806.0</v>
      </c>
      <c r="IQ46" s="29">
        <v>44807.0</v>
      </c>
      <c r="IR46" s="29">
        <v>44808.0</v>
      </c>
      <c r="IS46" s="29">
        <v>44809.0</v>
      </c>
      <c r="IT46" s="29">
        <v>44810.0</v>
      </c>
      <c r="IU46" s="29">
        <v>44811.0</v>
      </c>
      <c r="IV46" s="29">
        <v>44812.0</v>
      </c>
      <c r="IW46" s="29">
        <v>44813.0</v>
      </c>
      <c r="IX46" s="29">
        <v>44814.0</v>
      </c>
      <c r="IY46" s="29">
        <v>44815.0</v>
      </c>
      <c r="IZ46" s="29">
        <v>44816.0</v>
      </c>
      <c r="JA46" s="29">
        <v>44817.0</v>
      </c>
      <c r="JB46" s="29">
        <v>44818.0</v>
      </c>
      <c r="JC46" s="29">
        <v>44819.0</v>
      </c>
      <c r="JD46" s="29">
        <v>44820.0</v>
      </c>
      <c r="JE46" s="29">
        <v>44821.0</v>
      </c>
      <c r="JF46" s="29">
        <v>44822.0</v>
      </c>
      <c r="JG46" s="29">
        <v>44823.0</v>
      </c>
      <c r="JH46" s="29">
        <v>44824.0</v>
      </c>
      <c r="JI46" s="29">
        <v>44825.0</v>
      </c>
      <c r="JJ46" s="29">
        <v>44826.0</v>
      </c>
      <c r="JK46" s="29">
        <v>44827.0</v>
      </c>
      <c r="JL46" s="29">
        <v>44828.0</v>
      </c>
      <c r="JM46" s="29">
        <v>44829.0</v>
      </c>
      <c r="JN46" s="29">
        <v>44830.0</v>
      </c>
      <c r="JO46" s="29">
        <v>44831.0</v>
      </c>
      <c r="JP46" s="29">
        <v>44832.0</v>
      </c>
      <c r="JQ46" s="29">
        <v>44833.0</v>
      </c>
      <c r="JR46" s="29">
        <v>44834.0</v>
      </c>
      <c r="JS46" s="29">
        <v>44835.0</v>
      </c>
      <c r="JT46" s="29">
        <v>44836.0</v>
      </c>
      <c r="JU46" s="29">
        <v>44837.0</v>
      </c>
      <c r="JV46" s="29">
        <v>44838.0</v>
      </c>
      <c r="JW46" s="29">
        <v>44839.0</v>
      </c>
      <c r="JX46" s="29">
        <v>44840.0</v>
      </c>
      <c r="JY46" s="29">
        <v>44841.0</v>
      </c>
      <c r="JZ46" s="29">
        <v>44842.0</v>
      </c>
      <c r="KA46" s="29">
        <v>44843.0</v>
      </c>
      <c r="KB46" s="29">
        <v>44844.0</v>
      </c>
      <c r="KC46" s="29">
        <v>44845.0</v>
      </c>
      <c r="KD46" s="29">
        <v>44846.0</v>
      </c>
      <c r="KE46" s="29">
        <v>44847.0</v>
      </c>
      <c r="KF46" s="29">
        <v>44848.0</v>
      </c>
      <c r="KG46" s="29">
        <v>44849.0</v>
      </c>
      <c r="KH46" s="29">
        <v>44850.0</v>
      </c>
      <c r="KI46" s="29">
        <v>44851.0</v>
      </c>
      <c r="KJ46" s="29">
        <v>44852.0</v>
      </c>
      <c r="KK46" s="29">
        <v>44853.0</v>
      </c>
      <c r="KL46" s="29">
        <v>44854.0</v>
      </c>
      <c r="KM46" s="29">
        <v>44855.0</v>
      </c>
      <c r="KN46" s="29">
        <v>44856.0</v>
      </c>
      <c r="KO46" s="29">
        <v>44857.0</v>
      </c>
      <c r="KP46" s="29">
        <v>44858.0</v>
      </c>
      <c r="KQ46" s="29">
        <v>44859.0</v>
      </c>
      <c r="KR46" s="29">
        <v>44860.0</v>
      </c>
      <c r="KS46" s="29">
        <v>44861.0</v>
      </c>
      <c r="KT46" s="29">
        <v>44862.0</v>
      </c>
      <c r="KU46" s="29">
        <v>44863.0</v>
      </c>
      <c r="KV46" s="29">
        <v>44864.0</v>
      </c>
      <c r="KW46" s="29">
        <v>44865.0</v>
      </c>
      <c r="KX46" s="29">
        <v>44866.0</v>
      </c>
      <c r="KY46" s="29">
        <v>44867.0</v>
      </c>
      <c r="KZ46" s="29">
        <v>44868.0</v>
      </c>
      <c r="LA46" s="29">
        <v>44869.0</v>
      </c>
      <c r="LB46" s="29">
        <v>44870.0</v>
      </c>
      <c r="LC46" s="29">
        <v>44871.0</v>
      </c>
      <c r="LD46" s="29">
        <v>44872.0</v>
      </c>
      <c r="LE46" s="29">
        <v>44873.0</v>
      </c>
      <c r="LF46" s="29">
        <v>44874.0</v>
      </c>
      <c r="LG46" s="29">
        <v>44875.0</v>
      </c>
      <c r="LH46" s="29">
        <v>44876.0</v>
      </c>
      <c r="LI46" s="29">
        <v>44877.0</v>
      </c>
      <c r="LJ46" s="29">
        <v>44878.0</v>
      </c>
      <c r="LK46" s="29">
        <v>44879.0</v>
      </c>
      <c r="LL46" s="29">
        <v>44880.0</v>
      </c>
      <c r="LM46" s="29">
        <v>44881.0</v>
      </c>
      <c r="LN46" s="29">
        <v>44882.0</v>
      </c>
      <c r="LO46" s="29">
        <v>44883.0</v>
      </c>
      <c r="LP46" s="29">
        <v>44884.0</v>
      </c>
      <c r="LQ46" s="29">
        <v>44885.0</v>
      </c>
      <c r="LR46" s="29">
        <v>44886.0</v>
      </c>
      <c r="LS46" s="29">
        <v>44887.0</v>
      </c>
      <c r="LT46" s="29">
        <v>44888.0</v>
      </c>
      <c r="LU46" s="29">
        <v>44889.0</v>
      </c>
      <c r="LV46" s="29">
        <v>44890.0</v>
      </c>
      <c r="LW46" s="29">
        <v>44891.0</v>
      </c>
      <c r="LX46" s="29">
        <v>44892.0</v>
      </c>
      <c r="LY46" s="29">
        <v>44893.0</v>
      </c>
      <c r="LZ46" s="29">
        <v>44894.0</v>
      </c>
      <c r="MA46" s="29">
        <v>44895.0</v>
      </c>
      <c r="MB46" s="29">
        <v>44896.0</v>
      </c>
      <c r="MC46" s="29">
        <v>44897.0</v>
      </c>
      <c r="MD46" s="29">
        <v>44898.0</v>
      </c>
      <c r="ME46" s="29">
        <v>44899.0</v>
      </c>
      <c r="MF46" s="29">
        <v>44900.0</v>
      </c>
      <c r="MG46" s="29">
        <v>44901.0</v>
      </c>
      <c r="MH46" s="29">
        <v>44902.0</v>
      </c>
      <c r="MI46" s="29">
        <v>44903.0</v>
      </c>
      <c r="MJ46" s="29">
        <v>44904.0</v>
      </c>
      <c r="MK46" s="29">
        <v>44905.0</v>
      </c>
      <c r="ML46" s="29">
        <v>44906.0</v>
      </c>
      <c r="MM46" s="29">
        <v>44907.0</v>
      </c>
      <c r="MN46" s="29">
        <v>44908.0</v>
      </c>
      <c r="MO46" s="29">
        <v>44909.0</v>
      </c>
      <c r="MP46" s="29">
        <v>44910.0</v>
      </c>
      <c r="MQ46" s="29">
        <v>44911.0</v>
      </c>
      <c r="MR46" s="29">
        <v>44912.0</v>
      </c>
      <c r="MS46" s="29">
        <v>44913.0</v>
      </c>
      <c r="MT46" s="29">
        <v>44914.0</v>
      </c>
      <c r="MU46" s="29">
        <v>44915.0</v>
      </c>
      <c r="MV46" s="29">
        <v>44916.0</v>
      </c>
      <c r="MW46" s="29">
        <v>44917.0</v>
      </c>
      <c r="MX46" s="29">
        <v>44918.0</v>
      </c>
      <c r="MY46" s="29">
        <v>44919.0</v>
      </c>
      <c r="MZ46" s="29">
        <v>44920.0</v>
      </c>
      <c r="NA46" s="29">
        <v>44921.0</v>
      </c>
      <c r="NB46" s="29">
        <v>44922.0</v>
      </c>
      <c r="NC46" s="29">
        <v>44923.0</v>
      </c>
      <c r="ND46" s="29">
        <v>44924.0</v>
      </c>
      <c r="NE46" s="29">
        <v>44925.0</v>
      </c>
      <c r="NF46" s="29">
        <v>44926.0</v>
      </c>
    </row>
    <row r="47" ht="14.25" customHeight="1">
      <c r="B47" s="3">
        <v>2026.0</v>
      </c>
      <c r="C47" s="26"/>
      <c r="D47" s="26"/>
      <c r="E47" s="17"/>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c r="ER47" s="30"/>
      <c r="ES47" s="30"/>
      <c r="ET47" s="30"/>
      <c r="EU47" s="30"/>
      <c r="EV47" s="30"/>
      <c r="EW47" s="30"/>
      <c r="EX47" s="30"/>
      <c r="EY47" s="30"/>
      <c r="EZ47" s="30"/>
      <c r="FA47" s="30"/>
      <c r="FB47" s="30"/>
      <c r="FC47" s="30"/>
      <c r="FD47" s="30"/>
      <c r="FE47" s="30"/>
      <c r="FF47" s="30"/>
      <c r="FG47" s="30"/>
      <c r="FH47" s="30"/>
      <c r="FI47" s="30"/>
      <c r="FJ47" s="30"/>
      <c r="FK47" s="30"/>
      <c r="FL47" s="30"/>
      <c r="FM47" s="30"/>
      <c r="FN47" s="30"/>
      <c r="FO47" s="30"/>
      <c r="FP47" s="30"/>
      <c r="FQ47" s="30"/>
      <c r="FR47" s="30"/>
      <c r="FS47" s="30"/>
      <c r="FT47" s="30"/>
      <c r="FU47" s="30"/>
      <c r="FV47" s="30"/>
      <c r="FW47" s="30"/>
      <c r="FX47" s="30"/>
      <c r="FY47" s="30"/>
      <c r="FZ47" s="30"/>
      <c r="GA47" s="30"/>
      <c r="GB47" s="30"/>
      <c r="GC47" s="30"/>
      <c r="GD47" s="30"/>
      <c r="GE47" s="30"/>
      <c r="GF47" s="30"/>
      <c r="GG47" s="30"/>
      <c r="GH47" s="30"/>
      <c r="GI47" s="30"/>
      <c r="GJ47" s="30"/>
      <c r="GK47" s="30"/>
      <c r="GL47" s="30"/>
      <c r="GM47" s="30"/>
      <c r="GN47" s="30"/>
      <c r="GO47" s="30"/>
      <c r="GP47" s="30"/>
      <c r="GQ47" s="30"/>
      <c r="GR47" s="30"/>
      <c r="GS47" s="30"/>
      <c r="GT47" s="30"/>
      <c r="GU47" s="30"/>
      <c r="GV47" s="30"/>
      <c r="GW47" s="30"/>
      <c r="GX47" s="30"/>
      <c r="GY47" s="30"/>
      <c r="GZ47" s="30"/>
      <c r="HA47" s="30"/>
      <c r="HB47" s="30"/>
      <c r="HC47" s="30"/>
      <c r="HD47" s="30"/>
      <c r="HE47" s="30"/>
      <c r="HF47" s="30"/>
      <c r="HG47" s="30"/>
      <c r="HH47" s="30"/>
      <c r="HI47" s="30"/>
      <c r="HJ47" s="30"/>
      <c r="HK47" s="30"/>
      <c r="HL47" s="30"/>
      <c r="HM47" s="30"/>
      <c r="HN47" s="30"/>
      <c r="HO47" s="30"/>
      <c r="HP47" s="30"/>
      <c r="HQ47" s="30"/>
      <c r="HR47" s="30"/>
      <c r="HS47" s="30"/>
      <c r="HT47" s="30"/>
      <c r="HU47" s="30"/>
      <c r="HV47" s="30"/>
      <c r="HW47" s="30"/>
      <c r="HX47" s="30"/>
      <c r="HY47" s="30"/>
      <c r="HZ47" s="30"/>
      <c r="IA47" s="30"/>
      <c r="IB47" s="30"/>
      <c r="IC47" s="30"/>
      <c r="ID47" s="30"/>
      <c r="IE47" s="30"/>
      <c r="IF47" s="30"/>
      <c r="IG47" s="30"/>
      <c r="IH47" s="30"/>
      <c r="II47" s="30"/>
      <c r="IJ47" s="30"/>
      <c r="IK47" s="30"/>
      <c r="IL47" s="30"/>
      <c r="IM47" s="30"/>
      <c r="IN47" s="30"/>
      <c r="IO47" s="30"/>
      <c r="IP47" s="30"/>
      <c r="IQ47" s="30"/>
      <c r="IR47" s="30"/>
      <c r="IS47" s="30"/>
      <c r="IT47" s="30"/>
      <c r="IU47" s="30"/>
      <c r="IV47" s="30"/>
      <c r="IW47" s="30"/>
      <c r="IX47" s="30"/>
      <c r="IY47" s="30"/>
      <c r="IZ47" s="30"/>
      <c r="JA47" s="30"/>
      <c r="JB47" s="30"/>
      <c r="JC47" s="30"/>
      <c r="JD47" s="30"/>
      <c r="JE47" s="30"/>
      <c r="JF47" s="30"/>
      <c r="JG47" s="30"/>
      <c r="JH47" s="30"/>
      <c r="JI47" s="30"/>
      <c r="JJ47" s="30"/>
      <c r="JK47" s="30"/>
      <c r="JL47" s="30"/>
      <c r="JM47" s="30"/>
      <c r="JN47" s="30"/>
      <c r="JO47" s="30"/>
      <c r="JP47" s="30"/>
      <c r="JQ47" s="30"/>
      <c r="JR47" s="30"/>
      <c r="JS47" s="30"/>
      <c r="JT47" s="30"/>
      <c r="JU47" s="30"/>
      <c r="JV47" s="30"/>
      <c r="JW47" s="30"/>
      <c r="JX47" s="30"/>
      <c r="JY47" s="30"/>
      <c r="JZ47" s="30"/>
      <c r="KA47" s="30"/>
      <c r="KB47" s="30"/>
      <c r="KC47" s="30"/>
      <c r="KD47" s="30"/>
      <c r="KE47" s="30"/>
      <c r="KF47" s="30"/>
      <c r="KG47" s="30"/>
      <c r="KH47" s="30"/>
      <c r="KI47" s="30"/>
      <c r="KJ47" s="30"/>
      <c r="KK47" s="30"/>
      <c r="KL47" s="30"/>
      <c r="KM47" s="30"/>
      <c r="KN47" s="30"/>
      <c r="KO47" s="30"/>
      <c r="KP47" s="30"/>
      <c r="KQ47" s="30"/>
      <c r="KR47" s="30"/>
      <c r="KS47" s="30"/>
      <c r="KT47" s="30"/>
      <c r="KU47" s="30"/>
      <c r="KV47" s="30"/>
      <c r="KW47" s="30"/>
      <c r="KX47" s="30"/>
      <c r="KY47" s="30"/>
      <c r="KZ47" s="30"/>
      <c r="LA47" s="30"/>
      <c r="LB47" s="30"/>
      <c r="LC47" s="30"/>
      <c r="LD47" s="30"/>
      <c r="LE47" s="30"/>
      <c r="LF47" s="30"/>
      <c r="LG47" s="30"/>
      <c r="LH47" s="30"/>
      <c r="LI47" s="30"/>
      <c r="LJ47" s="30"/>
      <c r="LK47" s="30"/>
      <c r="LL47" s="30"/>
      <c r="LM47" s="30"/>
      <c r="LN47" s="30"/>
      <c r="LO47" s="30"/>
      <c r="LP47" s="30"/>
      <c r="LQ47" s="30"/>
      <c r="LR47" s="30"/>
      <c r="LS47" s="30"/>
      <c r="LT47" s="30"/>
      <c r="LU47" s="30"/>
      <c r="LV47" s="30"/>
      <c r="LW47" s="30"/>
      <c r="LX47" s="30"/>
      <c r="LY47" s="30"/>
      <c r="LZ47" s="30"/>
      <c r="MA47" s="30"/>
      <c r="MB47" s="30"/>
      <c r="MC47" s="30"/>
      <c r="MD47" s="30"/>
      <c r="ME47" s="30"/>
      <c r="MF47" s="30"/>
      <c r="MG47" s="30"/>
      <c r="MH47" s="30"/>
      <c r="MI47" s="30"/>
      <c r="MJ47" s="30"/>
      <c r="MK47" s="30"/>
      <c r="ML47" s="30"/>
      <c r="MM47" s="30"/>
      <c r="MN47" s="30"/>
      <c r="MO47" s="30"/>
      <c r="MP47" s="30"/>
      <c r="MQ47" s="30"/>
      <c r="MR47" s="30"/>
      <c r="MS47" s="30"/>
      <c r="MT47" s="30"/>
      <c r="MU47" s="30"/>
      <c r="MV47" s="30"/>
      <c r="MW47" s="30"/>
      <c r="MX47" s="30"/>
      <c r="MY47" s="30"/>
      <c r="MZ47" s="30"/>
      <c r="NA47" s="30"/>
      <c r="NB47" s="30"/>
      <c r="NC47" s="30"/>
      <c r="ND47" s="30"/>
      <c r="NE47" s="30"/>
      <c r="NF47" s="30"/>
    </row>
    <row r="48" ht="14.25" customHeight="1">
      <c r="B48" s="3">
        <v>2027.0</v>
      </c>
      <c r="C48" s="26">
        <v>1.0</v>
      </c>
      <c r="D48" s="26">
        <v>1.015</v>
      </c>
      <c r="E48" s="17">
        <f t="shared" ref="E48:E59" si="5">SUM(F48:NF48)</f>
        <v>9.792945202</v>
      </c>
      <c r="F48" s="30">
        <f>IF(F$42*$D48&gt;(BatMaxC*$C48)+DayMinC,BatMaxC*$C48,IF(F$42*$D48&lt;DayMinC,0,(F$42*$D48)-DayMinC))</f>
        <v>0.12</v>
      </c>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c r="ER48" s="30"/>
      <c r="ES48" s="30"/>
      <c r="ET48" s="30"/>
      <c r="EU48" s="30"/>
      <c r="EV48" s="30"/>
      <c r="EW48" s="30"/>
      <c r="EX48" s="30"/>
      <c r="EY48" s="30"/>
      <c r="EZ48" s="30"/>
      <c r="FA48" s="30"/>
      <c r="FB48" s="30"/>
      <c r="FC48" s="30"/>
      <c r="FD48" s="30"/>
      <c r="FE48" s="30"/>
      <c r="FF48" s="30"/>
      <c r="FG48" s="30"/>
      <c r="FH48" s="30"/>
      <c r="FI48" s="30"/>
      <c r="FJ48" s="30"/>
      <c r="FK48" s="30"/>
      <c r="FL48" s="30"/>
      <c r="FM48" s="30"/>
      <c r="FN48" s="30"/>
      <c r="FO48" s="30"/>
      <c r="FP48" s="30"/>
      <c r="FQ48" s="30"/>
      <c r="FR48" s="30"/>
      <c r="FS48" s="30"/>
      <c r="FT48" s="30"/>
      <c r="FU48" s="30"/>
      <c r="FV48" s="30"/>
      <c r="FW48" s="30"/>
      <c r="FX48" s="30"/>
      <c r="FY48" s="30"/>
      <c r="FZ48" s="30"/>
      <c r="GA48" s="30"/>
      <c r="GB48" s="30"/>
      <c r="GC48" s="30"/>
      <c r="GD48" s="30"/>
      <c r="GE48" s="30"/>
      <c r="GF48" s="30"/>
      <c r="GG48" s="30"/>
      <c r="GH48" s="30"/>
      <c r="GI48" s="30"/>
      <c r="GJ48" s="30"/>
      <c r="GK48" s="30"/>
      <c r="GL48" s="30"/>
      <c r="GM48" s="30"/>
      <c r="GN48" s="30"/>
      <c r="GO48" s="30"/>
      <c r="GP48" s="30"/>
      <c r="GQ48" s="30"/>
      <c r="GR48" s="30"/>
      <c r="GS48" s="30"/>
      <c r="GT48" s="30"/>
      <c r="GU48" s="30"/>
      <c r="GV48" s="30"/>
      <c r="GW48" s="30"/>
      <c r="GX48" s="30"/>
      <c r="GY48" s="30"/>
      <c r="GZ48" s="30"/>
      <c r="HA48" s="30"/>
      <c r="HB48" s="30"/>
      <c r="HC48" s="30"/>
      <c r="HD48" s="30"/>
      <c r="HE48" s="30"/>
      <c r="HF48" s="30"/>
      <c r="HG48" s="30"/>
      <c r="HH48" s="30"/>
      <c r="HI48" s="30"/>
      <c r="HJ48" s="30"/>
      <c r="HK48" s="30"/>
      <c r="HL48" s="30"/>
      <c r="HM48" s="30"/>
      <c r="HN48" s="30"/>
      <c r="HO48" s="30"/>
      <c r="HP48" s="30"/>
      <c r="HQ48" s="30"/>
      <c r="HR48" s="30"/>
      <c r="HS48" s="30"/>
      <c r="HT48" s="30"/>
      <c r="HU48" s="30"/>
      <c r="HV48" s="30"/>
      <c r="HW48" s="30"/>
      <c r="HX48" s="30"/>
      <c r="HY48" s="30"/>
      <c r="HZ48" s="30"/>
      <c r="IA48" s="30"/>
      <c r="IB48" s="30"/>
      <c r="IC48" s="30"/>
      <c r="ID48" s="30"/>
      <c r="IE48" s="30"/>
      <c r="IF48" s="30"/>
      <c r="IG48" s="30"/>
      <c r="IH48" s="30"/>
      <c r="II48" s="30"/>
      <c r="IJ48" s="30"/>
      <c r="IK48" s="30"/>
      <c r="IL48" s="30"/>
      <c r="IM48" s="30"/>
      <c r="IN48" s="30"/>
      <c r="IO48" s="30">
        <f>IF(IO$42*$D48&gt;(BatMaxC*$C48)+DayMinC,BatMaxC*$C48,IF(IO$42*$D48&lt;DayMinC,0,(IO$42*$D48)-DayMinC))</f>
        <v>0.12</v>
      </c>
      <c r="IP48" s="30">
        <f>IF(IP$42*$D48&gt;(BatMaxC*$C48)+DayMinC,BatMaxC*$C48,IF(IP$42*$D48&lt;DayMinC,0,(IP$42*$D48)-DayMinC))</f>
        <v>0.12</v>
      </c>
      <c r="IQ48" s="30">
        <f>IF(IQ$42*$D48&gt;(BatMaxC*$C48)+DayMinC,BatMaxC*$C48,IF(IQ$42*$D48&lt;DayMinC,0,(IQ$42*$D48)-DayMinC))</f>
        <v>0.12</v>
      </c>
      <c r="IR48" s="30">
        <f>IF(IR$42*$D48&gt;(BatMaxC*$C48)+DayMinC,BatMaxC*$C48,IF(IR$42*$D48&lt;DayMinC,0,(IR$42*$D48)-DayMinC))</f>
        <v>0.12</v>
      </c>
      <c r="IS48" s="30">
        <f>IF(IS$42*$D48&gt;(BatMaxC*$C48)+DayMinC,BatMaxC*$C48,IF(IS$42*$D48&lt;DayMinC,0,(IS$42*$D48)-DayMinC))</f>
        <v>0.12</v>
      </c>
      <c r="IT48" s="30">
        <f>IF(IT$42*$D48&gt;(BatMaxC*$C48)+DayMinC,BatMaxC*$C48,IF(IT$42*$D48&lt;DayMinC,0,(IT$42*$D48)-DayMinC))</f>
        <v>0.12</v>
      </c>
      <c r="IU48" s="30">
        <f>IF(IU$42*$D48&gt;(BatMaxC*$C48)+DayMinC,BatMaxC*$C48,IF(IU$42*$D48&lt;DayMinC,0,(IU$42*$D48)-DayMinC))</f>
        <v>0.12</v>
      </c>
      <c r="IV48" s="30">
        <f>IF(IV$42*$D48&gt;(BatMaxC*$C48)+DayMinC,BatMaxC*$C48,IF(IV$42*$D48&lt;DayMinC,0,(IV$42*$D48)-DayMinC))</f>
        <v>0.12</v>
      </c>
      <c r="IW48" s="30">
        <f>IF(IW$42*$D48&gt;(BatMaxC*$C48)+DayMinC,BatMaxC*$C48,IF(IW$42*$D48&lt;DayMinC,0,(IW$42*$D48)-DayMinC))</f>
        <v>0.12</v>
      </c>
      <c r="IX48" s="30">
        <f>IF(IX$42*$D48&gt;(BatMaxC*$C48)+DayMinC,BatMaxC*$C48,IF(IX$42*$D48&lt;DayMinC,0,(IX$42*$D48)-DayMinC))</f>
        <v>0.12</v>
      </c>
      <c r="IY48" s="30">
        <f>IF(IY$42*$D48&gt;(BatMaxC*$C48)+DayMinC,BatMaxC*$C48,IF(IY$42*$D48&lt;DayMinC,0,(IY$42*$D48)-DayMinC))</f>
        <v>0.12</v>
      </c>
      <c r="IZ48" s="30">
        <f>IF(IZ$42*$D48&gt;(BatMaxC*$C48)+DayMinC,BatMaxC*$C48,IF(IZ$42*$D48&lt;DayMinC,0,(IZ$42*$D48)-DayMinC))</f>
        <v>0</v>
      </c>
      <c r="JA48" s="30">
        <f>IF(JA$42*$D48&gt;(BatMaxC*$C48)+DayMinC,BatMaxC*$C48,IF(JA$42*$D48&lt;DayMinC,0,(JA$42*$D48)-DayMinC))</f>
        <v>0.00571007488</v>
      </c>
      <c r="JB48" s="30">
        <f>IF(JB$42*$D48&gt;(BatMaxC*$C48)+DayMinC,BatMaxC*$C48,IF(JB$42*$D48&lt;DayMinC,0,(JB$42*$D48)-DayMinC))</f>
        <v>0</v>
      </c>
      <c r="JC48" s="30">
        <f>IF(JC$42*$D48&gt;(BatMaxC*$C48)+DayMinC,BatMaxC*$C48,IF(JC$42*$D48&lt;DayMinC,0,(JC$42*$D48)-DayMinC))</f>
        <v>0.12</v>
      </c>
      <c r="JD48" s="30">
        <f>IF(JD$42*$D48&gt;(BatMaxC*$C48)+DayMinC,BatMaxC*$C48,IF(JD$42*$D48&lt;DayMinC,0,(JD$42*$D48)-DayMinC))</f>
        <v>0.12</v>
      </c>
      <c r="JE48" s="30">
        <f>IF(JE$42*$D48&gt;(BatMaxC*$C48)+DayMinC,BatMaxC*$C48,IF(JE$42*$D48&lt;DayMinC,0,(JE$42*$D48)-DayMinC))</f>
        <v>0.12</v>
      </c>
      <c r="JF48" s="30">
        <f>IF(JF$42*$D48&gt;(BatMaxC*$C48)+DayMinC,BatMaxC*$C48,IF(JF$42*$D48&lt;DayMinC,0,(JF$42*$D48)-DayMinC))</f>
        <v>0.12</v>
      </c>
      <c r="JG48" s="30">
        <f>IF(JG$42*$D48&gt;(BatMaxC*$C48)+DayMinC,BatMaxC*$C48,IF(JG$42*$D48&lt;DayMinC,0,(JG$42*$D48)-DayMinC))</f>
        <v>0.02387495742</v>
      </c>
      <c r="JH48" s="30">
        <f>IF(JH$42*$D48&gt;(BatMaxC*$C48)+DayMinC,BatMaxC*$C48,IF(JH$42*$D48&lt;DayMinC,0,(JH$42*$D48)-DayMinC))</f>
        <v>0.12</v>
      </c>
      <c r="JI48" s="30">
        <f>IF(JI$42*$D48&gt;(BatMaxC*$C48)+DayMinC,BatMaxC*$C48,IF(JI$42*$D48&lt;DayMinC,0,(JI$42*$D48)-DayMinC))</f>
        <v>0.12</v>
      </c>
      <c r="JJ48" s="30">
        <f>IF(JJ$42*$D48&gt;(BatMaxC*$C48)+DayMinC,BatMaxC*$C48,IF(JJ$42*$D48&lt;DayMinC,0,(JJ$42*$D48)-DayMinC))</f>
        <v>0.1199511811</v>
      </c>
      <c r="JK48" s="30">
        <f>IF(JK$42*$D48&gt;(BatMaxC*$C48)+DayMinC,BatMaxC*$C48,IF(JK$42*$D48&lt;DayMinC,0,(JK$42*$D48)-DayMinC))</f>
        <v>0.12</v>
      </c>
      <c r="JL48" s="30">
        <f>IF(JL$42*$D48&gt;(BatMaxC*$C48)+DayMinC,BatMaxC*$C48,IF(JL$42*$D48&lt;DayMinC,0,(JL$42*$D48)-DayMinC))</f>
        <v>0.07726901923</v>
      </c>
      <c r="JM48" s="30">
        <f>IF(JM$42*$D48&gt;(BatMaxC*$C48)+DayMinC,BatMaxC*$C48,IF(JM$42*$D48&lt;DayMinC,0,(JM$42*$D48)-DayMinC))</f>
        <v>0.12</v>
      </c>
      <c r="JN48" s="30">
        <f>IF(JN$42*$D48&gt;(BatMaxC*$C48)+DayMinC,BatMaxC*$C48,IF(JN$42*$D48&lt;DayMinC,0,(JN$42*$D48)-DayMinC))</f>
        <v>0.02175602211</v>
      </c>
      <c r="JO48" s="30">
        <f>IF(JO$42*$D48&gt;(BatMaxC*$C48)+DayMinC,BatMaxC*$C48,IF(JO$42*$D48&lt;DayMinC,0,(JO$42*$D48)-DayMinC))</f>
        <v>0.02310538848</v>
      </c>
      <c r="JP48" s="30">
        <f>IF(JP$42*$D48&gt;(BatMaxC*$C48)+DayMinC,BatMaxC*$C48,IF(JP$42*$D48&lt;DayMinC,0,(JP$42*$D48)-DayMinC))</f>
        <v>0.03108407916</v>
      </c>
      <c r="JQ48" s="30">
        <f>IF(JQ$42*$D48&gt;(BatMaxC*$C48)+DayMinC,BatMaxC*$C48,IF(JQ$42*$D48&lt;DayMinC,0,(JQ$42*$D48)-DayMinC))</f>
        <v>0.12</v>
      </c>
      <c r="JR48" s="30">
        <f>IF(JR$42*$D48&gt;(BatMaxC*$C48)+DayMinC,BatMaxC*$C48,IF(JR$42*$D48&lt;DayMinC,0,(JR$42*$D48)-DayMinC))</f>
        <v>0.12</v>
      </c>
      <c r="JS48" s="30">
        <f>IF(JS$42*$D48&gt;(BatMaxC*$C48)+DayMinC,BatMaxC*$C48,IF(JS$42*$D48&lt;DayMinC,0,(JS$42*$D48)-DayMinC))</f>
        <v>0.12</v>
      </c>
      <c r="JT48" s="30">
        <f>IF(JT$42*$D48&gt;(BatMaxC*$C48)+DayMinC,BatMaxC*$C48,IF(JT$42*$D48&lt;DayMinC,0,(JT$42*$D48)-DayMinC))</f>
        <v>0.08796646861</v>
      </c>
      <c r="JU48" s="30">
        <f>IF(JU$42*$D48&gt;(BatMaxC*$C48)+DayMinC,BatMaxC*$C48,IF(JU$42*$D48&lt;DayMinC,0,(JU$42*$D48)-DayMinC))</f>
        <v>0.12</v>
      </c>
      <c r="JV48" s="30">
        <f>IF(JV$42*$D48&gt;(BatMaxC*$C48)+DayMinC,BatMaxC*$C48,IF(JV$42*$D48&lt;DayMinC,0,(JV$42*$D48)-DayMinC))</f>
        <v>0.12</v>
      </c>
      <c r="JW48" s="30">
        <f>IF(JW$42*$D48&gt;(BatMaxC*$C48)+DayMinC,BatMaxC*$C48,IF(JW$42*$D48&lt;DayMinC,0,(JW$42*$D48)-DayMinC))</f>
        <v>0.12</v>
      </c>
      <c r="JX48" s="30">
        <f>IF(JX$42*$D48&gt;(BatMaxC*$C48)+DayMinC,BatMaxC*$C48,IF(JX$42*$D48&lt;DayMinC,0,(JX$42*$D48)-DayMinC))</f>
        <v>0</v>
      </c>
      <c r="JY48" s="30">
        <f>IF(JY$42*$D48&gt;(BatMaxC*$C48)+DayMinC,BatMaxC*$C48,IF(JY$42*$D48&lt;DayMinC,0,(JY$42*$D48)-DayMinC))</f>
        <v>0</v>
      </c>
      <c r="JZ48" s="30">
        <f>IF(JZ$42*$D48&gt;(BatMaxC*$C48)+DayMinC,BatMaxC*$C48,IF(JZ$42*$D48&lt;DayMinC,0,(JZ$42*$D48)-DayMinC))</f>
        <v>0.12</v>
      </c>
      <c r="KA48" s="30">
        <f>IF(KA$42*$D48&gt;(BatMaxC*$C48)+DayMinC,BatMaxC*$C48,IF(KA$42*$D48&lt;DayMinC,0,(KA$42*$D48)-DayMinC))</f>
        <v>0.12</v>
      </c>
      <c r="KB48" s="30">
        <f>IF(KB$42*$D48&gt;(BatMaxC*$C48)+DayMinC,BatMaxC*$C48,IF(KB$42*$D48&lt;DayMinC,0,(KB$42*$D48)-DayMinC))</f>
        <v>0.12</v>
      </c>
      <c r="KC48" s="30">
        <f>IF(KC$42*$D48&gt;(BatMaxC*$C48)+DayMinC,BatMaxC*$C48,IF(KC$42*$D48&lt;DayMinC,0,(KC$42*$D48)-DayMinC))</f>
        <v>0.12</v>
      </c>
      <c r="KD48" s="30">
        <f>IF(KD$42*$D48&gt;(BatMaxC*$C48)+DayMinC,BatMaxC*$C48,IF(KD$42*$D48&lt;DayMinC,0,(KD$42*$D48)-DayMinC))</f>
        <v>0.12</v>
      </c>
      <c r="KE48" s="30">
        <f>IF(KE$42*$D48&gt;(BatMaxC*$C48)+DayMinC,BatMaxC*$C48,IF(KE$42*$D48&lt;DayMinC,0,(KE$42*$D48)-DayMinC))</f>
        <v>0.02869796743</v>
      </c>
      <c r="KF48" s="30">
        <f>IF(KF$42*$D48&gt;(BatMaxC*$C48)+DayMinC,BatMaxC*$C48,IF(KF$42*$D48&lt;DayMinC,0,(KF$42*$D48)-DayMinC))</f>
        <v>0.12</v>
      </c>
      <c r="KG48" s="30">
        <f>IF(KG$42*$D48&gt;(BatMaxC*$C48)+DayMinC,BatMaxC*$C48,IF(KG$42*$D48&lt;DayMinC,0,(KG$42*$D48)-DayMinC))</f>
        <v>0</v>
      </c>
      <c r="KH48" s="30">
        <f>IF(KH$42*$D48&gt;(BatMaxC*$C48)+DayMinC,BatMaxC*$C48,IF(KH$42*$D48&lt;DayMinC,0,(KH$42*$D48)-DayMinC))</f>
        <v>0.12</v>
      </c>
      <c r="KI48" s="30">
        <f>IF(KI$42*$D48&gt;(BatMaxC*$C48)+DayMinC,BatMaxC*$C48,IF(KI$42*$D48&lt;DayMinC,0,(KI$42*$D48)-DayMinC))</f>
        <v>0.12</v>
      </c>
      <c r="KJ48" s="30">
        <f>IF(KJ$42*$D48&gt;(BatMaxC*$C48)+DayMinC,BatMaxC*$C48,IF(KJ$42*$D48&lt;DayMinC,0,(KJ$42*$D48)-DayMinC))</f>
        <v>0.12</v>
      </c>
      <c r="KK48" s="30">
        <f>IF(KK$42*$D48&gt;(BatMaxC*$C48)+DayMinC,BatMaxC*$C48,IF(KK$42*$D48&lt;DayMinC,0,(KK$42*$D48)-DayMinC))</f>
        <v>0.06721980467</v>
      </c>
      <c r="KL48" s="30">
        <f>IF(KL$42*$D48&gt;(BatMaxC*$C48)+DayMinC,BatMaxC*$C48,IF(KL$42*$D48&lt;DayMinC,0,(KL$42*$D48)-DayMinC))</f>
        <v>0.12</v>
      </c>
      <c r="KM48" s="30">
        <f>IF(KM$42*$D48&gt;(BatMaxC*$C48)+DayMinC,BatMaxC*$C48,IF(KM$42*$D48&lt;DayMinC,0,(KM$42*$D48)-DayMinC))</f>
        <v>0.12</v>
      </c>
      <c r="KN48" s="30">
        <f>IF(KN$42*$D48&gt;(BatMaxC*$C48)+DayMinC,BatMaxC*$C48,IF(KN$42*$D48&lt;DayMinC,0,(KN$42*$D48)-DayMinC))</f>
        <v>0.12</v>
      </c>
      <c r="KO48" s="30">
        <f>IF(KO$42*$D48&gt;(BatMaxC*$C48)+DayMinC,BatMaxC*$C48,IF(KO$42*$D48&lt;DayMinC,0,(KO$42*$D48)-DayMinC))</f>
        <v>0.12</v>
      </c>
      <c r="KP48" s="30">
        <f>IF(KP$42*$D48&gt;(BatMaxC*$C48)+DayMinC,BatMaxC*$C48,IF(KP$42*$D48&lt;DayMinC,0,(KP$42*$D48)-DayMinC))</f>
        <v>0</v>
      </c>
      <c r="KQ48" s="30">
        <f>IF(KQ$42*$D48&gt;(BatMaxC*$C48)+DayMinC,BatMaxC*$C48,IF(KQ$42*$D48&lt;DayMinC,0,(KQ$42*$D48)-DayMinC))</f>
        <v>0.08387568975</v>
      </c>
      <c r="KR48" s="30">
        <f>IF(KR$42*$D48&gt;(BatMaxC*$C48)+DayMinC,BatMaxC*$C48,IF(KR$42*$D48&lt;DayMinC,0,(KR$42*$D48)-DayMinC))</f>
        <v>0</v>
      </c>
      <c r="KS48" s="30">
        <f>IF(KS$42*$D48&gt;(BatMaxC*$C48)+DayMinC,BatMaxC*$C48,IF(KS$42*$D48&lt;DayMinC,0,(KS$42*$D48)-DayMinC))</f>
        <v>0.00737408415</v>
      </c>
      <c r="KT48" s="30">
        <f>IF(KT$42*$D48&gt;(BatMaxC*$C48)+DayMinC,BatMaxC*$C48,IF(KT$42*$D48&lt;DayMinC,0,(KT$42*$D48)-DayMinC))</f>
        <v>0.12</v>
      </c>
      <c r="KU48" s="30">
        <f>IF(KU$42*$D48&gt;(BatMaxC*$C48)+DayMinC,BatMaxC*$C48,IF(KU$42*$D48&lt;DayMinC,0,(KU$42*$D48)-DayMinC))</f>
        <v>0.12</v>
      </c>
      <c r="KV48" s="30">
        <f>IF(KV$42*$D48&gt;(BatMaxC*$C48)+DayMinC,BatMaxC*$C48,IF(KV$42*$D48&lt;DayMinC,0,(KV$42*$D48)-DayMinC))</f>
        <v>0.12</v>
      </c>
      <c r="KW48" s="30">
        <f>IF(KW$42*$D48&gt;(BatMaxC*$C48)+DayMinC,BatMaxC*$C48,IF(KW$42*$D48&lt;DayMinC,0,(KW$42*$D48)-DayMinC))</f>
        <v>0.12</v>
      </c>
      <c r="KX48" s="30">
        <f>IF(KX$42*$D48&gt;(BatMaxC*$C48)+DayMinC,BatMaxC*$C48,IF(KX$42*$D48&lt;DayMinC,0,(KX$42*$D48)-DayMinC))</f>
        <v>0</v>
      </c>
      <c r="KY48" s="30">
        <f>IF(KY$42*$D48&gt;(BatMaxC*$C48)+DayMinC,BatMaxC*$C48,IF(KY$42*$D48&lt;DayMinC,0,(KY$42*$D48)-DayMinC))</f>
        <v>0</v>
      </c>
      <c r="KZ48" s="30">
        <f>IF(KZ$42*$D48&gt;(BatMaxC*$C48)+DayMinC,BatMaxC*$C48,IF(KZ$42*$D48&lt;DayMinC,0,(KZ$42*$D48)-DayMinC))</f>
        <v>0.12</v>
      </c>
      <c r="LA48" s="30">
        <f>IF(LA$42*$D48&gt;(BatMaxC*$C48)+DayMinC,BatMaxC*$C48,IF(LA$42*$D48&lt;DayMinC,0,(LA$42*$D48)-DayMinC))</f>
        <v>0.12</v>
      </c>
      <c r="LB48" s="30">
        <f>IF(LB$42*$D48&gt;(BatMaxC*$C48)+DayMinC,BatMaxC*$C48,IF(LB$42*$D48&lt;DayMinC,0,(LB$42*$D48)-DayMinC))</f>
        <v>0.12</v>
      </c>
      <c r="LC48" s="30">
        <f>IF(LC$42*$D48&gt;(BatMaxC*$C48)+DayMinC,BatMaxC*$C48,IF(LC$42*$D48&lt;DayMinC,0,(LC$42*$D48)-DayMinC))</f>
        <v>0.12</v>
      </c>
      <c r="LD48" s="30">
        <f>IF(LD$42*$D48&gt;(BatMaxC*$C48)+DayMinC,BatMaxC*$C48,IF(LD$42*$D48&lt;DayMinC,0,(LD$42*$D48)-DayMinC))</f>
        <v>0.12</v>
      </c>
      <c r="LE48" s="30">
        <f>IF(LE$42*$D48&gt;(BatMaxC*$C48)+DayMinC,BatMaxC*$C48,IF(LE$42*$D48&lt;DayMinC,0,(LE$42*$D48)-DayMinC))</f>
        <v>0.12</v>
      </c>
      <c r="LF48" s="30">
        <f>IF(LF$42*$D48&gt;(BatMaxC*$C48)+DayMinC,BatMaxC*$C48,IF(LF$42*$D48&lt;DayMinC,0,(LF$42*$D48)-DayMinC))</f>
        <v>0.12</v>
      </c>
      <c r="LG48" s="30">
        <f>IF(LG$42*$D48&gt;(BatMaxC*$C48)+DayMinC,BatMaxC*$C48,IF(LG$42*$D48&lt;DayMinC,0,(LG$42*$D48)-DayMinC))</f>
        <v>0</v>
      </c>
      <c r="LH48" s="30">
        <f>IF(LH$42*$D48&gt;(BatMaxC*$C48)+DayMinC,BatMaxC*$C48,IF(LH$42*$D48&lt;DayMinC,0,(LH$42*$D48)-DayMinC))</f>
        <v>0.12</v>
      </c>
      <c r="LI48" s="30">
        <f>IF(LI$42*$D48&gt;(BatMaxC*$C48)+DayMinC,BatMaxC*$C48,IF(LI$42*$D48&lt;DayMinC,0,(LI$42*$D48)-DayMinC))</f>
        <v>0.12</v>
      </c>
      <c r="LJ48" s="30">
        <f>IF(LJ$42*$D48&gt;(BatMaxC*$C48)+DayMinC,BatMaxC*$C48,IF(LJ$42*$D48&lt;DayMinC,0,(LJ$42*$D48)-DayMinC))</f>
        <v>0.12</v>
      </c>
      <c r="LK48" s="30">
        <f>IF(LK$42*$D48&gt;(BatMaxC*$C48)+DayMinC,BatMaxC*$C48,IF(LK$42*$D48&lt;DayMinC,0,(LK$42*$D48)-DayMinC))</f>
        <v>0.12</v>
      </c>
      <c r="LL48" s="30">
        <f>IF(LL$42*$D48&gt;(BatMaxC*$C48)+DayMinC,BatMaxC*$C48,IF(LL$42*$D48&lt;DayMinC,0,(LL$42*$D48)-DayMinC))</f>
        <v>0</v>
      </c>
      <c r="LM48" s="30">
        <f>IF(LM$42*$D48&gt;(BatMaxC*$C48)+DayMinC,BatMaxC*$C48,IF(LM$42*$D48&lt;DayMinC,0,(LM$42*$D48)-DayMinC))</f>
        <v>0</v>
      </c>
      <c r="LN48" s="30">
        <f>IF(LN$42*$D48&gt;(BatMaxC*$C48)+DayMinC,BatMaxC*$C48,IF(LN$42*$D48&lt;DayMinC,0,(LN$42*$D48)-DayMinC))</f>
        <v>0</v>
      </c>
      <c r="LO48" s="30">
        <f>IF(LO$42*$D48&gt;(BatMaxC*$C48)+DayMinC,BatMaxC*$C48,IF(LO$42*$D48&lt;DayMinC,0,(LO$42*$D48)-DayMinC))</f>
        <v>0.002338465135</v>
      </c>
      <c r="LP48" s="30">
        <f>IF(LP$42*$D48&gt;(BatMaxC*$C48)+DayMinC,BatMaxC*$C48,IF(LP$42*$D48&lt;DayMinC,0,(LP$42*$D48)-DayMinC))</f>
        <v>0</v>
      </c>
      <c r="LQ48" s="30">
        <f>IF(LQ$42*$D48&gt;(BatMaxC*$C48)+DayMinC,BatMaxC*$C48,IF(LQ$42*$D48&lt;DayMinC,0,(LQ$42*$D48)-DayMinC))</f>
        <v>0</v>
      </c>
      <c r="LR48" s="30">
        <f>IF(LR$42*$D48&gt;(BatMaxC*$C48)+DayMinC,BatMaxC*$C48,IF(LR$42*$D48&lt;DayMinC,0,(LR$42*$D48)-DayMinC))</f>
        <v>0.12</v>
      </c>
      <c r="LS48" s="30">
        <f>IF(LS$42*$D48&gt;(BatMaxC*$C48)+DayMinC,BatMaxC*$C48,IF(LS$42*$D48&lt;DayMinC,0,(LS$42*$D48)-DayMinC))</f>
        <v>0.08918072783</v>
      </c>
      <c r="LT48" s="30">
        <f>IF(LT$42*$D48&gt;(BatMaxC*$C48)+DayMinC,BatMaxC*$C48,IF(LT$42*$D48&lt;DayMinC,0,(LT$42*$D48)-DayMinC))</f>
        <v>0.12</v>
      </c>
      <c r="LU48" s="30">
        <f>IF(LU$42*$D48&gt;(BatMaxC*$C48)+DayMinC,BatMaxC*$C48,IF(LU$42*$D48&lt;DayMinC,0,(LU$42*$D48)-DayMinC))</f>
        <v>0.12</v>
      </c>
      <c r="LV48" s="30">
        <f>IF(LV$42*$D48&gt;(BatMaxC*$C48)+DayMinC,BatMaxC*$C48,IF(LV$42*$D48&lt;DayMinC,0,(LV$42*$D48)-DayMinC))</f>
        <v>0.12</v>
      </c>
      <c r="LW48" s="30">
        <f>IF(LW$42*$D48&gt;(BatMaxC*$C48)+DayMinC,BatMaxC*$C48,IF(LW$42*$D48&lt;DayMinC,0,(LW$42*$D48)-DayMinC))</f>
        <v>0</v>
      </c>
      <c r="LX48" s="30">
        <f>IF(LX$42*$D48&gt;(BatMaxC*$C48)+DayMinC,BatMaxC*$C48,IF(LX$42*$D48&lt;DayMinC,0,(LX$42*$D48)-DayMinC))</f>
        <v>0</v>
      </c>
      <c r="LY48" s="30">
        <f>IF(LY$42*$D48&gt;(BatMaxC*$C48)+DayMinC,BatMaxC*$C48,IF(LY$42*$D48&lt;DayMinC,0,(LY$42*$D48)-DayMinC))</f>
        <v>0.12</v>
      </c>
      <c r="LZ48" s="30">
        <f>IF(LZ$42*$D48&gt;(BatMaxC*$C48)+DayMinC,BatMaxC*$C48,IF(LZ$42*$D48&lt;DayMinC,0,(LZ$42*$D48)-DayMinC))</f>
        <v>0</v>
      </c>
      <c r="MA48" s="30">
        <f>IF(MA$42*$D48&gt;(BatMaxC*$C48)+DayMinC,BatMaxC*$C48,IF(MA$42*$D48&lt;DayMinC,0,(MA$42*$D48)-DayMinC))</f>
        <v>0.12</v>
      </c>
      <c r="MB48" s="30">
        <f>IF(MB$42*$D48&gt;(BatMaxC*$C48)+DayMinC,BatMaxC*$C48,IF(MB$42*$D48&lt;DayMinC,0,(MB$42*$D48)-DayMinC))</f>
        <v>0.12</v>
      </c>
      <c r="MC48" s="30">
        <f>IF(MC$42*$D48&gt;(BatMaxC*$C48)+DayMinC,BatMaxC*$C48,IF(MC$42*$D48&lt;DayMinC,0,(MC$42*$D48)-DayMinC))</f>
        <v>0.02534182285</v>
      </c>
      <c r="MD48" s="30">
        <f>IF(MD$42*$D48&gt;(BatMaxC*$C48)+DayMinC,BatMaxC*$C48,IF(MD$42*$D48&lt;DayMinC,0,(MD$42*$D48)-DayMinC))</f>
        <v>0.12</v>
      </c>
      <c r="ME48" s="30">
        <f>IF(ME$42*$D48&gt;(BatMaxC*$C48)+DayMinC,BatMaxC*$C48,IF(ME$42*$D48&lt;DayMinC,0,(ME$42*$D48)-DayMinC))</f>
        <v>0.04015951864</v>
      </c>
      <c r="MF48" s="30">
        <f>IF(MF$42*$D48&gt;(BatMaxC*$C48)+DayMinC,BatMaxC*$C48,IF(MF$42*$D48&lt;DayMinC,0,(MF$42*$D48)-DayMinC))</f>
        <v>0</v>
      </c>
      <c r="MG48" s="30">
        <f>IF(MG$42*$D48&gt;(BatMaxC*$C48)+DayMinC,BatMaxC*$C48,IF(MG$42*$D48&lt;DayMinC,0,(MG$42*$D48)-DayMinC))</f>
        <v>0.12</v>
      </c>
      <c r="MH48" s="30">
        <f>IF(MH$42*$D48&gt;(BatMaxC*$C48)+DayMinC,BatMaxC*$C48,IF(MH$42*$D48&lt;DayMinC,0,(MH$42*$D48)-DayMinC))</f>
        <v>0.12</v>
      </c>
      <c r="MI48" s="30">
        <f>IF(MI$42*$D48&gt;(BatMaxC*$C48)+DayMinC,BatMaxC*$C48,IF(MI$42*$D48&lt;DayMinC,0,(MI$42*$D48)-DayMinC))</f>
        <v>0</v>
      </c>
      <c r="MJ48" s="30">
        <f>IF(MJ$42*$D48&gt;(BatMaxC*$C48)+DayMinC,BatMaxC*$C48,IF(MJ$42*$D48&lt;DayMinC,0,(MJ$42*$D48)-DayMinC))</f>
        <v>0.12</v>
      </c>
      <c r="MK48" s="30">
        <f>IF(MK$42*$D48&gt;(BatMaxC*$C48)+DayMinC,BatMaxC*$C48,IF(MK$42*$D48&lt;DayMinC,0,(MK$42*$D48)-DayMinC))</f>
        <v>0.06729458263</v>
      </c>
      <c r="ML48" s="30">
        <f>IF(ML$42*$D48&gt;(BatMaxC*$C48)+DayMinC,BatMaxC*$C48,IF(ML$42*$D48&lt;DayMinC,0,(ML$42*$D48)-DayMinC))</f>
        <v>0.12</v>
      </c>
      <c r="MM48" s="30">
        <f>IF(MM$42*$D48&gt;(BatMaxC*$C48)+DayMinC,BatMaxC*$C48,IF(MM$42*$D48&lt;DayMinC,0,(MM$42*$D48)-DayMinC))</f>
        <v>0</v>
      </c>
      <c r="MN48" s="30">
        <f>IF(MN$42*$D48&gt;(BatMaxC*$C48)+DayMinC,BatMaxC*$C48,IF(MN$42*$D48&lt;DayMinC,0,(MN$42*$D48)-DayMinC))</f>
        <v>0.12</v>
      </c>
      <c r="MO48" s="30">
        <f>IF(MO$42*$D48&gt;(BatMaxC*$C48)+DayMinC,BatMaxC*$C48,IF(MO$42*$D48&lt;DayMinC,0,(MO$42*$D48)-DayMinC))</f>
        <v>0.12</v>
      </c>
      <c r="MP48" s="30">
        <f>IF(MP$42*$D48&gt;(BatMaxC*$C48)+DayMinC,BatMaxC*$C48,IF(MP$42*$D48&lt;DayMinC,0,(MP$42*$D48)-DayMinC))</f>
        <v>0</v>
      </c>
      <c r="MQ48" s="30">
        <f>IF(MQ$42*$D48&gt;(BatMaxC*$C48)+DayMinC,BatMaxC*$C48,IF(MQ$42*$D48&lt;DayMinC,0,(MQ$42*$D48)-DayMinC))</f>
        <v>0</v>
      </c>
      <c r="MR48" s="30">
        <f>IF(MR$42*$D48&gt;(BatMaxC*$C48)+DayMinC,BatMaxC*$C48,IF(MR$42*$D48&lt;DayMinC,0,(MR$42*$D48)-DayMinC))</f>
        <v>0.12</v>
      </c>
      <c r="MS48" s="30">
        <f>IF(MS$42*$D48&gt;(BatMaxC*$C48)+DayMinC,BatMaxC*$C48,IF(MS$42*$D48&lt;DayMinC,0,(MS$42*$D48)-DayMinC))</f>
        <v>0.12</v>
      </c>
      <c r="MT48" s="30">
        <f>IF(MT$42*$D48&gt;(BatMaxC*$C48)+DayMinC,BatMaxC*$C48,IF(MT$42*$D48&lt;DayMinC,0,(MT$42*$D48)-DayMinC))</f>
        <v>0.12</v>
      </c>
      <c r="MU48" s="30">
        <f>IF(MU$42*$D48&gt;(BatMaxC*$C48)+DayMinC,BatMaxC*$C48,IF(MU$42*$D48&lt;DayMinC,0,(MU$42*$D48)-DayMinC))</f>
        <v>0</v>
      </c>
      <c r="MV48" s="30">
        <f>IF(MV$42*$D48&gt;(BatMaxC*$C48)+DayMinC,BatMaxC*$C48,IF(MV$42*$D48&lt;DayMinC,0,(MV$42*$D48)-DayMinC))</f>
        <v>0</v>
      </c>
      <c r="MW48" s="30">
        <f>IF(MW$42*$D48&gt;(BatMaxC*$C48)+DayMinC,BatMaxC*$C48,IF(MW$42*$D48&lt;DayMinC,0,(MW$42*$D48)-DayMinC))</f>
        <v>0</v>
      </c>
      <c r="MX48" s="30">
        <f>IF(MX$42*$D48&gt;(BatMaxC*$C48)+DayMinC,BatMaxC*$C48,IF(MX$42*$D48&lt;DayMinC,0,(MX$42*$D48)-DayMinC))</f>
        <v>0</v>
      </c>
      <c r="MY48" s="30">
        <f>IF(MY$42*$D48&gt;(BatMaxC*$C48)+DayMinC,BatMaxC*$C48,IF(MY$42*$D48&lt;DayMinC,0,(MY$42*$D48)-DayMinC))</f>
        <v>0</v>
      </c>
      <c r="MZ48" s="30">
        <f>IF(MZ$42*$D48&gt;(BatMaxC*$C48)+DayMinC,BatMaxC*$C48,IF(MZ$42*$D48&lt;DayMinC,0,(MZ$42*$D48)-DayMinC))</f>
        <v>0.004531755454</v>
      </c>
      <c r="NA48" s="30">
        <f>IF(NA$42*$D48&gt;(BatMaxC*$C48)+DayMinC,BatMaxC*$C48,IF(NA$42*$D48&lt;DayMinC,0,(NA$42*$D48)-DayMinC))</f>
        <v>0</v>
      </c>
      <c r="NB48" s="30">
        <f>IF(NB$42*$D48&gt;(BatMaxC*$C48)+DayMinC,BatMaxC*$C48,IF(NB$42*$D48&lt;DayMinC,0,(NB$42*$D48)-DayMinC))</f>
        <v>0</v>
      </c>
      <c r="NC48" s="30">
        <f>IF(NC$42*$D48&gt;(BatMaxC*$C48)+DayMinC,BatMaxC*$C48,IF(NC$42*$D48&lt;DayMinC,0,(NC$42*$D48)-DayMinC))</f>
        <v>0.12</v>
      </c>
      <c r="ND48" s="30">
        <f>IF(ND$42*$D48&gt;(BatMaxC*$C48)+DayMinC,BatMaxC*$C48,IF(ND$42*$D48&lt;DayMinC,0,(ND$42*$D48)-DayMinC))</f>
        <v>0.12</v>
      </c>
      <c r="NE48" s="30">
        <f>IF(NE$42*$D48&gt;(BatMaxC*$C48)+DayMinC,BatMaxC*$C48,IF(NE$42*$D48&lt;DayMinC,0,(NE$42*$D48)-DayMinC))</f>
        <v>0.12</v>
      </c>
      <c r="NF48" s="30">
        <f>IF(NF$42*$D48&gt;(BatMaxC*$C48)+DayMinC,BatMaxC*$C48,IF(NF$42*$D48&lt;DayMinC,0,(NF$42*$D48)-DayMinC))</f>
        <v>0.1062135928</v>
      </c>
    </row>
    <row r="49" ht="14.25" customHeight="1">
      <c r="B49" s="3">
        <f t="shared" ref="B49:B58" si="6">B48+1</f>
        <v>2028</v>
      </c>
      <c r="C49" s="26">
        <v>0.983</v>
      </c>
      <c r="D49" s="26">
        <v>0.995</v>
      </c>
      <c r="E49" s="17">
        <f t="shared" si="5"/>
        <v>33.7265733</v>
      </c>
      <c r="F49" s="30">
        <f>IF(F$42*$D49&gt;(BatMaxC*$C49)+DayMinC,BatMaxC*$C49,IF(F$42*$D49&lt;DayMinC,0,(F$42*$D49)-DayMinC))</f>
        <v>0.11796</v>
      </c>
      <c r="G49" s="30">
        <f>IF(G$42*$D49&gt;(BatMaxC*$C49)+DayMinC,BatMaxC*$C49,IF(G$42*$D49&lt;DayMinC,0,(G$42*$D49)-DayMinC))</f>
        <v>0.11796</v>
      </c>
      <c r="H49" s="30">
        <f>IF(H$42*$D49&gt;(BatMaxC*$C49)+DayMinC,BatMaxC*$C49,IF(H$42*$D49&lt;DayMinC,0,(H$42*$D49)-DayMinC))</f>
        <v>0.11796</v>
      </c>
      <c r="I49" s="30">
        <f>IF(I$42*$D49&gt;(BatMaxC*$C49)+DayMinC,BatMaxC*$C49,IF(I$42*$D49&lt;DayMinC,0,(I$42*$D49)-DayMinC))</f>
        <v>0.11796</v>
      </c>
      <c r="J49" s="30">
        <f>IF(J$42*$D49&gt;(BatMaxC*$C49)+DayMinC,BatMaxC*$C49,IF(J$42*$D49&lt;DayMinC,0,(J$42*$D49)-DayMinC))</f>
        <v>0.11796</v>
      </c>
      <c r="K49" s="30">
        <f>IF(K$42*$D49&gt;(BatMaxC*$C49)+DayMinC,BatMaxC*$C49,IF(K$42*$D49&lt;DayMinC,0,(K$42*$D49)-DayMinC))</f>
        <v>0.11796</v>
      </c>
      <c r="L49" s="30">
        <f>IF(L$42*$D49&gt;(BatMaxC*$C49)+DayMinC,BatMaxC*$C49,IF(L$42*$D49&lt;DayMinC,0,(L$42*$D49)-DayMinC))</f>
        <v>0</v>
      </c>
      <c r="M49" s="30">
        <f>IF(M$42*$D49&gt;(BatMaxC*$C49)+DayMinC,BatMaxC*$C49,IF(M$42*$D49&lt;DayMinC,0,(M$42*$D49)-DayMinC))</f>
        <v>0.11796</v>
      </c>
      <c r="N49" s="30">
        <f>IF(N$42*$D49&gt;(BatMaxC*$C49)+DayMinC,BatMaxC*$C49,IF(N$42*$D49&lt;DayMinC,0,(N$42*$D49)-DayMinC))</f>
        <v>0.11796</v>
      </c>
      <c r="O49" s="30">
        <f>IF(O$42*$D49&gt;(BatMaxC*$C49)+DayMinC,BatMaxC*$C49,IF(O$42*$D49&lt;DayMinC,0,(O$42*$D49)-DayMinC))</f>
        <v>0.11796</v>
      </c>
      <c r="P49" s="30">
        <f>IF(P$42*$D49&gt;(BatMaxC*$C49)+DayMinC,BatMaxC*$C49,IF(P$42*$D49&lt;DayMinC,0,(P$42*$D49)-DayMinC))</f>
        <v>0.08236569724</v>
      </c>
      <c r="Q49" s="30">
        <f>IF(Q$42*$D49&gt;(BatMaxC*$C49)+DayMinC,BatMaxC*$C49,IF(Q$42*$D49&lt;DayMinC,0,(Q$42*$D49)-DayMinC))</f>
        <v>0.08496642336</v>
      </c>
      <c r="R49" s="30">
        <f>IF(R$42*$D49&gt;(BatMaxC*$C49)+DayMinC,BatMaxC*$C49,IF(R$42*$D49&lt;DayMinC,0,(R$42*$D49)-DayMinC))</f>
        <v>0.11796</v>
      </c>
      <c r="S49" s="30">
        <f>IF(S$42*$D49&gt;(BatMaxC*$C49)+DayMinC,BatMaxC*$C49,IF(S$42*$D49&lt;DayMinC,0,(S$42*$D49)-DayMinC))</f>
        <v>0</v>
      </c>
      <c r="T49" s="30">
        <f>IF(T$42*$D49&gt;(BatMaxC*$C49)+DayMinC,BatMaxC*$C49,IF(T$42*$D49&lt;DayMinC,0,(T$42*$D49)-DayMinC))</f>
        <v>0</v>
      </c>
      <c r="U49" s="30">
        <f>IF(U$42*$D49&gt;(BatMaxC*$C49)+DayMinC,BatMaxC*$C49,IF(U$42*$D49&lt;DayMinC,0,(U$42*$D49)-DayMinC))</f>
        <v>0.11796</v>
      </c>
      <c r="V49" s="30">
        <f>IF(V$42*$D49&gt;(BatMaxC*$C49)+DayMinC,BatMaxC*$C49,IF(V$42*$D49&lt;DayMinC,0,(V$42*$D49)-DayMinC))</f>
        <v>0.11796</v>
      </c>
      <c r="W49" s="30">
        <f>IF(W$42*$D49&gt;(BatMaxC*$C49)+DayMinC,BatMaxC*$C49,IF(W$42*$D49&lt;DayMinC,0,(W$42*$D49)-DayMinC))</f>
        <v>0.11796</v>
      </c>
      <c r="X49" s="30">
        <f>IF(X$42*$D49&gt;(BatMaxC*$C49)+DayMinC,BatMaxC*$C49,IF(X$42*$D49&lt;DayMinC,0,(X$42*$D49)-DayMinC))</f>
        <v>0</v>
      </c>
      <c r="Y49" s="30">
        <f>IF(Y$42*$D49&gt;(BatMaxC*$C49)+DayMinC,BatMaxC*$C49,IF(Y$42*$D49&lt;DayMinC,0,(Y$42*$D49)-DayMinC))</f>
        <v>0</v>
      </c>
      <c r="Z49" s="30">
        <f>IF(Z$42*$D49&gt;(BatMaxC*$C49)+DayMinC,BatMaxC*$C49,IF(Z$42*$D49&lt;DayMinC,0,(Z$42*$D49)-DayMinC))</f>
        <v>0.11796</v>
      </c>
      <c r="AA49" s="30">
        <f>IF(AA$42*$D49&gt;(BatMaxC*$C49)+DayMinC,BatMaxC*$C49,IF(AA$42*$D49&lt;DayMinC,0,(AA$42*$D49)-DayMinC))</f>
        <v>0</v>
      </c>
      <c r="AB49" s="30">
        <f>IF(AB$42*$D49&gt;(BatMaxC*$C49)+DayMinC,BatMaxC*$C49,IF(AB$42*$D49&lt;DayMinC,0,(AB$42*$D49)-DayMinC))</f>
        <v>0</v>
      </c>
      <c r="AC49" s="30">
        <f>IF(AC$42*$D49&gt;(BatMaxC*$C49)+DayMinC,BatMaxC*$C49,IF(AC$42*$D49&lt;DayMinC,0,(AC$42*$D49)-DayMinC))</f>
        <v>0</v>
      </c>
      <c r="AD49" s="30">
        <f>IF(AD$42*$D49&gt;(BatMaxC*$C49)+DayMinC,BatMaxC*$C49,IF(AD$42*$D49&lt;DayMinC,0,(AD$42*$D49)-DayMinC))</f>
        <v>0</v>
      </c>
      <c r="AE49" s="30">
        <f>IF(AE$42*$D49&gt;(BatMaxC*$C49)+DayMinC,BatMaxC*$C49,IF(AE$42*$D49&lt;DayMinC,0,(AE$42*$D49)-DayMinC))</f>
        <v>0.11796</v>
      </c>
      <c r="AF49" s="30">
        <f>IF(AF$42*$D49&gt;(BatMaxC*$C49)+DayMinC,BatMaxC*$C49,IF(AF$42*$D49&lt;DayMinC,0,(AF$42*$D49)-DayMinC))</f>
        <v>0.11796</v>
      </c>
      <c r="AG49" s="30">
        <f>IF(AG$42*$D49&gt;(BatMaxC*$C49)+DayMinC,BatMaxC*$C49,IF(AG$42*$D49&lt;DayMinC,0,(AG$42*$D49)-DayMinC))</f>
        <v>0.11796</v>
      </c>
      <c r="AH49" s="30">
        <f>IF(AH$42*$D49&gt;(BatMaxC*$C49)+DayMinC,BatMaxC*$C49,IF(AH$42*$D49&lt;DayMinC,0,(AH$42*$D49)-DayMinC))</f>
        <v>0.11796</v>
      </c>
      <c r="AI49" s="30">
        <f>IF(AI$42*$D49&gt;(BatMaxC*$C49)+DayMinC,BatMaxC*$C49,IF(AI$42*$D49&lt;DayMinC,0,(AI$42*$D49)-DayMinC))</f>
        <v>0.11796</v>
      </c>
      <c r="AJ49" s="30">
        <f>IF(AJ$42*$D49&gt;(BatMaxC*$C49)+DayMinC,BatMaxC*$C49,IF(AJ$42*$D49&lt;DayMinC,0,(AJ$42*$D49)-DayMinC))</f>
        <v>0.11796</v>
      </c>
      <c r="AK49" s="30">
        <f>IF(AK$42*$D49&gt;(BatMaxC*$C49)+DayMinC,BatMaxC*$C49,IF(AK$42*$D49&lt;DayMinC,0,(AK$42*$D49)-DayMinC))</f>
        <v>0.11796</v>
      </c>
      <c r="AL49" s="30">
        <f>IF(AL$42*$D49&gt;(BatMaxC*$C49)+DayMinC,BatMaxC*$C49,IF(AL$42*$D49&lt;DayMinC,0,(AL$42*$D49)-DayMinC))</f>
        <v>0.11796</v>
      </c>
      <c r="AM49" s="30">
        <f>IF(AM$42*$D49&gt;(BatMaxC*$C49)+DayMinC,BatMaxC*$C49,IF(AM$42*$D49&lt;DayMinC,0,(AM$42*$D49)-DayMinC))</f>
        <v>0.11796</v>
      </c>
      <c r="AN49" s="30">
        <f>IF(AN$42*$D49&gt;(BatMaxC*$C49)+DayMinC,BatMaxC*$C49,IF(AN$42*$D49&lt;DayMinC,0,(AN$42*$D49)-DayMinC))</f>
        <v>0.11796</v>
      </c>
      <c r="AO49" s="30">
        <f>IF(AO$42*$D49&gt;(BatMaxC*$C49)+DayMinC,BatMaxC*$C49,IF(AO$42*$D49&lt;DayMinC,0,(AO$42*$D49)-DayMinC))</f>
        <v>0.11796</v>
      </c>
      <c r="AP49" s="30">
        <f>IF(AP$42*$D49&gt;(BatMaxC*$C49)+DayMinC,BatMaxC*$C49,IF(AP$42*$D49&lt;DayMinC,0,(AP$42*$D49)-DayMinC))</f>
        <v>0.11796</v>
      </c>
      <c r="AQ49" s="30">
        <f>IF(AQ$42*$D49&gt;(BatMaxC*$C49)+DayMinC,BatMaxC*$C49,IF(AQ$42*$D49&lt;DayMinC,0,(AQ$42*$D49)-DayMinC))</f>
        <v>0.11796</v>
      </c>
      <c r="AR49" s="30">
        <f>IF(AR$42*$D49&gt;(BatMaxC*$C49)+DayMinC,BatMaxC*$C49,IF(AR$42*$D49&lt;DayMinC,0,(AR$42*$D49)-DayMinC))</f>
        <v>0.11796</v>
      </c>
      <c r="AS49" s="30">
        <f>IF(AS$42*$D49&gt;(BatMaxC*$C49)+DayMinC,BatMaxC*$C49,IF(AS$42*$D49&lt;DayMinC,0,(AS$42*$D49)-DayMinC))</f>
        <v>0</v>
      </c>
      <c r="AT49" s="30">
        <f>IF(AT$42*$D49&gt;(BatMaxC*$C49)+DayMinC,BatMaxC*$C49,IF(AT$42*$D49&lt;DayMinC,0,(AT$42*$D49)-DayMinC))</f>
        <v>0.1097242711</v>
      </c>
      <c r="AU49" s="30">
        <f>IF(AU$42*$D49&gt;(BatMaxC*$C49)+DayMinC,BatMaxC*$C49,IF(AU$42*$D49&lt;DayMinC,0,(AU$42*$D49)-DayMinC))</f>
        <v>0</v>
      </c>
      <c r="AV49" s="30">
        <f>IF(AV$42*$D49&gt;(BatMaxC*$C49)+DayMinC,BatMaxC*$C49,IF(AV$42*$D49&lt;DayMinC,0,(AV$42*$D49)-DayMinC))</f>
        <v>0</v>
      </c>
      <c r="AW49" s="30">
        <f>IF(AW$42*$D49&gt;(BatMaxC*$C49)+DayMinC,BatMaxC*$C49,IF(AW$42*$D49&lt;DayMinC,0,(AW$42*$D49)-DayMinC))</f>
        <v>0</v>
      </c>
      <c r="AX49" s="30">
        <f>IF(AX$42*$D49&gt;(BatMaxC*$C49)+DayMinC,BatMaxC*$C49,IF(AX$42*$D49&lt;DayMinC,0,(AX$42*$D49)-DayMinC))</f>
        <v>0.11796</v>
      </c>
      <c r="AY49" s="30">
        <f>IF(AY$42*$D49&gt;(BatMaxC*$C49)+DayMinC,BatMaxC*$C49,IF(AY$42*$D49&lt;DayMinC,0,(AY$42*$D49)-DayMinC))</f>
        <v>0.11796</v>
      </c>
      <c r="AZ49" s="30">
        <f>IF(AZ$42*$D49&gt;(BatMaxC*$C49)+DayMinC,BatMaxC*$C49,IF(AZ$42*$D49&lt;DayMinC,0,(AZ$42*$D49)-DayMinC))</f>
        <v>0.11796</v>
      </c>
      <c r="BA49" s="30">
        <f>IF(BA$42*$D49&gt;(BatMaxC*$C49)+DayMinC,BatMaxC*$C49,IF(BA$42*$D49&lt;DayMinC,0,(BA$42*$D49)-DayMinC))</f>
        <v>0.11796</v>
      </c>
      <c r="BB49" s="30">
        <f>IF(BB$42*$D49&gt;(BatMaxC*$C49)+DayMinC,BatMaxC*$C49,IF(BB$42*$D49&lt;DayMinC,0,(BB$42*$D49)-DayMinC))</f>
        <v>0.0372193458</v>
      </c>
      <c r="BC49" s="30">
        <f>IF(BC$42*$D49&gt;(BatMaxC*$C49)+DayMinC,BatMaxC*$C49,IF(BC$42*$D49&lt;DayMinC,0,(BC$42*$D49)-DayMinC))</f>
        <v>0.11796</v>
      </c>
      <c r="BD49" s="30">
        <f>IF(BD$42*$D49&gt;(BatMaxC*$C49)+DayMinC,BatMaxC*$C49,IF(BD$42*$D49&lt;DayMinC,0,(BD$42*$D49)-DayMinC))</f>
        <v>0.11796</v>
      </c>
      <c r="BE49" s="30">
        <f>IF(BE$42*$D49&gt;(BatMaxC*$C49)+DayMinC,BatMaxC*$C49,IF(BE$42*$D49&lt;DayMinC,0,(BE$42*$D49)-DayMinC))</f>
        <v>0</v>
      </c>
      <c r="BF49" s="30">
        <f>IF(BF$42*$D49&gt;(BatMaxC*$C49)+DayMinC,BatMaxC*$C49,IF(BF$42*$D49&lt;DayMinC,0,(BF$42*$D49)-DayMinC))</f>
        <v>0.11796</v>
      </c>
      <c r="BG49" s="30">
        <f>IF(BG$42*$D49&gt;(BatMaxC*$C49)+DayMinC,BatMaxC*$C49,IF(BG$42*$D49&lt;DayMinC,0,(BG$42*$D49)-DayMinC))</f>
        <v>0.11796</v>
      </c>
      <c r="BH49" s="30">
        <f>IF(BH$42*$D49&gt;(BatMaxC*$C49)+DayMinC,BatMaxC*$C49,IF(BH$42*$D49&lt;DayMinC,0,(BH$42*$D49)-DayMinC))</f>
        <v>0.11796</v>
      </c>
      <c r="BI49" s="30">
        <f>IF(BI$42*$D49&gt;(BatMaxC*$C49)+DayMinC,BatMaxC*$C49,IF(BI$42*$D49&lt;DayMinC,0,(BI$42*$D49)-DayMinC))</f>
        <v>0</v>
      </c>
      <c r="BJ49" s="30">
        <f>IF(BJ$42*$D49&gt;(BatMaxC*$C49)+DayMinC,BatMaxC*$C49,IF(BJ$42*$D49&lt;DayMinC,0,(BJ$42*$D49)-DayMinC))</f>
        <v>0</v>
      </c>
      <c r="BK49" s="30">
        <f>IF(BK$42*$D49&gt;(BatMaxC*$C49)+DayMinC,BatMaxC*$C49,IF(BK$42*$D49&lt;DayMinC,0,(BK$42*$D49)-DayMinC))</f>
        <v>0.11796</v>
      </c>
      <c r="BL49" s="30">
        <f>IF(BL$42*$D49&gt;(BatMaxC*$C49)+DayMinC,BatMaxC*$C49,IF(BL$42*$D49&lt;DayMinC,0,(BL$42*$D49)-DayMinC))</f>
        <v>0.11796</v>
      </c>
      <c r="BM49" s="30">
        <f>IF(BM$42*$D49&gt;(BatMaxC*$C49)+DayMinC,BatMaxC*$C49,IF(BM$42*$D49&lt;DayMinC,0,(BM$42*$D49)-DayMinC))</f>
        <v>0.11796</v>
      </c>
      <c r="BN49" s="30">
        <f>IF(BN$42*$D49&gt;(BatMaxC*$C49)+DayMinC,BatMaxC*$C49,IF(BN$42*$D49&lt;DayMinC,0,(BN$42*$D49)-DayMinC))</f>
        <v>0.11796</v>
      </c>
      <c r="BO49" s="30">
        <f>IF(BO$42*$D49&gt;(BatMaxC*$C49)+DayMinC,BatMaxC*$C49,IF(BO$42*$D49&lt;DayMinC,0,(BO$42*$D49)-DayMinC))</f>
        <v>0.07014394259</v>
      </c>
      <c r="BP49" s="30">
        <f>IF(BP$42*$D49&gt;(BatMaxC*$C49)+DayMinC,BatMaxC*$C49,IF(BP$42*$D49&lt;DayMinC,0,(BP$42*$D49)-DayMinC))</f>
        <v>0.01205596285</v>
      </c>
      <c r="BQ49" s="30">
        <f>IF(BQ$42*$D49&gt;(BatMaxC*$C49)+DayMinC,BatMaxC*$C49,IF(BQ$42*$D49&lt;DayMinC,0,(BQ$42*$D49)-DayMinC))</f>
        <v>0.11796</v>
      </c>
      <c r="BR49" s="30">
        <f>IF(BR$42*$D49&gt;(BatMaxC*$C49)+DayMinC,BatMaxC*$C49,IF(BR$42*$D49&lt;DayMinC,0,(BR$42*$D49)-DayMinC))</f>
        <v>0.11796</v>
      </c>
      <c r="BS49" s="30">
        <f>IF(BS$42*$D49&gt;(BatMaxC*$C49)+DayMinC,BatMaxC*$C49,IF(BS$42*$D49&lt;DayMinC,0,(BS$42*$D49)-DayMinC))</f>
        <v>0.11796</v>
      </c>
      <c r="BT49" s="30">
        <f>IF(BT$42*$D49&gt;(BatMaxC*$C49)+DayMinC,BatMaxC*$C49,IF(BT$42*$D49&lt;DayMinC,0,(BT$42*$D49)-DayMinC))</f>
        <v>0</v>
      </c>
      <c r="BU49" s="30">
        <f>IF(BU$42*$D49&gt;(BatMaxC*$C49)+DayMinC,BatMaxC*$C49,IF(BU$42*$D49&lt;DayMinC,0,(BU$42*$D49)-DayMinC))</f>
        <v>0</v>
      </c>
      <c r="BV49" s="30">
        <f>IF(BV$42*$D49&gt;(BatMaxC*$C49)+DayMinC,BatMaxC*$C49,IF(BV$42*$D49&lt;DayMinC,0,(BV$42*$D49)-DayMinC))</f>
        <v>0.11796</v>
      </c>
      <c r="BW49" s="30">
        <f>IF(BW$42*$D49&gt;(BatMaxC*$C49)+DayMinC,BatMaxC*$C49,IF(BW$42*$D49&lt;DayMinC,0,(BW$42*$D49)-DayMinC))</f>
        <v>0.11796</v>
      </c>
      <c r="BX49" s="30">
        <f>IF(BX$42*$D49&gt;(BatMaxC*$C49)+DayMinC,BatMaxC*$C49,IF(BX$42*$D49&lt;DayMinC,0,(BX$42*$D49)-DayMinC))</f>
        <v>0.054507833</v>
      </c>
      <c r="BY49" s="30">
        <f>IF(BY$42*$D49&gt;(BatMaxC*$C49)+DayMinC,BatMaxC*$C49,IF(BY$42*$D49&lt;DayMinC,0,(BY$42*$D49)-DayMinC))</f>
        <v>0.11796</v>
      </c>
      <c r="BZ49" s="30">
        <f>IF(BZ$42*$D49&gt;(BatMaxC*$C49)+DayMinC,BatMaxC*$C49,IF(BZ$42*$D49&lt;DayMinC,0,(BZ$42*$D49)-DayMinC))</f>
        <v>0.11796</v>
      </c>
      <c r="CA49" s="30">
        <f>IF(CA$42*$D49&gt;(BatMaxC*$C49)+DayMinC,BatMaxC*$C49,IF(CA$42*$D49&lt;DayMinC,0,(CA$42*$D49)-DayMinC))</f>
        <v>0.11796</v>
      </c>
      <c r="CB49" s="30">
        <f>IF(CB$42*$D49&gt;(BatMaxC*$C49)+DayMinC,BatMaxC*$C49,IF(CB$42*$D49&lt;DayMinC,0,(CB$42*$D49)-DayMinC))</f>
        <v>0.11796</v>
      </c>
      <c r="CC49" s="30">
        <f>IF(CC$42*$D49&gt;(BatMaxC*$C49)+DayMinC,BatMaxC*$C49,IF(CC$42*$D49&lt;DayMinC,0,(CC$42*$D49)-DayMinC))</f>
        <v>0.02702076809</v>
      </c>
      <c r="CD49" s="30">
        <f>IF(CD$42*$D49&gt;(BatMaxC*$C49)+DayMinC,BatMaxC*$C49,IF(CD$42*$D49&lt;DayMinC,0,(CD$42*$D49)-DayMinC))</f>
        <v>0.11796</v>
      </c>
      <c r="CE49" s="30">
        <f>IF(CE$42*$D49&gt;(BatMaxC*$C49)+DayMinC,BatMaxC*$C49,IF(CE$42*$D49&lt;DayMinC,0,(CE$42*$D49)-DayMinC))</f>
        <v>0.11796</v>
      </c>
      <c r="CF49" s="30">
        <f>IF(CF$42*$D49&gt;(BatMaxC*$C49)+DayMinC,BatMaxC*$C49,IF(CF$42*$D49&lt;DayMinC,0,(CF$42*$D49)-DayMinC))</f>
        <v>0</v>
      </c>
      <c r="CG49" s="30">
        <f>IF(CG$42*$D49&gt;(BatMaxC*$C49)+DayMinC,BatMaxC*$C49,IF(CG$42*$D49&lt;DayMinC,0,(CG$42*$D49)-DayMinC))</f>
        <v>0.0229303121</v>
      </c>
      <c r="CH49" s="30">
        <f>IF(CH$42*$D49&gt;(BatMaxC*$C49)+DayMinC,BatMaxC*$C49,IF(CH$42*$D49&lt;DayMinC,0,(CH$42*$D49)-DayMinC))</f>
        <v>0</v>
      </c>
      <c r="CI49" s="30">
        <f>IF(CI$42*$D49&gt;(BatMaxC*$C49)+DayMinC,BatMaxC*$C49,IF(CI$42*$D49&lt;DayMinC,0,(CI$42*$D49)-DayMinC))</f>
        <v>0.01023465322</v>
      </c>
      <c r="CJ49" s="30">
        <f>IF(CJ$42*$D49&gt;(BatMaxC*$C49)+DayMinC,BatMaxC*$C49,IF(CJ$42*$D49&lt;DayMinC,0,(CJ$42*$D49)-DayMinC))</f>
        <v>0.11796</v>
      </c>
      <c r="CK49" s="30">
        <f>IF(CK$42*$D49&gt;(BatMaxC*$C49)+DayMinC,BatMaxC*$C49,IF(CK$42*$D49&lt;DayMinC,0,(CK$42*$D49)-DayMinC))</f>
        <v>0.11796</v>
      </c>
      <c r="CL49" s="30">
        <f>IF(CL$42*$D49&gt;(BatMaxC*$C49)+DayMinC,BatMaxC*$C49,IF(CL$42*$D49&lt;DayMinC,0,(CL$42*$D49)-DayMinC))</f>
        <v>0.11796</v>
      </c>
      <c r="CM49" s="30">
        <f>IF(CM$42*$D49&gt;(BatMaxC*$C49)+DayMinC,BatMaxC*$C49,IF(CM$42*$D49&lt;DayMinC,0,(CM$42*$D49)-DayMinC))</f>
        <v>0.11796</v>
      </c>
      <c r="CN49" s="30">
        <f>IF(CN$42*$D49&gt;(BatMaxC*$C49)+DayMinC,BatMaxC*$C49,IF(CN$42*$D49&lt;DayMinC,0,(CN$42*$D49)-DayMinC))</f>
        <v>0.11796</v>
      </c>
      <c r="CO49" s="30">
        <f>IF(CO$42*$D49&gt;(BatMaxC*$C49)+DayMinC,BatMaxC*$C49,IF(CO$42*$D49&lt;DayMinC,0,(CO$42*$D49)-DayMinC))</f>
        <v>0.11796</v>
      </c>
      <c r="CP49" s="30">
        <f>IF(CP$42*$D49&gt;(BatMaxC*$C49)+DayMinC,BatMaxC*$C49,IF(CP$42*$D49&lt;DayMinC,0,(CP$42*$D49)-DayMinC))</f>
        <v>0.11796</v>
      </c>
      <c r="CQ49" s="30">
        <f>IF(CQ$42*$D49&gt;(BatMaxC*$C49)+DayMinC,BatMaxC*$C49,IF(CQ$42*$D49&lt;DayMinC,0,(CQ$42*$D49)-DayMinC))</f>
        <v>0.11796</v>
      </c>
      <c r="CR49" s="30">
        <f>IF(CR$42*$D49&gt;(BatMaxC*$C49)+DayMinC,BatMaxC*$C49,IF(CR$42*$D49&lt;DayMinC,0,(CR$42*$D49)-DayMinC))</f>
        <v>0</v>
      </c>
      <c r="CS49" s="30">
        <f>IF(CS$42*$D49&gt;(BatMaxC*$C49)+DayMinC,BatMaxC*$C49,IF(CS$42*$D49&lt;DayMinC,0,(CS$42*$D49)-DayMinC))</f>
        <v>0.11796</v>
      </c>
      <c r="CT49" s="30">
        <f>IF(CT$42*$D49&gt;(BatMaxC*$C49)+DayMinC,BatMaxC*$C49,IF(CT$42*$D49&lt;DayMinC,0,(CT$42*$D49)-DayMinC))</f>
        <v>0.11796</v>
      </c>
      <c r="CU49" s="30">
        <f>IF(CU$42*$D49&gt;(BatMaxC*$C49)+DayMinC,BatMaxC*$C49,IF(CU$42*$D49&lt;DayMinC,0,(CU$42*$D49)-DayMinC))</f>
        <v>0.11796</v>
      </c>
      <c r="CV49" s="30">
        <f>IF(CV$42*$D49&gt;(BatMaxC*$C49)+DayMinC,BatMaxC*$C49,IF(CV$42*$D49&lt;DayMinC,0,(CV$42*$D49)-DayMinC))</f>
        <v>0.11796</v>
      </c>
      <c r="CW49" s="30">
        <f>IF(CW$42*$D49&gt;(BatMaxC*$C49)+DayMinC,BatMaxC*$C49,IF(CW$42*$D49&lt;DayMinC,0,(CW$42*$D49)-DayMinC))</f>
        <v>0.11796</v>
      </c>
      <c r="CX49" s="30">
        <f>IF(CX$42*$D49&gt;(BatMaxC*$C49)+DayMinC,BatMaxC*$C49,IF(CX$42*$D49&lt;DayMinC,0,(CX$42*$D49)-DayMinC))</f>
        <v>0.11796</v>
      </c>
      <c r="CY49" s="30">
        <f>IF(CY$42*$D49&gt;(BatMaxC*$C49)+DayMinC,BatMaxC*$C49,IF(CY$42*$D49&lt;DayMinC,0,(CY$42*$D49)-DayMinC))</f>
        <v>0.11796</v>
      </c>
      <c r="CZ49" s="30">
        <f>IF(CZ$42*$D49&gt;(BatMaxC*$C49)+DayMinC,BatMaxC*$C49,IF(CZ$42*$D49&lt;DayMinC,0,(CZ$42*$D49)-DayMinC))</f>
        <v>0.11796</v>
      </c>
      <c r="DA49" s="30">
        <f>IF(DA$42*$D49&gt;(BatMaxC*$C49)+DayMinC,BatMaxC*$C49,IF(DA$42*$D49&lt;DayMinC,0,(DA$42*$D49)-DayMinC))</f>
        <v>0.11796</v>
      </c>
      <c r="DB49" s="30">
        <f>IF(DB$42*$D49&gt;(BatMaxC*$C49)+DayMinC,BatMaxC*$C49,IF(DB$42*$D49&lt;DayMinC,0,(DB$42*$D49)-DayMinC))</f>
        <v>0.11796</v>
      </c>
      <c r="DC49" s="30">
        <f>IF(DC$42*$D49&gt;(BatMaxC*$C49)+DayMinC,BatMaxC*$C49,IF(DC$42*$D49&lt;DayMinC,0,(DC$42*$D49)-DayMinC))</f>
        <v>0.11796</v>
      </c>
      <c r="DD49" s="30">
        <f>IF(DD$42*$D49&gt;(BatMaxC*$C49)+DayMinC,BatMaxC*$C49,IF(DD$42*$D49&lt;DayMinC,0,(DD$42*$D49)-DayMinC))</f>
        <v>0.11796</v>
      </c>
      <c r="DE49" s="30">
        <f>IF(DE$42*$D49&gt;(BatMaxC*$C49)+DayMinC,BatMaxC*$C49,IF(DE$42*$D49&lt;DayMinC,0,(DE$42*$D49)-DayMinC))</f>
        <v>0.11796</v>
      </c>
      <c r="DF49" s="30">
        <f>IF(DF$42*$D49&gt;(BatMaxC*$C49)+DayMinC,BatMaxC*$C49,IF(DF$42*$D49&lt;DayMinC,0,(DF$42*$D49)-DayMinC))</f>
        <v>0.11796</v>
      </c>
      <c r="DG49" s="30">
        <f>IF(DG$42*$D49&gt;(BatMaxC*$C49)+DayMinC,BatMaxC*$C49,IF(DG$42*$D49&lt;DayMinC,0,(DG$42*$D49)-DayMinC))</f>
        <v>0.11796</v>
      </c>
      <c r="DH49" s="30">
        <f>IF(DH$42*$D49&gt;(BatMaxC*$C49)+DayMinC,BatMaxC*$C49,IF(DH$42*$D49&lt;DayMinC,0,(DH$42*$D49)-DayMinC))</f>
        <v>0.11796</v>
      </c>
      <c r="DI49" s="30">
        <f>IF(DI$42*$D49&gt;(BatMaxC*$C49)+DayMinC,BatMaxC*$C49,IF(DI$42*$D49&lt;DayMinC,0,(DI$42*$D49)-DayMinC))</f>
        <v>0.11796</v>
      </c>
      <c r="DJ49" s="30">
        <f>IF(DJ$42*$D49&gt;(BatMaxC*$C49)+DayMinC,BatMaxC*$C49,IF(DJ$42*$D49&lt;DayMinC,0,(DJ$42*$D49)-DayMinC))</f>
        <v>0</v>
      </c>
      <c r="DK49" s="30">
        <f>IF(DK$42*$D49&gt;(BatMaxC*$C49)+DayMinC,BatMaxC*$C49,IF(DK$42*$D49&lt;DayMinC,0,(DK$42*$D49)-DayMinC))</f>
        <v>0.08626809199</v>
      </c>
      <c r="DL49" s="30">
        <f>IF(DL$42*$D49&gt;(BatMaxC*$C49)+DayMinC,BatMaxC*$C49,IF(DL$42*$D49&lt;DayMinC,0,(DL$42*$D49)-DayMinC))</f>
        <v>0.01502527076</v>
      </c>
      <c r="DM49" s="30">
        <f>IF(DM$42*$D49&gt;(BatMaxC*$C49)+DayMinC,BatMaxC*$C49,IF(DM$42*$D49&lt;DayMinC,0,(DM$42*$D49)-DayMinC))</f>
        <v>0.11796</v>
      </c>
      <c r="DN49" s="30">
        <f>IF(DN$42*$D49&gt;(BatMaxC*$C49)+DayMinC,BatMaxC*$C49,IF(DN$42*$D49&lt;DayMinC,0,(DN$42*$D49)-DayMinC))</f>
        <v>0.11796</v>
      </c>
      <c r="DO49" s="30">
        <f>IF(DO$42*$D49&gt;(BatMaxC*$C49)+DayMinC,BatMaxC*$C49,IF(DO$42*$D49&lt;DayMinC,0,(DO$42*$D49)-DayMinC))</f>
        <v>0.11796</v>
      </c>
      <c r="DP49" s="30">
        <f>IF(DP$42*$D49&gt;(BatMaxC*$C49)+DayMinC,BatMaxC*$C49,IF(DP$42*$D49&lt;DayMinC,0,(DP$42*$D49)-DayMinC))</f>
        <v>0.04235920706</v>
      </c>
      <c r="DQ49" s="30">
        <f>IF(DQ$42*$D49&gt;(BatMaxC*$C49)+DayMinC,BatMaxC*$C49,IF(DQ$42*$D49&lt;DayMinC,0,(DQ$42*$D49)-DayMinC))</f>
        <v>0</v>
      </c>
      <c r="DR49" s="30">
        <f>IF(DR$42*$D49&gt;(BatMaxC*$C49)+DayMinC,BatMaxC*$C49,IF(DR$42*$D49&lt;DayMinC,0,(DR$42*$D49)-DayMinC))</f>
        <v>0.11796</v>
      </c>
      <c r="DS49" s="30">
        <f>IF(DS$42*$D49&gt;(BatMaxC*$C49)+DayMinC,BatMaxC*$C49,IF(DS$42*$D49&lt;DayMinC,0,(DS$42*$D49)-DayMinC))</f>
        <v>0.11796</v>
      </c>
      <c r="DT49" s="30">
        <f>IF(DT$42*$D49&gt;(BatMaxC*$C49)+DayMinC,BatMaxC*$C49,IF(DT$42*$D49&lt;DayMinC,0,(DT$42*$D49)-DayMinC))</f>
        <v>0.11796</v>
      </c>
      <c r="DU49" s="30">
        <f>IF(DU$42*$D49&gt;(BatMaxC*$C49)+DayMinC,BatMaxC*$C49,IF(DU$42*$D49&lt;DayMinC,0,(DU$42*$D49)-DayMinC))</f>
        <v>0.11796</v>
      </c>
      <c r="DV49" s="30">
        <f>IF(DV$42*$D49&gt;(BatMaxC*$C49)+DayMinC,BatMaxC*$C49,IF(DV$42*$D49&lt;DayMinC,0,(DV$42*$D49)-DayMinC))</f>
        <v>0.11796</v>
      </c>
      <c r="DW49" s="30">
        <f>IF(DW$42*$D49&gt;(BatMaxC*$C49)+DayMinC,BatMaxC*$C49,IF(DW$42*$D49&lt;DayMinC,0,(DW$42*$D49)-DayMinC))</f>
        <v>0.11796</v>
      </c>
      <c r="DX49" s="30">
        <f>IF(DX$42*$D49&gt;(BatMaxC*$C49)+DayMinC,BatMaxC*$C49,IF(DX$42*$D49&lt;DayMinC,0,(DX$42*$D49)-DayMinC))</f>
        <v>0.11796</v>
      </c>
      <c r="DY49" s="30">
        <f>IF(DY$42*$D49&gt;(BatMaxC*$C49)+DayMinC,BatMaxC*$C49,IF(DY$42*$D49&lt;DayMinC,0,(DY$42*$D49)-DayMinC))</f>
        <v>0.11796</v>
      </c>
      <c r="DZ49" s="30">
        <f>IF(DZ$42*$D49&gt;(BatMaxC*$C49)+DayMinC,BatMaxC*$C49,IF(DZ$42*$D49&lt;DayMinC,0,(DZ$42*$D49)-DayMinC))</f>
        <v>0.11796</v>
      </c>
      <c r="EA49" s="30">
        <f>IF(EA$42*$D49&gt;(BatMaxC*$C49)+DayMinC,BatMaxC*$C49,IF(EA$42*$D49&lt;DayMinC,0,(EA$42*$D49)-DayMinC))</f>
        <v>0.11796</v>
      </c>
      <c r="EB49" s="30">
        <f>IF(EB$42*$D49&gt;(BatMaxC*$C49)+DayMinC,BatMaxC*$C49,IF(EB$42*$D49&lt;DayMinC,0,(EB$42*$D49)-DayMinC))</f>
        <v>0.11796</v>
      </c>
      <c r="EC49" s="30">
        <f>IF(EC$42*$D49&gt;(BatMaxC*$C49)+DayMinC,BatMaxC*$C49,IF(EC$42*$D49&lt;DayMinC,0,(EC$42*$D49)-DayMinC))</f>
        <v>0.11796</v>
      </c>
      <c r="ED49" s="30">
        <f>IF(ED$42*$D49&gt;(BatMaxC*$C49)+DayMinC,BatMaxC*$C49,IF(ED$42*$D49&lt;DayMinC,0,(ED$42*$D49)-DayMinC))</f>
        <v>0.11796</v>
      </c>
      <c r="EE49" s="30">
        <f>IF(EE$42*$D49&gt;(BatMaxC*$C49)+DayMinC,BatMaxC*$C49,IF(EE$42*$D49&lt;DayMinC,0,(EE$42*$D49)-DayMinC))</f>
        <v>0.11796</v>
      </c>
      <c r="EF49" s="30">
        <f>IF(EF$42*$D49&gt;(BatMaxC*$C49)+DayMinC,BatMaxC*$C49,IF(EF$42*$D49&lt;DayMinC,0,(EF$42*$D49)-DayMinC))</f>
        <v>0</v>
      </c>
      <c r="EG49" s="30">
        <f>IF(EG$42*$D49&gt;(BatMaxC*$C49)+DayMinC,BatMaxC*$C49,IF(EG$42*$D49&lt;DayMinC,0,(EG$42*$D49)-DayMinC))</f>
        <v>0.1017378309</v>
      </c>
      <c r="EH49" s="30">
        <f>IF(EH$42*$D49&gt;(BatMaxC*$C49)+DayMinC,BatMaxC*$C49,IF(EH$42*$D49&lt;DayMinC,0,(EH$42*$D49)-DayMinC))</f>
        <v>0.11796</v>
      </c>
      <c r="EI49" s="30">
        <f>IF(EI$42*$D49&gt;(BatMaxC*$C49)+DayMinC,BatMaxC*$C49,IF(EI$42*$D49&lt;DayMinC,0,(EI$42*$D49)-DayMinC))</f>
        <v>0.11796</v>
      </c>
      <c r="EJ49" s="30">
        <f>IF(EJ$42*$D49&gt;(BatMaxC*$C49)+DayMinC,BatMaxC*$C49,IF(EJ$42*$D49&lt;DayMinC,0,(EJ$42*$D49)-DayMinC))</f>
        <v>0.11796</v>
      </c>
      <c r="EK49" s="30">
        <f>IF(EK$42*$D49&gt;(BatMaxC*$C49)+DayMinC,BatMaxC*$C49,IF(EK$42*$D49&lt;DayMinC,0,(EK$42*$D49)-DayMinC))</f>
        <v>0.11796</v>
      </c>
      <c r="EL49" s="30">
        <f>IF(EL$42*$D49&gt;(BatMaxC*$C49)+DayMinC,BatMaxC*$C49,IF(EL$42*$D49&lt;DayMinC,0,(EL$42*$D49)-DayMinC))</f>
        <v>0.11796</v>
      </c>
      <c r="EM49" s="30">
        <f>IF(EM$42*$D49&gt;(BatMaxC*$C49)+DayMinC,BatMaxC*$C49,IF(EM$42*$D49&lt;DayMinC,0,(EM$42*$D49)-DayMinC))</f>
        <v>0.11796</v>
      </c>
      <c r="EN49" s="30">
        <f>IF(EN$42*$D49&gt;(BatMaxC*$C49)+DayMinC,BatMaxC*$C49,IF(EN$42*$D49&lt;DayMinC,0,(EN$42*$D49)-DayMinC))</f>
        <v>0.11796</v>
      </c>
      <c r="EO49" s="30">
        <f>IF(EO$42*$D49&gt;(BatMaxC*$C49)+DayMinC,BatMaxC*$C49,IF(EO$42*$D49&lt;DayMinC,0,(EO$42*$D49)-DayMinC))</f>
        <v>0.11796</v>
      </c>
      <c r="EP49" s="30">
        <f>IF(EP$42*$D49&gt;(BatMaxC*$C49)+DayMinC,BatMaxC*$C49,IF(EP$42*$D49&lt;DayMinC,0,(EP$42*$D49)-DayMinC))</f>
        <v>0.11796</v>
      </c>
      <c r="EQ49" s="30">
        <f>IF(EQ$42*$D49&gt;(BatMaxC*$C49)+DayMinC,BatMaxC*$C49,IF(EQ$42*$D49&lt;DayMinC,0,(EQ$42*$D49)-DayMinC))</f>
        <v>0.11796</v>
      </c>
      <c r="ER49" s="30">
        <f>IF(ER$42*$D49&gt;(BatMaxC*$C49)+DayMinC,BatMaxC*$C49,IF(ER$42*$D49&lt;DayMinC,0,(ER$42*$D49)-DayMinC))</f>
        <v>0.11796</v>
      </c>
      <c r="ES49" s="30">
        <f>IF(ES$42*$D49&gt;(BatMaxC*$C49)+DayMinC,BatMaxC*$C49,IF(ES$42*$D49&lt;DayMinC,0,(ES$42*$D49)-DayMinC))</f>
        <v>0.11796</v>
      </c>
      <c r="ET49" s="30">
        <f>IF(ET$42*$D49&gt;(BatMaxC*$C49)+DayMinC,BatMaxC*$C49,IF(ET$42*$D49&lt;DayMinC,0,(ET$42*$D49)-DayMinC))</f>
        <v>0.11796</v>
      </c>
      <c r="EU49" s="30">
        <f>IF(EU$42*$D49&gt;(BatMaxC*$C49)+DayMinC,BatMaxC*$C49,IF(EU$42*$D49&lt;DayMinC,0,(EU$42*$D49)-DayMinC))</f>
        <v>0.11796</v>
      </c>
      <c r="EV49" s="30">
        <f>IF(EV$42*$D49&gt;(BatMaxC*$C49)+DayMinC,BatMaxC*$C49,IF(EV$42*$D49&lt;DayMinC,0,(EV$42*$D49)-DayMinC))</f>
        <v>0.11796</v>
      </c>
      <c r="EW49" s="30">
        <f>IF(EW$42*$D49&gt;(BatMaxC*$C49)+DayMinC,BatMaxC*$C49,IF(EW$42*$D49&lt;DayMinC,0,(EW$42*$D49)-DayMinC))</f>
        <v>0.11796</v>
      </c>
      <c r="EX49" s="30">
        <f>IF(EX$42*$D49&gt;(BatMaxC*$C49)+DayMinC,BatMaxC*$C49,IF(EX$42*$D49&lt;DayMinC,0,(EX$42*$D49)-DayMinC))</f>
        <v>0.11796</v>
      </c>
      <c r="EY49" s="30">
        <f>IF(EY$42*$D49&gt;(BatMaxC*$C49)+DayMinC,BatMaxC*$C49,IF(EY$42*$D49&lt;DayMinC,0,(EY$42*$D49)-DayMinC))</f>
        <v>0.09528935533</v>
      </c>
      <c r="EZ49" s="30">
        <f>IF(EZ$42*$D49&gt;(BatMaxC*$C49)+DayMinC,BatMaxC*$C49,IF(EZ$42*$D49&lt;DayMinC,0,(EZ$42*$D49)-DayMinC))</f>
        <v>0.11796</v>
      </c>
      <c r="FA49" s="30">
        <f>IF(FA$42*$D49&gt;(BatMaxC*$C49)+DayMinC,BatMaxC*$C49,IF(FA$42*$D49&lt;DayMinC,0,(FA$42*$D49)-DayMinC))</f>
        <v>0.11796</v>
      </c>
      <c r="FB49" s="30">
        <f>IF(FB$42*$D49&gt;(BatMaxC*$C49)+DayMinC,BatMaxC*$C49,IF(FB$42*$D49&lt;DayMinC,0,(FB$42*$D49)-DayMinC))</f>
        <v>0.11796</v>
      </c>
      <c r="FC49" s="30">
        <f>IF(FC$42*$D49&gt;(BatMaxC*$C49)+DayMinC,BatMaxC*$C49,IF(FC$42*$D49&lt;DayMinC,0,(FC$42*$D49)-DayMinC))</f>
        <v>0.11796</v>
      </c>
      <c r="FD49" s="30">
        <f>IF(FD$42*$D49&gt;(BatMaxC*$C49)+DayMinC,BatMaxC*$C49,IF(FD$42*$D49&lt;DayMinC,0,(FD$42*$D49)-DayMinC))</f>
        <v>0.11796</v>
      </c>
      <c r="FE49" s="30">
        <f>IF(FE$42*$D49&gt;(BatMaxC*$C49)+DayMinC,BatMaxC*$C49,IF(FE$42*$D49&lt;DayMinC,0,(FE$42*$D49)-DayMinC))</f>
        <v>0.11796</v>
      </c>
      <c r="FF49" s="30">
        <f>IF(FF$42*$D49&gt;(BatMaxC*$C49)+DayMinC,BatMaxC*$C49,IF(FF$42*$D49&lt;DayMinC,0,(FF$42*$D49)-DayMinC))</f>
        <v>0.11796</v>
      </c>
      <c r="FG49" s="30">
        <f>IF(FG$42*$D49&gt;(BatMaxC*$C49)+DayMinC,BatMaxC*$C49,IF(FG$42*$D49&lt;DayMinC,0,(FG$42*$D49)-DayMinC))</f>
        <v>0.11796</v>
      </c>
      <c r="FH49" s="30">
        <f>IF(FH$42*$D49&gt;(BatMaxC*$C49)+DayMinC,BatMaxC*$C49,IF(FH$42*$D49&lt;DayMinC,0,(FH$42*$D49)-DayMinC))</f>
        <v>0.11796</v>
      </c>
      <c r="FI49" s="30">
        <f>IF(FI$42*$D49&gt;(BatMaxC*$C49)+DayMinC,BatMaxC*$C49,IF(FI$42*$D49&lt;DayMinC,0,(FI$42*$D49)-DayMinC))</f>
        <v>0.11796</v>
      </c>
      <c r="FJ49" s="30">
        <f>IF(FJ$42*$D49&gt;(BatMaxC*$C49)+DayMinC,BatMaxC*$C49,IF(FJ$42*$D49&lt;DayMinC,0,(FJ$42*$D49)-DayMinC))</f>
        <v>0.11796</v>
      </c>
      <c r="FK49" s="30">
        <f>IF(FK$42*$D49&gt;(BatMaxC*$C49)+DayMinC,BatMaxC*$C49,IF(FK$42*$D49&lt;DayMinC,0,(FK$42*$D49)-DayMinC))</f>
        <v>0.11796</v>
      </c>
      <c r="FL49" s="30">
        <f>IF(FL$42*$D49&gt;(BatMaxC*$C49)+DayMinC,BatMaxC*$C49,IF(FL$42*$D49&lt;DayMinC,0,(FL$42*$D49)-DayMinC))</f>
        <v>0.11796</v>
      </c>
      <c r="FM49" s="30">
        <f>IF(FM$42*$D49&gt;(BatMaxC*$C49)+DayMinC,BatMaxC*$C49,IF(FM$42*$D49&lt;DayMinC,0,(FM$42*$D49)-DayMinC))</f>
        <v>0.11796</v>
      </c>
      <c r="FN49" s="30">
        <f>IF(FN$42*$D49&gt;(BatMaxC*$C49)+DayMinC,BatMaxC*$C49,IF(FN$42*$D49&lt;DayMinC,0,(FN$42*$D49)-DayMinC))</f>
        <v>0.11796</v>
      </c>
      <c r="FO49" s="30">
        <f>IF(FO$42*$D49&gt;(BatMaxC*$C49)+DayMinC,BatMaxC*$C49,IF(FO$42*$D49&lt;DayMinC,0,(FO$42*$D49)-DayMinC))</f>
        <v>0.11796</v>
      </c>
      <c r="FP49" s="30">
        <f>IF(FP$42*$D49&gt;(BatMaxC*$C49)+DayMinC,BatMaxC*$C49,IF(FP$42*$D49&lt;DayMinC,0,(FP$42*$D49)-DayMinC))</f>
        <v>0.11796</v>
      </c>
      <c r="FQ49" s="30">
        <f>IF(FQ$42*$D49&gt;(BatMaxC*$C49)+DayMinC,BatMaxC*$C49,IF(FQ$42*$D49&lt;DayMinC,0,(FQ$42*$D49)-DayMinC))</f>
        <v>0.11796</v>
      </c>
      <c r="FR49" s="30">
        <f>IF(FR$42*$D49&gt;(BatMaxC*$C49)+DayMinC,BatMaxC*$C49,IF(FR$42*$D49&lt;DayMinC,0,(FR$42*$D49)-DayMinC))</f>
        <v>0.11796</v>
      </c>
      <c r="FS49" s="30">
        <f>IF(FS$42*$D49&gt;(BatMaxC*$C49)+DayMinC,BatMaxC*$C49,IF(FS$42*$D49&lt;DayMinC,0,(FS$42*$D49)-DayMinC))</f>
        <v>0.11796</v>
      </c>
      <c r="FT49" s="30">
        <f>IF(FT$42*$D49&gt;(BatMaxC*$C49)+DayMinC,BatMaxC*$C49,IF(FT$42*$D49&lt;DayMinC,0,(FT$42*$D49)-DayMinC))</f>
        <v>0.11796</v>
      </c>
      <c r="FU49" s="30">
        <f>IF(FU$42*$D49&gt;(BatMaxC*$C49)+DayMinC,BatMaxC*$C49,IF(FU$42*$D49&lt;DayMinC,0,(FU$42*$D49)-DayMinC))</f>
        <v>0.11796</v>
      </c>
      <c r="FV49" s="30">
        <f>IF(FV$42*$D49&gt;(BatMaxC*$C49)+DayMinC,BatMaxC*$C49,IF(FV$42*$D49&lt;DayMinC,0,(FV$42*$D49)-DayMinC))</f>
        <v>0</v>
      </c>
      <c r="FW49" s="30">
        <f>IF(FW$42*$D49&gt;(BatMaxC*$C49)+DayMinC,BatMaxC*$C49,IF(FW$42*$D49&lt;DayMinC,0,(FW$42*$D49)-DayMinC))</f>
        <v>0.11796</v>
      </c>
      <c r="FX49" s="30">
        <f>IF(FX$42*$D49&gt;(BatMaxC*$C49)+DayMinC,BatMaxC*$C49,IF(FX$42*$D49&lt;DayMinC,0,(FX$42*$D49)-DayMinC))</f>
        <v>0.11796</v>
      </c>
      <c r="FY49" s="30">
        <f>IF(FY$42*$D49&gt;(BatMaxC*$C49)+DayMinC,BatMaxC*$C49,IF(FY$42*$D49&lt;DayMinC,0,(FY$42*$D49)-DayMinC))</f>
        <v>0.11796</v>
      </c>
      <c r="FZ49" s="30">
        <f>IF(FZ$42*$D49&gt;(BatMaxC*$C49)+DayMinC,BatMaxC*$C49,IF(FZ$42*$D49&lt;DayMinC,0,(FZ$42*$D49)-DayMinC))</f>
        <v>0.11796</v>
      </c>
      <c r="GA49" s="30">
        <f>IF(GA$42*$D49&gt;(BatMaxC*$C49)+DayMinC,BatMaxC*$C49,IF(GA$42*$D49&lt;DayMinC,0,(GA$42*$D49)-DayMinC))</f>
        <v>0.11796</v>
      </c>
      <c r="GB49" s="30">
        <f>IF(GB$42*$D49&gt;(BatMaxC*$C49)+DayMinC,BatMaxC*$C49,IF(GB$42*$D49&lt;DayMinC,0,(GB$42*$D49)-DayMinC))</f>
        <v>0.06838250961</v>
      </c>
      <c r="GC49" s="30">
        <f>IF(GC$42*$D49&gt;(BatMaxC*$C49)+DayMinC,BatMaxC*$C49,IF(GC$42*$D49&lt;DayMinC,0,(GC$42*$D49)-DayMinC))</f>
        <v>0.11796</v>
      </c>
      <c r="GD49" s="30">
        <f>IF(GD$42*$D49&gt;(BatMaxC*$C49)+DayMinC,BatMaxC*$C49,IF(GD$42*$D49&lt;DayMinC,0,(GD$42*$D49)-DayMinC))</f>
        <v>0.11796</v>
      </c>
      <c r="GE49" s="30">
        <f>IF(GE$42*$D49&gt;(BatMaxC*$C49)+DayMinC,BatMaxC*$C49,IF(GE$42*$D49&lt;DayMinC,0,(GE$42*$D49)-DayMinC))</f>
        <v>0.11796</v>
      </c>
      <c r="GF49" s="30">
        <f>IF(GF$42*$D49&gt;(BatMaxC*$C49)+DayMinC,BatMaxC*$C49,IF(GF$42*$D49&lt;DayMinC,0,(GF$42*$D49)-DayMinC))</f>
        <v>0.11796</v>
      </c>
      <c r="GG49" s="30">
        <f>IF(GG$42*$D49&gt;(BatMaxC*$C49)+DayMinC,BatMaxC*$C49,IF(GG$42*$D49&lt;DayMinC,0,(GG$42*$D49)-DayMinC))</f>
        <v>0.11796</v>
      </c>
      <c r="GH49" s="30">
        <f>IF(GH$42*$D49&gt;(BatMaxC*$C49)+DayMinC,BatMaxC*$C49,IF(GH$42*$D49&lt;DayMinC,0,(GH$42*$D49)-DayMinC))</f>
        <v>0.11796</v>
      </c>
      <c r="GI49" s="30">
        <f>IF(GI$42*$D49&gt;(BatMaxC*$C49)+DayMinC,BatMaxC*$C49,IF(GI$42*$D49&lt;DayMinC,0,(GI$42*$D49)-DayMinC))</f>
        <v>0.11796</v>
      </c>
      <c r="GJ49" s="30">
        <f>IF(GJ$42*$D49&gt;(BatMaxC*$C49)+DayMinC,BatMaxC*$C49,IF(GJ$42*$D49&lt;DayMinC,0,(GJ$42*$D49)-DayMinC))</f>
        <v>0.11796</v>
      </c>
      <c r="GK49" s="30">
        <f>IF(GK$42*$D49&gt;(BatMaxC*$C49)+DayMinC,BatMaxC*$C49,IF(GK$42*$D49&lt;DayMinC,0,(GK$42*$D49)-DayMinC))</f>
        <v>0.11796</v>
      </c>
      <c r="GL49" s="30">
        <f>IF(GL$42*$D49&gt;(BatMaxC*$C49)+DayMinC,BatMaxC*$C49,IF(GL$42*$D49&lt;DayMinC,0,(GL$42*$D49)-DayMinC))</f>
        <v>0.11796</v>
      </c>
      <c r="GM49" s="30">
        <f>IF(GM$42*$D49&gt;(BatMaxC*$C49)+DayMinC,BatMaxC*$C49,IF(GM$42*$D49&lt;DayMinC,0,(GM$42*$D49)-DayMinC))</f>
        <v>0.11796</v>
      </c>
      <c r="GN49" s="30">
        <f>IF(GN$42*$D49&gt;(BatMaxC*$C49)+DayMinC,BatMaxC*$C49,IF(GN$42*$D49&lt;DayMinC,0,(GN$42*$D49)-DayMinC))</f>
        <v>0.11796</v>
      </c>
      <c r="GO49" s="30">
        <f>IF(GO$42*$D49&gt;(BatMaxC*$C49)+DayMinC,BatMaxC*$C49,IF(GO$42*$D49&lt;DayMinC,0,(GO$42*$D49)-DayMinC))</f>
        <v>0.11796</v>
      </c>
      <c r="GP49" s="30">
        <f>IF(GP$42*$D49&gt;(BatMaxC*$C49)+DayMinC,BatMaxC*$C49,IF(GP$42*$D49&lt;DayMinC,0,(GP$42*$D49)-DayMinC))</f>
        <v>0.11796</v>
      </c>
      <c r="GQ49" s="30">
        <f>IF(GQ$42*$D49&gt;(BatMaxC*$C49)+DayMinC,BatMaxC*$C49,IF(GQ$42*$D49&lt;DayMinC,0,(GQ$42*$D49)-DayMinC))</f>
        <v>0.11796</v>
      </c>
      <c r="GR49" s="30">
        <f>IF(GR$42*$D49&gt;(BatMaxC*$C49)+DayMinC,BatMaxC*$C49,IF(GR$42*$D49&lt;DayMinC,0,(GR$42*$D49)-DayMinC))</f>
        <v>0.11796</v>
      </c>
      <c r="GS49" s="30">
        <f>IF(GS$42*$D49&gt;(BatMaxC*$C49)+DayMinC,BatMaxC*$C49,IF(GS$42*$D49&lt;DayMinC,0,(GS$42*$D49)-DayMinC))</f>
        <v>0.11796</v>
      </c>
      <c r="GT49" s="30">
        <f>IF(GT$42*$D49&gt;(BatMaxC*$C49)+DayMinC,BatMaxC*$C49,IF(GT$42*$D49&lt;DayMinC,0,(GT$42*$D49)-DayMinC))</f>
        <v>0.11796</v>
      </c>
      <c r="GU49" s="30">
        <f>IF(GU$42*$D49&gt;(BatMaxC*$C49)+DayMinC,BatMaxC*$C49,IF(GU$42*$D49&lt;DayMinC,0,(GU$42*$D49)-DayMinC))</f>
        <v>0.11796</v>
      </c>
      <c r="GV49" s="30">
        <f>IF(GV$42*$D49&gt;(BatMaxC*$C49)+DayMinC,BatMaxC*$C49,IF(GV$42*$D49&lt;DayMinC,0,(GV$42*$D49)-DayMinC))</f>
        <v>0.11796</v>
      </c>
      <c r="GW49" s="30">
        <f>IF(GW$42*$D49&gt;(BatMaxC*$C49)+DayMinC,BatMaxC*$C49,IF(GW$42*$D49&lt;DayMinC,0,(GW$42*$D49)-DayMinC))</f>
        <v>0.11796</v>
      </c>
      <c r="GX49" s="30">
        <f>IF(GX$42*$D49&gt;(BatMaxC*$C49)+DayMinC,BatMaxC*$C49,IF(GX$42*$D49&lt;DayMinC,0,(GX$42*$D49)-DayMinC))</f>
        <v>0.11796</v>
      </c>
      <c r="GY49" s="30">
        <f>IF(GY$42*$D49&gt;(BatMaxC*$C49)+DayMinC,BatMaxC*$C49,IF(GY$42*$D49&lt;DayMinC,0,(GY$42*$D49)-DayMinC))</f>
        <v>0.11796</v>
      </c>
      <c r="GZ49" s="30">
        <f>IF(GZ$42*$D49&gt;(BatMaxC*$C49)+DayMinC,BatMaxC*$C49,IF(GZ$42*$D49&lt;DayMinC,0,(GZ$42*$D49)-DayMinC))</f>
        <v>0.11796</v>
      </c>
      <c r="HA49" s="30">
        <f>IF(HA$42*$D49&gt;(BatMaxC*$C49)+DayMinC,BatMaxC*$C49,IF(HA$42*$D49&lt;DayMinC,0,(HA$42*$D49)-DayMinC))</f>
        <v>0.11796</v>
      </c>
      <c r="HB49" s="30">
        <f>IF(HB$42*$D49&gt;(BatMaxC*$C49)+DayMinC,BatMaxC*$C49,IF(HB$42*$D49&lt;DayMinC,0,(HB$42*$D49)-DayMinC))</f>
        <v>0.11796</v>
      </c>
      <c r="HC49" s="30">
        <f>IF(HC$42*$D49&gt;(BatMaxC*$C49)+DayMinC,BatMaxC*$C49,IF(HC$42*$D49&lt;DayMinC,0,(HC$42*$D49)-DayMinC))</f>
        <v>0.11796</v>
      </c>
      <c r="HD49" s="30">
        <f>IF(HD$42*$D49&gt;(BatMaxC*$C49)+DayMinC,BatMaxC*$C49,IF(HD$42*$D49&lt;DayMinC,0,(HD$42*$D49)-DayMinC))</f>
        <v>0.11796</v>
      </c>
      <c r="HE49" s="30">
        <f>IF(HE$42*$D49&gt;(BatMaxC*$C49)+DayMinC,BatMaxC*$C49,IF(HE$42*$D49&lt;DayMinC,0,(HE$42*$D49)-DayMinC))</f>
        <v>0.11796</v>
      </c>
      <c r="HF49" s="30">
        <f>IF(HF$42*$D49&gt;(BatMaxC*$C49)+DayMinC,BatMaxC*$C49,IF(HF$42*$D49&lt;DayMinC,0,(HF$42*$D49)-DayMinC))</f>
        <v>0</v>
      </c>
      <c r="HG49" s="30">
        <f>IF(HG$42*$D49&gt;(BatMaxC*$C49)+DayMinC,BatMaxC*$C49,IF(HG$42*$D49&lt;DayMinC,0,(HG$42*$D49)-DayMinC))</f>
        <v>0.11796</v>
      </c>
      <c r="HH49" s="30">
        <f>IF(HH$42*$D49&gt;(BatMaxC*$C49)+DayMinC,BatMaxC*$C49,IF(HH$42*$D49&lt;DayMinC,0,(HH$42*$D49)-DayMinC))</f>
        <v>0.11796</v>
      </c>
      <c r="HI49" s="30">
        <f>IF(HI$42*$D49&gt;(BatMaxC*$C49)+DayMinC,BatMaxC*$C49,IF(HI$42*$D49&lt;DayMinC,0,(HI$42*$D49)-DayMinC))</f>
        <v>0.11796</v>
      </c>
      <c r="HJ49" s="30">
        <f>IF(HJ$42*$D49&gt;(BatMaxC*$C49)+DayMinC,BatMaxC*$C49,IF(HJ$42*$D49&lt;DayMinC,0,(HJ$42*$D49)-DayMinC))</f>
        <v>0.11796</v>
      </c>
      <c r="HK49" s="30">
        <f>IF(HK$42*$D49&gt;(BatMaxC*$C49)+DayMinC,BatMaxC*$C49,IF(HK$42*$D49&lt;DayMinC,0,(HK$42*$D49)-DayMinC))</f>
        <v>0.11796</v>
      </c>
      <c r="HL49" s="30">
        <f>IF(HL$42*$D49&gt;(BatMaxC*$C49)+DayMinC,BatMaxC*$C49,IF(HL$42*$D49&lt;DayMinC,0,(HL$42*$D49)-DayMinC))</f>
        <v>0.1174858969</v>
      </c>
      <c r="HM49" s="30">
        <f>IF(HM$42*$D49&gt;(BatMaxC*$C49)+DayMinC,BatMaxC*$C49,IF(HM$42*$D49&lt;DayMinC,0,(HM$42*$D49)-DayMinC))</f>
        <v>0.11796</v>
      </c>
      <c r="HN49" s="30">
        <f>IF(HN$42*$D49&gt;(BatMaxC*$C49)+DayMinC,BatMaxC*$C49,IF(HN$42*$D49&lt;DayMinC,0,(HN$42*$D49)-DayMinC))</f>
        <v>0.11796</v>
      </c>
      <c r="HO49" s="30">
        <f>IF(HO$42*$D49&gt;(BatMaxC*$C49)+DayMinC,BatMaxC*$C49,IF(HO$42*$D49&lt;DayMinC,0,(HO$42*$D49)-DayMinC))</f>
        <v>0.11796</v>
      </c>
      <c r="HP49" s="30">
        <f>IF(HP$42*$D49&gt;(BatMaxC*$C49)+DayMinC,BatMaxC*$C49,IF(HP$42*$D49&lt;DayMinC,0,(HP$42*$D49)-DayMinC))</f>
        <v>0.11796</v>
      </c>
      <c r="HQ49" s="30">
        <f>IF(HQ$42*$D49&gt;(BatMaxC*$C49)+DayMinC,BatMaxC*$C49,IF(HQ$42*$D49&lt;DayMinC,0,(HQ$42*$D49)-DayMinC))</f>
        <v>0.11796</v>
      </c>
      <c r="HR49" s="30">
        <f>IF(HR$42*$D49&gt;(BatMaxC*$C49)+DayMinC,BatMaxC*$C49,IF(HR$42*$D49&lt;DayMinC,0,(HR$42*$D49)-DayMinC))</f>
        <v>0.11796</v>
      </c>
      <c r="HS49" s="30">
        <f>IF(HS$42*$D49&gt;(BatMaxC*$C49)+DayMinC,BatMaxC*$C49,IF(HS$42*$D49&lt;DayMinC,0,(HS$42*$D49)-DayMinC))</f>
        <v>0.11796</v>
      </c>
      <c r="HT49" s="30">
        <f>IF(HT$42*$D49&gt;(BatMaxC*$C49)+DayMinC,BatMaxC*$C49,IF(HT$42*$D49&lt;DayMinC,0,(HT$42*$D49)-DayMinC))</f>
        <v>0.11796</v>
      </c>
      <c r="HU49" s="30">
        <f>IF(HU$42*$D49&gt;(BatMaxC*$C49)+DayMinC,BatMaxC*$C49,IF(HU$42*$D49&lt;DayMinC,0,(HU$42*$D49)-DayMinC))</f>
        <v>0</v>
      </c>
      <c r="HV49" s="30">
        <f>IF(HV$42*$D49&gt;(BatMaxC*$C49)+DayMinC,BatMaxC*$C49,IF(HV$42*$D49&lt;DayMinC,0,(HV$42*$D49)-DayMinC))</f>
        <v>0.11796</v>
      </c>
      <c r="HW49" s="30">
        <f>IF(HW$42*$D49&gt;(BatMaxC*$C49)+DayMinC,BatMaxC*$C49,IF(HW$42*$D49&lt;DayMinC,0,(HW$42*$D49)-DayMinC))</f>
        <v>0.11796</v>
      </c>
      <c r="HX49" s="30">
        <f>IF(HX$42*$D49&gt;(BatMaxC*$C49)+DayMinC,BatMaxC*$C49,IF(HX$42*$D49&lt;DayMinC,0,(HX$42*$D49)-DayMinC))</f>
        <v>0.11796</v>
      </c>
      <c r="HY49" s="30">
        <f>IF(HY$42*$D49&gt;(BatMaxC*$C49)+DayMinC,BatMaxC*$C49,IF(HY$42*$D49&lt;DayMinC,0,(HY$42*$D49)-DayMinC))</f>
        <v>0.11796</v>
      </c>
      <c r="HZ49" s="30">
        <f>IF(HZ$42*$D49&gt;(BatMaxC*$C49)+DayMinC,BatMaxC*$C49,IF(HZ$42*$D49&lt;DayMinC,0,(HZ$42*$D49)-DayMinC))</f>
        <v>0.11796</v>
      </c>
      <c r="IA49" s="30">
        <f>IF(IA$42*$D49&gt;(BatMaxC*$C49)+DayMinC,BatMaxC*$C49,IF(IA$42*$D49&lt;DayMinC,0,(IA$42*$D49)-DayMinC))</f>
        <v>0.05161348706</v>
      </c>
      <c r="IB49" s="30">
        <f>IF(IB$42*$D49&gt;(BatMaxC*$C49)+DayMinC,BatMaxC*$C49,IF(IB$42*$D49&lt;DayMinC,0,(IB$42*$D49)-DayMinC))</f>
        <v>0.11796</v>
      </c>
      <c r="IC49" s="30">
        <f>IF(IC$42*$D49&gt;(BatMaxC*$C49)+DayMinC,BatMaxC*$C49,IF(IC$42*$D49&lt;DayMinC,0,(IC$42*$D49)-DayMinC))</f>
        <v>0.11796</v>
      </c>
      <c r="ID49" s="30">
        <f>IF(ID$42*$D49&gt;(BatMaxC*$C49)+DayMinC,BatMaxC*$C49,IF(ID$42*$D49&lt;DayMinC,0,(ID$42*$D49)-DayMinC))</f>
        <v>0.11796</v>
      </c>
      <c r="IE49" s="30">
        <f>IF(IE$42*$D49&gt;(BatMaxC*$C49)+DayMinC,BatMaxC*$C49,IF(IE$42*$D49&lt;DayMinC,0,(IE$42*$D49)-DayMinC))</f>
        <v>0.11796</v>
      </c>
      <c r="IF49" s="30">
        <f>IF(IF$42*$D49&gt;(BatMaxC*$C49)+DayMinC,BatMaxC*$C49,IF(IF$42*$D49&lt;DayMinC,0,(IF$42*$D49)-DayMinC))</f>
        <v>0</v>
      </c>
      <c r="IG49" s="30">
        <f>IF(IG$42*$D49&gt;(BatMaxC*$C49)+DayMinC,BatMaxC*$C49,IF(IG$42*$D49&lt;DayMinC,0,(IG$42*$D49)-DayMinC))</f>
        <v>0.11796</v>
      </c>
      <c r="IH49" s="30">
        <f>IF(IH$42*$D49&gt;(BatMaxC*$C49)+DayMinC,BatMaxC*$C49,IF(IH$42*$D49&lt;DayMinC,0,(IH$42*$D49)-DayMinC))</f>
        <v>0.11796</v>
      </c>
      <c r="II49" s="30">
        <f>IF(II$42*$D49&gt;(BatMaxC*$C49)+DayMinC,BatMaxC*$C49,IF(II$42*$D49&lt;DayMinC,0,(II$42*$D49)-DayMinC))</f>
        <v>0.11796</v>
      </c>
      <c r="IJ49" s="30">
        <f>IF(IJ$42*$D49&gt;(BatMaxC*$C49)+DayMinC,BatMaxC*$C49,IF(IJ$42*$D49&lt;DayMinC,0,(IJ$42*$D49)-DayMinC))</f>
        <v>0.11796</v>
      </c>
      <c r="IK49" s="30">
        <f>IF(IK$42*$D49&gt;(BatMaxC*$C49)+DayMinC,BatMaxC*$C49,IF(IK$42*$D49&lt;DayMinC,0,(IK$42*$D49)-DayMinC))</f>
        <v>0.11796</v>
      </c>
      <c r="IL49" s="30">
        <f>IF(IL$42*$D49&gt;(BatMaxC*$C49)+DayMinC,BatMaxC*$C49,IF(IL$42*$D49&lt;DayMinC,0,(IL$42*$D49)-DayMinC))</f>
        <v>0.11796</v>
      </c>
      <c r="IM49" s="30">
        <f>IF(IM$42*$D49&gt;(BatMaxC*$C49)+DayMinC,BatMaxC*$C49,IF(IM$42*$D49&lt;DayMinC,0,(IM$42*$D49)-DayMinC))</f>
        <v>0.11796</v>
      </c>
      <c r="IN49" s="30">
        <f>IF(IN$42*$D49&gt;(BatMaxC*$C49)+DayMinC,BatMaxC*$C49,IF(IN$42*$D49&lt;DayMinC,0,(IN$42*$D49)-DayMinC))</f>
        <v>0.11796</v>
      </c>
      <c r="IO49" s="30">
        <f>IF(IO$42*$D49&gt;(BatMaxC*$C49)+DayMinC,BatMaxC*$C49,IF(IO$42*$D49&lt;DayMinC,0,(IO$42*$D49)-DayMinC))</f>
        <v>0.11796</v>
      </c>
      <c r="IP49" s="30">
        <f>IF(IP$42*$D49&gt;(BatMaxC*$C49)+DayMinC,BatMaxC*$C49,IF(IP$42*$D49&lt;DayMinC,0,(IP$42*$D49)-DayMinC))</f>
        <v>0.11796</v>
      </c>
      <c r="IQ49" s="30">
        <f>IF(IQ$42*$D49&gt;(BatMaxC*$C49)+DayMinC,BatMaxC*$C49,IF(IQ$42*$D49&lt;DayMinC,0,(IQ$42*$D49)-DayMinC))</f>
        <v>0.11796</v>
      </c>
      <c r="IR49" s="30">
        <f>IF(IR$42*$D49&gt;(BatMaxC*$C49)+DayMinC,BatMaxC*$C49,IF(IR$42*$D49&lt;DayMinC,0,(IR$42*$D49)-DayMinC))</f>
        <v>0.11796</v>
      </c>
      <c r="IS49" s="30">
        <f>IF(IS$42*$D49&gt;(BatMaxC*$C49)+DayMinC,BatMaxC*$C49,IF(IS$42*$D49&lt;DayMinC,0,(IS$42*$D49)-DayMinC))</f>
        <v>0.11796</v>
      </c>
      <c r="IT49" s="30">
        <f>IF(IT$42*$D49&gt;(BatMaxC*$C49)+DayMinC,BatMaxC*$C49,IF(IT$42*$D49&lt;DayMinC,0,(IT$42*$D49)-DayMinC))</f>
        <v>0.11796</v>
      </c>
      <c r="IU49" s="30">
        <f>IF(IU$42*$D49&gt;(BatMaxC*$C49)+DayMinC,BatMaxC*$C49,IF(IU$42*$D49&lt;DayMinC,0,(IU$42*$D49)-DayMinC))</f>
        <v>0.11796</v>
      </c>
      <c r="IV49" s="30">
        <f>IF(IV$42*$D49&gt;(BatMaxC*$C49)+DayMinC,BatMaxC*$C49,IF(IV$42*$D49&lt;DayMinC,0,(IV$42*$D49)-DayMinC))</f>
        <v>0.11796</v>
      </c>
      <c r="IW49" s="30">
        <f>IF(IW$42*$D49&gt;(BatMaxC*$C49)+DayMinC,BatMaxC*$C49,IF(IW$42*$D49&lt;DayMinC,0,(IW$42*$D49)-DayMinC))</f>
        <v>0.11796</v>
      </c>
      <c r="IX49" s="30">
        <f>IF(IX$42*$D49&gt;(BatMaxC*$C49)+DayMinC,BatMaxC*$C49,IF(IX$42*$D49&lt;DayMinC,0,(IX$42*$D49)-DayMinC))</f>
        <v>0.11796</v>
      </c>
      <c r="IY49" s="30">
        <f>IF(IY$42*$D49&gt;(BatMaxC*$C49)+DayMinC,BatMaxC*$C49,IF(IY$42*$D49&lt;DayMinC,0,(IY$42*$D49)-DayMinC))</f>
        <v>0.11796</v>
      </c>
      <c r="IZ49" s="30">
        <f>IF(IZ$42*$D49&gt;(BatMaxC*$C49)+DayMinC,BatMaxC*$C49,IF(IZ$42*$D49&lt;DayMinC,0,(IZ$42*$D49)-DayMinC))</f>
        <v>0</v>
      </c>
      <c r="JA49" s="30">
        <f>IF(JA$42*$D49&gt;(BatMaxC*$C49)+DayMinC,BatMaxC*$C49,IF(JA$42*$D49&lt;DayMinC,0,(JA$42*$D49)-DayMinC))</f>
        <v>0</v>
      </c>
      <c r="JB49" s="30">
        <f>IF(JB$42*$D49&gt;(BatMaxC*$C49)+DayMinC,BatMaxC*$C49,IF(JB$42*$D49&lt;DayMinC,0,(JB$42*$D49)-DayMinC))</f>
        <v>0</v>
      </c>
      <c r="JC49" s="30">
        <f>IF(JC$42*$D49&gt;(BatMaxC*$C49)+DayMinC,BatMaxC*$C49,IF(JC$42*$D49&lt;DayMinC,0,(JC$42*$D49)-DayMinC))</f>
        <v>0.11796</v>
      </c>
      <c r="JD49" s="30">
        <f>IF(JD$42*$D49&gt;(BatMaxC*$C49)+DayMinC,BatMaxC*$C49,IF(JD$42*$D49&lt;DayMinC,0,(JD$42*$D49)-DayMinC))</f>
        <v>0.11796</v>
      </c>
      <c r="JE49" s="30">
        <f>IF(JE$42*$D49&gt;(BatMaxC*$C49)+DayMinC,BatMaxC*$C49,IF(JE$42*$D49&lt;DayMinC,0,(JE$42*$D49)-DayMinC))</f>
        <v>0.11796</v>
      </c>
      <c r="JF49" s="30">
        <f>IF(JF$42*$D49&gt;(BatMaxC*$C49)+DayMinC,BatMaxC*$C49,IF(JF$42*$D49&lt;DayMinC,0,(JF$42*$D49)-DayMinC))</f>
        <v>0.11796</v>
      </c>
      <c r="JG49" s="30">
        <f>IF(JG$42*$D49&gt;(BatMaxC*$C49)+DayMinC,BatMaxC*$C49,IF(JG$42*$D49&lt;DayMinC,0,(JG$42*$D49)-DayMinC))</f>
        <v>0.01749318486</v>
      </c>
      <c r="JH49" s="30">
        <f>IF(JH$42*$D49&gt;(BatMaxC*$C49)+DayMinC,BatMaxC*$C49,IF(JH$42*$D49&lt;DayMinC,0,(JH$42*$D49)-DayMinC))</f>
        <v>0.11796</v>
      </c>
      <c r="JI49" s="30">
        <f>IF(JI$42*$D49&gt;(BatMaxC*$C49)+DayMinC,BatMaxC*$C49,IF(JI$42*$D49&lt;DayMinC,0,(JI$42*$D49)-DayMinC))</f>
        <v>0.11796</v>
      </c>
      <c r="JJ49" s="30">
        <f>IF(JJ$42*$D49&gt;(BatMaxC*$C49)+DayMinC,BatMaxC*$C49,IF(JJ$42*$D49&lt;DayMinC,0,(JJ$42*$D49)-DayMinC))</f>
        <v>0.111676281</v>
      </c>
      <c r="JK49" s="30">
        <f>IF(JK$42*$D49&gt;(BatMaxC*$C49)+DayMinC,BatMaxC*$C49,IF(JK$42*$D49&lt;DayMinC,0,(JK$42*$D49)-DayMinC))</f>
        <v>0.11796</v>
      </c>
      <c r="JL49" s="30">
        <f>IF(JL$42*$D49&gt;(BatMaxC*$C49)+DayMinC,BatMaxC*$C49,IF(JL$42*$D49&lt;DayMinC,0,(JL$42*$D49)-DayMinC))</f>
        <v>0.06983514693</v>
      </c>
      <c r="JM49" s="30">
        <f>IF(JM$42*$D49&gt;(BatMaxC*$C49)+DayMinC,BatMaxC*$C49,IF(JM$42*$D49&lt;DayMinC,0,(JM$42*$D49)-DayMinC))</f>
        <v>0.11796</v>
      </c>
      <c r="JN49" s="30">
        <f>IF(JN$42*$D49&gt;(BatMaxC*$C49)+DayMinC,BatMaxC*$C49,IF(JN$42*$D49&lt;DayMinC,0,(JN$42*$D49)-DayMinC))</f>
        <v>0.01541600197</v>
      </c>
      <c r="JO49" s="30">
        <f>IF(JO$42*$D49&gt;(BatMaxC*$C49)+DayMinC,BatMaxC*$C49,IF(JO$42*$D49&lt;DayMinC,0,(JO$42*$D49)-DayMinC))</f>
        <v>0.01673877984</v>
      </c>
      <c r="JP49" s="30">
        <f>IF(JP$42*$D49&gt;(BatMaxC*$C49)+DayMinC,BatMaxC*$C49,IF(JP$42*$D49&lt;DayMinC,0,(JP$42*$D49)-DayMinC))</f>
        <v>0.02456025494</v>
      </c>
      <c r="JQ49" s="30">
        <f>IF(JQ$42*$D49&gt;(BatMaxC*$C49)+DayMinC,BatMaxC*$C49,IF(JQ$42*$D49&lt;DayMinC,0,(JQ$42*$D49)-DayMinC))</f>
        <v>0.11796</v>
      </c>
      <c r="JR49" s="30">
        <f>IF(JR$42*$D49&gt;(BatMaxC*$C49)+DayMinC,BatMaxC*$C49,IF(JR$42*$D49&lt;DayMinC,0,(JR$42*$D49)-DayMinC))</f>
        <v>0.11796</v>
      </c>
      <c r="JS49" s="30">
        <f>IF(JS$42*$D49&gt;(BatMaxC*$C49)+DayMinC,BatMaxC*$C49,IF(JS$42*$D49&lt;DayMinC,0,(JS$42*$D49)-DayMinC))</f>
        <v>0.11796</v>
      </c>
      <c r="JT49" s="30">
        <f>IF(JT$42*$D49&gt;(BatMaxC*$C49)+DayMinC,BatMaxC*$C49,IF(JT$42*$D49&lt;DayMinC,0,(JT$42*$D49)-DayMinC))</f>
        <v>0.08032180913</v>
      </c>
      <c r="JU49" s="30">
        <f>IF(JU$42*$D49&gt;(BatMaxC*$C49)+DayMinC,BatMaxC*$C49,IF(JU$42*$D49&lt;DayMinC,0,(JU$42*$D49)-DayMinC))</f>
        <v>0.11796</v>
      </c>
      <c r="JV49" s="30">
        <f>IF(JV$42*$D49&gt;(BatMaxC*$C49)+DayMinC,BatMaxC*$C49,IF(JV$42*$D49&lt;DayMinC,0,(JV$42*$D49)-DayMinC))</f>
        <v>0.11796</v>
      </c>
      <c r="JW49" s="30">
        <f>IF(JW$42*$D49&gt;(BatMaxC*$C49)+DayMinC,BatMaxC*$C49,IF(JW$42*$D49&lt;DayMinC,0,(JW$42*$D49)-DayMinC))</f>
        <v>0.11796</v>
      </c>
      <c r="JX49" s="30">
        <f>IF(JX$42*$D49&gt;(BatMaxC*$C49)+DayMinC,BatMaxC*$C49,IF(JX$42*$D49&lt;DayMinC,0,(JX$42*$D49)-DayMinC))</f>
        <v>0</v>
      </c>
      <c r="JY49" s="30">
        <f>IF(JY$42*$D49&gt;(BatMaxC*$C49)+DayMinC,BatMaxC*$C49,IF(JY$42*$D49&lt;DayMinC,0,(JY$42*$D49)-DayMinC))</f>
        <v>0</v>
      </c>
      <c r="JZ49" s="30">
        <f>IF(JZ$42*$D49&gt;(BatMaxC*$C49)+DayMinC,BatMaxC*$C49,IF(JZ$42*$D49&lt;DayMinC,0,(JZ$42*$D49)-DayMinC))</f>
        <v>0.11796</v>
      </c>
      <c r="KA49" s="30">
        <f>IF(KA$42*$D49&gt;(BatMaxC*$C49)+DayMinC,BatMaxC*$C49,IF(KA$42*$D49&lt;DayMinC,0,(KA$42*$D49)-DayMinC))</f>
        <v>0.11796</v>
      </c>
      <c r="KB49" s="30">
        <f>IF(KB$42*$D49&gt;(BatMaxC*$C49)+DayMinC,BatMaxC*$C49,IF(KB$42*$D49&lt;DayMinC,0,(KB$42*$D49)-DayMinC))</f>
        <v>0.11796</v>
      </c>
      <c r="KC49" s="30">
        <f>IF(KC$42*$D49&gt;(BatMaxC*$C49)+DayMinC,BatMaxC*$C49,IF(KC$42*$D49&lt;DayMinC,0,(KC$42*$D49)-DayMinC))</f>
        <v>0.11796</v>
      </c>
      <c r="KD49" s="30">
        <f>IF(KD$42*$D49&gt;(BatMaxC*$C49)+DayMinC,BatMaxC*$C49,IF(KD$42*$D49&lt;DayMinC,0,(KD$42*$D49)-DayMinC))</f>
        <v>0.11796</v>
      </c>
      <c r="KE49" s="30">
        <f>IF(KE$42*$D49&gt;(BatMaxC*$C49)+DayMinC,BatMaxC*$C49,IF(KE$42*$D49&lt;DayMinC,0,(KE$42*$D49)-DayMinC))</f>
        <v>0.02222116019</v>
      </c>
      <c r="KF49" s="30">
        <f>IF(KF$42*$D49&gt;(BatMaxC*$C49)+DayMinC,BatMaxC*$C49,IF(KF$42*$D49&lt;DayMinC,0,(KF$42*$D49)-DayMinC))</f>
        <v>0.11796</v>
      </c>
      <c r="KG49" s="30">
        <f>IF(KG$42*$D49&gt;(BatMaxC*$C49)+DayMinC,BatMaxC*$C49,IF(KG$42*$D49&lt;DayMinC,0,(KG$42*$D49)-DayMinC))</f>
        <v>0</v>
      </c>
      <c r="KH49" s="30">
        <f>IF(KH$42*$D49&gt;(BatMaxC*$C49)+DayMinC,BatMaxC*$C49,IF(KH$42*$D49&lt;DayMinC,0,(KH$42*$D49)-DayMinC))</f>
        <v>0.11796</v>
      </c>
      <c r="KI49" s="30">
        <f>IF(KI$42*$D49&gt;(BatMaxC*$C49)+DayMinC,BatMaxC*$C49,IF(KI$42*$D49&lt;DayMinC,0,(KI$42*$D49)-DayMinC))</f>
        <v>0.11796</v>
      </c>
      <c r="KJ49" s="30">
        <f>IF(KJ$42*$D49&gt;(BatMaxC*$C49)+DayMinC,BatMaxC*$C49,IF(KJ$42*$D49&lt;DayMinC,0,(KJ$42*$D49)-DayMinC))</f>
        <v>0.11796</v>
      </c>
      <c r="KK49" s="30">
        <f>IF(KK$42*$D49&gt;(BatMaxC*$C49)+DayMinC,BatMaxC*$C49,IF(KK$42*$D49&lt;DayMinC,0,(KK$42*$D49)-DayMinC))</f>
        <v>0.05998394645</v>
      </c>
      <c r="KL49" s="30">
        <f>IF(KL$42*$D49&gt;(BatMaxC*$C49)+DayMinC,BatMaxC*$C49,IF(KL$42*$D49&lt;DayMinC,0,(KL$42*$D49)-DayMinC))</f>
        <v>0.11796</v>
      </c>
      <c r="KM49" s="30">
        <f>IF(KM$42*$D49&gt;(BatMaxC*$C49)+DayMinC,BatMaxC*$C49,IF(KM$42*$D49&lt;DayMinC,0,(KM$42*$D49)-DayMinC))</f>
        <v>0.11796</v>
      </c>
      <c r="KN49" s="30">
        <f>IF(KN$42*$D49&gt;(BatMaxC*$C49)+DayMinC,BatMaxC*$C49,IF(KN$42*$D49&lt;DayMinC,0,(KN$42*$D49)-DayMinC))</f>
        <v>0.11796</v>
      </c>
      <c r="KO49" s="30">
        <f>IF(KO$42*$D49&gt;(BatMaxC*$C49)+DayMinC,BatMaxC*$C49,IF(KO$42*$D49&lt;DayMinC,0,(KO$42*$D49)-DayMinC))</f>
        <v>0.11796</v>
      </c>
      <c r="KP49" s="30">
        <f>IF(KP$42*$D49&gt;(BatMaxC*$C49)+DayMinC,BatMaxC*$C49,IF(KP$42*$D49&lt;DayMinC,0,(KP$42*$D49)-DayMinC))</f>
        <v>0</v>
      </c>
      <c r="KQ49" s="30">
        <f>IF(KQ$42*$D49&gt;(BatMaxC*$C49)+DayMinC,BatMaxC*$C49,IF(KQ$42*$D49&lt;DayMinC,0,(KQ$42*$D49)-DayMinC))</f>
        <v>0.07631163675</v>
      </c>
      <c r="KR49" s="30">
        <f>IF(KR$42*$D49&gt;(BatMaxC*$C49)+DayMinC,BatMaxC*$C49,IF(KR$42*$D49&lt;DayMinC,0,(KR$42*$D49)-DayMinC))</f>
        <v>0</v>
      </c>
      <c r="KS49" s="30">
        <f>IF(KS$42*$D49&gt;(BatMaxC*$C49)+DayMinC,BatMaxC*$C49,IF(KS$42*$D49&lt;DayMinC,0,(KS$42*$D49)-DayMinC))</f>
        <v>0.00131745195</v>
      </c>
      <c r="KT49" s="30">
        <f>IF(KT$42*$D49&gt;(BatMaxC*$C49)+DayMinC,BatMaxC*$C49,IF(KT$42*$D49&lt;DayMinC,0,(KT$42*$D49)-DayMinC))</f>
        <v>0.11796</v>
      </c>
      <c r="KU49" s="30">
        <f>IF(KU$42*$D49&gt;(BatMaxC*$C49)+DayMinC,BatMaxC*$C49,IF(KU$42*$D49&lt;DayMinC,0,(KU$42*$D49)-DayMinC))</f>
        <v>0.11796</v>
      </c>
      <c r="KV49" s="30">
        <f>IF(KV$42*$D49&gt;(BatMaxC*$C49)+DayMinC,BatMaxC*$C49,IF(KV$42*$D49&lt;DayMinC,0,(KV$42*$D49)-DayMinC))</f>
        <v>0.11796</v>
      </c>
      <c r="KW49" s="30">
        <f>IF(KW$42*$D49&gt;(BatMaxC*$C49)+DayMinC,BatMaxC*$C49,IF(KW$42*$D49&lt;DayMinC,0,(KW$42*$D49)-DayMinC))</f>
        <v>0.11796</v>
      </c>
      <c r="KX49" s="30">
        <f>IF(KX$42*$D49&gt;(BatMaxC*$C49)+DayMinC,BatMaxC*$C49,IF(KX$42*$D49&lt;DayMinC,0,(KX$42*$D49)-DayMinC))</f>
        <v>0</v>
      </c>
      <c r="KY49" s="30">
        <f>IF(KY$42*$D49&gt;(BatMaxC*$C49)+DayMinC,BatMaxC*$C49,IF(KY$42*$D49&lt;DayMinC,0,(KY$42*$D49)-DayMinC))</f>
        <v>0</v>
      </c>
      <c r="KZ49" s="30">
        <f>IF(KZ$42*$D49&gt;(BatMaxC*$C49)+DayMinC,BatMaxC*$C49,IF(KZ$42*$D49&lt;DayMinC,0,(KZ$42*$D49)-DayMinC))</f>
        <v>0.11796</v>
      </c>
      <c r="LA49" s="30">
        <f>IF(LA$42*$D49&gt;(BatMaxC*$C49)+DayMinC,BatMaxC*$C49,IF(LA$42*$D49&lt;DayMinC,0,(LA$42*$D49)-DayMinC))</f>
        <v>0.11796</v>
      </c>
      <c r="LB49" s="30">
        <f>IF(LB$42*$D49&gt;(BatMaxC*$C49)+DayMinC,BatMaxC*$C49,IF(LB$42*$D49&lt;DayMinC,0,(LB$42*$D49)-DayMinC))</f>
        <v>0.11796</v>
      </c>
      <c r="LC49" s="30">
        <f>IF(LC$42*$D49&gt;(BatMaxC*$C49)+DayMinC,BatMaxC*$C49,IF(LC$42*$D49&lt;DayMinC,0,(LC$42*$D49)-DayMinC))</f>
        <v>0.11796</v>
      </c>
      <c r="LD49" s="30">
        <f>IF(LD$42*$D49&gt;(BatMaxC*$C49)+DayMinC,BatMaxC*$C49,IF(LD$42*$D49&lt;DayMinC,0,(LD$42*$D49)-DayMinC))</f>
        <v>0.11796</v>
      </c>
      <c r="LE49" s="30">
        <f>IF(LE$42*$D49&gt;(BatMaxC*$C49)+DayMinC,BatMaxC*$C49,IF(LE$42*$D49&lt;DayMinC,0,(LE$42*$D49)-DayMinC))</f>
        <v>0.11796</v>
      </c>
      <c r="LF49" s="30">
        <f>IF(LF$42*$D49&gt;(BatMaxC*$C49)+DayMinC,BatMaxC*$C49,IF(LF$42*$D49&lt;DayMinC,0,(LF$42*$D49)-DayMinC))</f>
        <v>0.11796</v>
      </c>
      <c r="LG49" s="30">
        <f>IF(LG$42*$D49&gt;(BatMaxC*$C49)+DayMinC,BatMaxC*$C49,IF(LG$42*$D49&lt;DayMinC,0,(LG$42*$D49)-DayMinC))</f>
        <v>0</v>
      </c>
      <c r="LH49" s="30">
        <f>IF(LH$42*$D49&gt;(BatMaxC*$C49)+DayMinC,BatMaxC*$C49,IF(LH$42*$D49&lt;DayMinC,0,(LH$42*$D49)-DayMinC))</f>
        <v>0.11796</v>
      </c>
      <c r="LI49" s="30">
        <f>IF(LI$42*$D49&gt;(BatMaxC*$C49)+DayMinC,BatMaxC*$C49,IF(LI$42*$D49&lt;DayMinC,0,(LI$42*$D49)-DayMinC))</f>
        <v>0.11796</v>
      </c>
      <c r="LJ49" s="30">
        <f>IF(LJ$42*$D49&gt;(BatMaxC*$C49)+DayMinC,BatMaxC*$C49,IF(LJ$42*$D49&lt;DayMinC,0,(LJ$42*$D49)-DayMinC))</f>
        <v>0.11796</v>
      </c>
      <c r="LK49" s="30">
        <f>IF(LK$42*$D49&gt;(BatMaxC*$C49)+DayMinC,BatMaxC*$C49,IF(LK$42*$D49&lt;DayMinC,0,(LK$42*$D49)-DayMinC))</f>
        <v>0.11796</v>
      </c>
      <c r="LL49" s="30">
        <f>IF(LL$42*$D49&gt;(BatMaxC*$C49)+DayMinC,BatMaxC*$C49,IF(LL$42*$D49&lt;DayMinC,0,(LL$42*$D49)-DayMinC))</f>
        <v>0</v>
      </c>
      <c r="LM49" s="30">
        <f>IF(LM$42*$D49&gt;(BatMaxC*$C49)+DayMinC,BatMaxC*$C49,IF(LM$42*$D49&lt;DayMinC,0,(LM$42*$D49)-DayMinC))</f>
        <v>0</v>
      </c>
      <c r="LN49" s="30">
        <f>IF(LN$42*$D49&gt;(BatMaxC*$C49)+DayMinC,BatMaxC*$C49,IF(LN$42*$D49&lt;DayMinC,0,(LN$42*$D49)-DayMinC))</f>
        <v>0</v>
      </c>
      <c r="LO49" s="30">
        <f>IF(LO$42*$D49&gt;(BatMaxC*$C49)+DayMinC,BatMaxC*$C49,IF(LO$42*$D49&lt;DayMinC,0,(LO$42*$D49)-DayMinC))</f>
        <v>0</v>
      </c>
      <c r="LP49" s="30">
        <f>IF(LP$42*$D49&gt;(BatMaxC*$C49)+DayMinC,BatMaxC*$C49,IF(LP$42*$D49&lt;DayMinC,0,(LP$42*$D49)-DayMinC))</f>
        <v>0</v>
      </c>
      <c r="LQ49" s="30">
        <f>IF(LQ$42*$D49&gt;(BatMaxC*$C49)+DayMinC,BatMaxC*$C49,IF(LQ$42*$D49&lt;DayMinC,0,(LQ$42*$D49)-DayMinC))</f>
        <v>0</v>
      </c>
      <c r="LR49" s="30">
        <f>IF(LR$42*$D49&gt;(BatMaxC*$C49)+DayMinC,BatMaxC*$C49,IF(LR$42*$D49&lt;DayMinC,0,(LR$42*$D49)-DayMinC))</f>
        <v>0.11796</v>
      </c>
      <c r="LS49" s="30">
        <f>IF(LS$42*$D49&gt;(BatMaxC*$C49)+DayMinC,BatMaxC*$C49,IF(LS$42*$D49&lt;DayMinC,0,(LS$42*$D49)-DayMinC))</f>
        <v>0.08151214206</v>
      </c>
      <c r="LT49" s="30">
        <f>IF(LT$42*$D49&gt;(BatMaxC*$C49)+DayMinC,BatMaxC*$C49,IF(LT$42*$D49&lt;DayMinC,0,(LT$42*$D49)-DayMinC))</f>
        <v>0.11796</v>
      </c>
      <c r="LU49" s="30">
        <f>IF(LU$42*$D49&gt;(BatMaxC*$C49)+DayMinC,BatMaxC*$C49,IF(LU$42*$D49&lt;DayMinC,0,(LU$42*$D49)-DayMinC))</f>
        <v>0.11796</v>
      </c>
      <c r="LV49" s="30">
        <f>IF(LV$42*$D49&gt;(BatMaxC*$C49)+DayMinC,BatMaxC*$C49,IF(LV$42*$D49&lt;DayMinC,0,(LV$42*$D49)-DayMinC))</f>
        <v>0.11796</v>
      </c>
      <c r="LW49" s="30">
        <f>IF(LW$42*$D49&gt;(BatMaxC*$C49)+DayMinC,BatMaxC*$C49,IF(LW$42*$D49&lt;DayMinC,0,(LW$42*$D49)-DayMinC))</f>
        <v>0</v>
      </c>
      <c r="LX49" s="30">
        <f>IF(LX$42*$D49&gt;(BatMaxC*$C49)+DayMinC,BatMaxC*$C49,IF(LX$42*$D49&lt;DayMinC,0,(LX$42*$D49)-DayMinC))</f>
        <v>0</v>
      </c>
      <c r="LY49" s="30">
        <f>IF(LY$42*$D49&gt;(BatMaxC*$C49)+DayMinC,BatMaxC*$C49,IF(LY$42*$D49&lt;DayMinC,0,(LY$42*$D49)-DayMinC))</f>
        <v>0.11796</v>
      </c>
      <c r="LZ49" s="30">
        <f>IF(LZ$42*$D49&gt;(BatMaxC*$C49)+DayMinC,BatMaxC*$C49,IF(LZ$42*$D49&lt;DayMinC,0,(LZ$42*$D49)-DayMinC))</f>
        <v>0</v>
      </c>
      <c r="MA49" s="30">
        <f>IF(MA$42*$D49&gt;(BatMaxC*$C49)+DayMinC,BatMaxC*$C49,IF(MA$42*$D49&lt;DayMinC,0,(MA$42*$D49)-DayMinC))</f>
        <v>0.11796</v>
      </c>
      <c r="MB49" s="30">
        <f>IF(MB$42*$D49&gt;(BatMaxC*$C49)+DayMinC,BatMaxC*$C49,IF(MB$42*$D49&lt;DayMinC,0,(MB$42*$D49)-DayMinC))</f>
        <v>0.11796</v>
      </c>
      <c r="MC49" s="30">
        <f>IF(MC$42*$D49&gt;(BatMaxC*$C49)+DayMinC,BatMaxC*$C49,IF(MC$42*$D49&lt;DayMinC,0,(MC$42*$D49)-DayMinC))</f>
        <v>0.01893114653</v>
      </c>
      <c r="MD49" s="30">
        <f>IF(MD$42*$D49&gt;(BatMaxC*$C49)+DayMinC,BatMaxC*$C49,IF(MD$42*$D49&lt;DayMinC,0,(MD$42*$D49)-DayMinC))</f>
        <v>0.11796</v>
      </c>
      <c r="ME49" s="30">
        <f>IF(ME$42*$D49&gt;(BatMaxC*$C49)+DayMinC,BatMaxC*$C49,IF(ME$42*$D49&lt;DayMinC,0,(ME$42*$D49)-DayMinC))</f>
        <v>0.03345686802</v>
      </c>
      <c r="MF49" s="30">
        <f>IF(MF$42*$D49&gt;(BatMaxC*$C49)+DayMinC,BatMaxC*$C49,IF(MF$42*$D49&lt;DayMinC,0,(MF$42*$D49)-DayMinC))</f>
        <v>0</v>
      </c>
      <c r="MG49" s="30">
        <f>IF(MG$42*$D49&gt;(BatMaxC*$C49)+DayMinC,BatMaxC*$C49,IF(MG$42*$D49&lt;DayMinC,0,(MG$42*$D49)-DayMinC))</f>
        <v>0.11796</v>
      </c>
      <c r="MH49" s="30">
        <f>IF(MH$42*$D49&gt;(BatMaxC*$C49)+DayMinC,BatMaxC*$C49,IF(MH$42*$D49&lt;DayMinC,0,(MH$42*$D49)-DayMinC))</f>
        <v>0.11796</v>
      </c>
      <c r="MI49" s="30">
        <f>IF(MI$42*$D49&gt;(BatMaxC*$C49)+DayMinC,BatMaxC*$C49,IF(MI$42*$D49&lt;DayMinC,0,(MI$42*$D49)-DayMinC))</f>
        <v>0</v>
      </c>
      <c r="MJ49" s="30">
        <f>IF(MJ$42*$D49&gt;(BatMaxC*$C49)+DayMinC,BatMaxC*$C49,IF(MJ$42*$D49&lt;DayMinC,0,(MJ$42*$D49)-DayMinC))</f>
        <v>0.11796</v>
      </c>
      <c r="MK49" s="30">
        <f>IF(MK$42*$D49&gt;(BatMaxC*$C49)+DayMinC,BatMaxC*$C49,IF(MK$42*$D49&lt;DayMinC,0,(MK$42*$D49)-DayMinC))</f>
        <v>0.06005725095</v>
      </c>
      <c r="ML49" s="30">
        <f>IF(ML$42*$D49&gt;(BatMaxC*$C49)+DayMinC,BatMaxC*$C49,IF(ML$42*$D49&lt;DayMinC,0,(ML$42*$D49)-DayMinC))</f>
        <v>0.11796</v>
      </c>
      <c r="MM49" s="30">
        <f>IF(MM$42*$D49&gt;(BatMaxC*$C49)+DayMinC,BatMaxC*$C49,IF(MM$42*$D49&lt;DayMinC,0,(MM$42*$D49)-DayMinC))</f>
        <v>0</v>
      </c>
      <c r="MN49" s="30">
        <f>IF(MN$42*$D49&gt;(BatMaxC*$C49)+DayMinC,BatMaxC*$C49,IF(MN$42*$D49&lt;DayMinC,0,(MN$42*$D49)-DayMinC))</f>
        <v>0.11796</v>
      </c>
      <c r="MO49" s="30">
        <f>IF(MO$42*$D49&gt;(BatMaxC*$C49)+DayMinC,BatMaxC*$C49,IF(MO$42*$D49&lt;DayMinC,0,(MO$42*$D49)-DayMinC))</f>
        <v>0.11796</v>
      </c>
      <c r="MP49" s="30">
        <f>IF(MP$42*$D49&gt;(BatMaxC*$C49)+DayMinC,BatMaxC*$C49,IF(MP$42*$D49&lt;DayMinC,0,(MP$42*$D49)-DayMinC))</f>
        <v>0</v>
      </c>
      <c r="MQ49" s="30">
        <f>IF(MQ$42*$D49&gt;(BatMaxC*$C49)+DayMinC,BatMaxC*$C49,IF(MQ$42*$D49&lt;DayMinC,0,(MQ$42*$D49)-DayMinC))</f>
        <v>0</v>
      </c>
      <c r="MR49" s="30">
        <f>IF(MR$42*$D49&gt;(BatMaxC*$C49)+DayMinC,BatMaxC*$C49,IF(MR$42*$D49&lt;DayMinC,0,(MR$42*$D49)-DayMinC))</f>
        <v>0.11796</v>
      </c>
      <c r="MS49" s="30">
        <f>IF(MS$42*$D49&gt;(BatMaxC*$C49)+DayMinC,BatMaxC*$C49,IF(MS$42*$D49&lt;DayMinC,0,(MS$42*$D49)-DayMinC))</f>
        <v>0.11796</v>
      </c>
      <c r="MT49" s="30">
        <f>IF(MT$42*$D49&gt;(BatMaxC*$C49)+DayMinC,BatMaxC*$C49,IF(MT$42*$D49&lt;DayMinC,0,(MT$42*$D49)-DayMinC))</f>
        <v>0.11796</v>
      </c>
      <c r="MU49" s="30">
        <f>IF(MU$42*$D49&gt;(BatMaxC*$C49)+DayMinC,BatMaxC*$C49,IF(MU$42*$D49&lt;DayMinC,0,(MU$42*$D49)-DayMinC))</f>
        <v>0</v>
      </c>
      <c r="MV49" s="30">
        <f>IF(MV$42*$D49&gt;(BatMaxC*$C49)+DayMinC,BatMaxC*$C49,IF(MV$42*$D49&lt;DayMinC,0,(MV$42*$D49)-DayMinC))</f>
        <v>0</v>
      </c>
      <c r="MW49" s="30">
        <f>IF(MW$42*$D49&gt;(BatMaxC*$C49)+DayMinC,BatMaxC*$C49,IF(MW$42*$D49&lt;DayMinC,0,(MW$42*$D49)-DayMinC))</f>
        <v>0</v>
      </c>
      <c r="MX49" s="30">
        <f>IF(MX$42*$D49&gt;(BatMaxC*$C49)+DayMinC,BatMaxC*$C49,IF(MX$42*$D49&lt;DayMinC,0,(MX$42*$D49)-DayMinC))</f>
        <v>0</v>
      </c>
      <c r="MY49" s="30">
        <f>IF(MY$42*$D49&gt;(BatMaxC*$C49)+DayMinC,BatMaxC*$C49,IF(MY$42*$D49&lt;DayMinC,0,(MY$42*$D49)-DayMinC))</f>
        <v>0</v>
      </c>
      <c r="MZ49" s="30">
        <f>IF(MZ$42*$D49&gt;(BatMaxC*$C49)+DayMinC,BatMaxC*$C49,IF(MZ$42*$D49&lt;DayMinC,0,(MZ$42*$D49)-DayMinC))</f>
        <v>0</v>
      </c>
      <c r="NA49" s="30">
        <f>IF(NA$42*$D49&gt;(BatMaxC*$C49)+DayMinC,BatMaxC*$C49,IF(NA$42*$D49&lt;DayMinC,0,(NA$42*$D49)-DayMinC))</f>
        <v>0</v>
      </c>
      <c r="NB49" s="30">
        <f>IF(NB$42*$D49&gt;(BatMaxC*$C49)+DayMinC,BatMaxC*$C49,IF(NB$42*$D49&lt;DayMinC,0,(NB$42*$D49)-DayMinC))</f>
        <v>0</v>
      </c>
      <c r="NC49" s="30">
        <f>IF(NC$42*$D49&gt;(BatMaxC*$C49)+DayMinC,BatMaxC*$C49,IF(NC$42*$D49&lt;DayMinC,0,(NC$42*$D49)-DayMinC))</f>
        <v>0.11796</v>
      </c>
      <c r="ND49" s="30">
        <f>IF(ND$42*$D49&gt;(BatMaxC*$C49)+DayMinC,BatMaxC*$C49,IF(ND$42*$D49&lt;DayMinC,0,(ND$42*$D49)-DayMinC))</f>
        <v>0.11796</v>
      </c>
      <c r="NE49" s="30">
        <f>IF(NE$42*$D49&gt;(BatMaxC*$C49)+DayMinC,BatMaxC*$C49,IF(NE$42*$D49&lt;DayMinC,0,(NE$42*$D49)-DayMinC))</f>
        <v>0.11796</v>
      </c>
      <c r="NF49" s="30">
        <f>IF(NF$42*$D49&gt;(BatMaxC*$C49)+DayMinC,BatMaxC*$C49,IF(NF$42*$D49&lt;DayMinC,0,(NF$42*$D49)-DayMinC))</f>
        <v>0.09820938408</v>
      </c>
    </row>
    <row r="50" ht="14.25" customHeight="1">
      <c r="B50" s="3">
        <f t="shared" si="6"/>
        <v>2029</v>
      </c>
      <c r="C50" s="26">
        <f>C49*BatAgeRate</f>
        <v>0.9340468128</v>
      </c>
      <c r="D50" s="26">
        <f>D49*PVAgeRate</f>
        <v>0.990025</v>
      </c>
      <c r="E50" s="17">
        <f t="shared" si="5"/>
        <v>32.07697946</v>
      </c>
      <c r="F50" s="30">
        <f>IF(F$42*$D50&gt;(BatMaxC*$C50)+DayMinC,BatMaxC*$C50,IF(F$42*$D50&lt;DayMinC,0,(F$42*$D50)-DayMinC))</f>
        <v>0.1120856175</v>
      </c>
      <c r="G50" s="30">
        <f>IF(G$42*$D50&gt;(BatMaxC*$C50)+DayMinC,BatMaxC*$C50,IF(G$42*$D50&lt;DayMinC,0,(G$42*$D50)-DayMinC))</f>
        <v>0.1120856175</v>
      </c>
      <c r="H50" s="30">
        <f>IF(H$42*$D50&gt;(BatMaxC*$C50)+DayMinC,BatMaxC*$C50,IF(H$42*$D50&lt;DayMinC,0,(H$42*$D50)-DayMinC))</f>
        <v>0.1120856175</v>
      </c>
      <c r="I50" s="30">
        <f>IF(I$42*$D50&gt;(BatMaxC*$C50)+DayMinC,BatMaxC*$C50,IF(I$42*$D50&lt;DayMinC,0,(I$42*$D50)-DayMinC))</f>
        <v>0.1120856175</v>
      </c>
      <c r="J50" s="30">
        <f>IF(J$42*$D50&gt;(BatMaxC*$C50)+DayMinC,BatMaxC*$C50,IF(J$42*$D50&lt;DayMinC,0,(J$42*$D50)-DayMinC))</f>
        <v>0.1120856175</v>
      </c>
      <c r="K50" s="30">
        <f>IF(K$42*$D50&gt;(BatMaxC*$C50)+DayMinC,BatMaxC*$C50,IF(K$42*$D50&lt;DayMinC,0,(K$42*$D50)-DayMinC))</f>
        <v>0.1120856175</v>
      </c>
      <c r="L50" s="30">
        <f>IF(L$42*$D50&gt;(BatMaxC*$C50)+DayMinC,BatMaxC*$C50,IF(L$42*$D50&lt;DayMinC,0,(L$42*$D50)-DayMinC))</f>
        <v>0</v>
      </c>
      <c r="M50" s="30">
        <f>IF(M$42*$D50&gt;(BatMaxC*$C50)+DayMinC,BatMaxC*$C50,IF(M$42*$D50&lt;DayMinC,0,(M$42*$D50)-DayMinC))</f>
        <v>0.1120856175</v>
      </c>
      <c r="N50" s="30">
        <f>IF(N$42*$D50&gt;(BatMaxC*$C50)+DayMinC,BatMaxC*$C50,IF(N$42*$D50&lt;DayMinC,0,(N$42*$D50)-DayMinC))</f>
        <v>0.1120856175</v>
      </c>
      <c r="O50" s="30">
        <f>IF(O$42*$D50&gt;(BatMaxC*$C50)+DayMinC,BatMaxC*$C50,IF(O$42*$D50&lt;DayMinC,0,(O$42*$D50)-DayMinC))</f>
        <v>0.1120856175</v>
      </c>
      <c r="P50" s="30">
        <f>IF(P$42*$D50&gt;(BatMaxC*$C50)+DayMinC,BatMaxC*$C50,IF(P$42*$D50&lt;DayMinC,0,(P$42*$D50)-DayMinC))</f>
        <v>0.08045386875</v>
      </c>
      <c r="Q50" s="30">
        <f>IF(Q$42*$D50&gt;(BatMaxC*$C50)+DayMinC,BatMaxC*$C50,IF(Q$42*$D50&lt;DayMinC,0,(Q$42*$D50)-DayMinC))</f>
        <v>0.08304159124</v>
      </c>
      <c r="R50" s="30">
        <f>IF(R$42*$D50&gt;(BatMaxC*$C50)+DayMinC,BatMaxC*$C50,IF(R$42*$D50&lt;DayMinC,0,(R$42*$D50)-DayMinC))</f>
        <v>0.1120856175</v>
      </c>
      <c r="S50" s="30">
        <f>IF(S$42*$D50&gt;(BatMaxC*$C50)+DayMinC,BatMaxC*$C50,IF(S$42*$D50&lt;DayMinC,0,(S$42*$D50)-DayMinC))</f>
        <v>0</v>
      </c>
      <c r="T50" s="30">
        <f>IF(T$42*$D50&gt;(BatMaxC*$C50)+DayMinC,BatMaxC*$C50,IF(T$42*$D50&lt;DayMinC,0,(T$42*$D50)-DayMinC))</f>
        <v>0</v>
      </c>
      <c r="U50" s="30">
        <f>IF(U$42*$D50&gt;(BatMaxC*$C50)+DayMinC,BatMaxC*$C50,IF(U$42*$D50&lt;DayMinC,0,(U$42*$D50)-DayMinC))</f>
        <v>0.1120856175</v>
      </c>
      <c r="V50" s="30">
        <f>IF(V$42*$D50&gt;(BatMaxC*$C50)+DayMinC,BatMaxC*$C50,IF(V$42*$D50&lt;DayMinC,0,(V$42*$D50)-DayMinC))</f>
        <v>0.1120856175</v>
      </c>
      <c r="W50" s="30">
        <f>IF(W$42*$D50&gt;(BatMaxC*$C50)+DayMinC,BatMaxC*$C50,IF(W$42*$D50&lt;DayMinC,0,(W$42*$D50)-DayMinC))</f>
        <v>0.1120856175</v>
      </c>
      <c r="X50" s="30">
        <f>IF(X$42*$D50&gt;(BatMaxC*$C50)+DayMinC,BatMaxC*$C50,IF(X$42*$D50&lt;DayMinC,0,(X$42*$D50)-DayMinC))</f>
        <v>0</v>
      </c>
      <c r="Y50" s="30">
        <f>IF(Y$42*$D50&gt;(BatMaxC*$C50)+DayMinC,BatMaxC*$C50,IF(Y$42*$D50&lt;DayMinC,0,(Y$42*$D50)-DayMinC))</f>
        <v>0</v>
      </c>
      <c r="Z50" s="30">
        <f>IF(Z$42*$D50&gt;(BatMaxC*$C50)+DayMinC,BatMaxC*$C50,IF(Z$42*$D50&lt;DayMinC,0,(Z$42*$D50)-DayMinC))</f>
        <v>0.1120856175</v>
      </c>
      <c r="AA50" s="30">
        <f>IF(AA$42*$D50&gt;(BatMaxC*$C50)+DayMinC,BatMaxC*$C50,IF(AA$42*$D50&lt;DayMinC,0,(AA$42*$D50)-DayMinC))</f>
        <v>0</v>
      </c>
      <c r="AB50" s="30">
        <f>IF(AB$42*$D50&gt;(BatMaxC*$C50)+DayMinC,BatMaxC*$C50,IF(AB$42*$D50&lt;DayMinC,0,(AB$42*$D50)-DayMinC))</f>
        <v>0</v>
      </c>
      <c r="AC50" s="30">
        <f>IF(AC$42*$D50&gt;(BatMaxC*$C50)+DayMinC,BatMaxC*$C50,IF(AC$42*$D50&lt;DayMinC,0,(AC$42*$D50)-DayMinC))</f>
        <v>0</v>
      </c>
      <c r="AD50" s="30">
        <f>IF(AD$42*$D50&gt;(BatMaxC*$C50)+DayMinC,BatMaxC*$C50,IF(AD$42*$D50&lt;DayMinC,0,(AD$42*$D50)-DayMinC))</f>
        <v>0</v>
      </c>
      <c r="AE50" s="30">
        <f>IF(AE$42*$D50&gt;(BatMaxC*$C50)+DayMinC,BatMaxC*$C50,IF(AE$42*$D50&lt;DayMinC,0,(AE$42*$D50)-DayMinC))</f>
        <v>0.1120856175</v>
      </c>
      <c r="AF50" s="30">
        <f>IF(AF$42*$D50&gt;(BatMaxC*$C50)+DayMinC,BatMaxC*$C50,IF(AF$42*$D50&lt;DayMinC,0,(AF$42*$D50)-DayMinC))</f>
        <v>0.1120856175</v>
      </c>
      <c r="AG50" s="30">
        <f>IF(AG$42*$D50&gt;(BatMaxC*$C50)+DayMinC,BatMaxC*$C50,IF(AG$42*$D50&lt;DayMinC,0,(AG$42*$D50)-DayMinC))</f>
        <v>0.1120856175</v>
      </c>
      <c r="AH50" s="30">
        <f>IF(AH$42*$D50&gt;(BatMaxC*$C50)+DayMinC,BatMaxC*$C50,IF(AH$42*$D50&lt;DayMinC,0,(AH$42*$D50)-DayMinC))</f>
        <v>0.1120856175</v>
      </c>
      <c r="AI50" s="30">
        <f>IF(AI$42*$D50&gt;(BatMaxC*$C50)+DayMinC,BatMaxC*$C50,IF(AI$42*$D50&lt;DayMinC,0,(AI$42*$D50)-DayMinC))</f>
        <v>0.1120856175</v>
      </c>
      <c r="AJ50" s="30">
        <f>IF(AJ$42*$D50&gt;(BatMaxC*$C50)+DayMinC,BatMaxC*$C50,IF(AJ$42*$D50&lt;DayMinC,0,(AJ$42*$D50)-DayMinC))</f>
        <v>0.1120856175</v>
      </c>
      <c r="AK50" s="30">
        <f>IF(AK$42*$D50&gt;(BatMaxC*$C50)+DayMinC,BatMaxC*$C50,IF(AK$42*$D50&lt;DayMinC,0,(AK$42*$D50)-DayMinC))</f>
        <v>0.1120856175</v>
      </c>
      <c r="AL50" s="30">
        <f>IF(AL$42*$D50&gt;(BatMaxC*$C50)+DayMinC,BatMaxC*$C50,IF(AL$42*$D50&lt;DayMinC,0,(AL$42*$D50)-DayMinC))</f>
        <v>0.1120856175</v>
      </c>
      <c r="AM50" s="30">
        <f>IF(AM$42*$D50&gt;(BatMaxC*$C50)+DayMinC,BatMaxC*$C50,IF(AM$42*$D50&lt;DayMinC,0,(AM$42*$D50)-DayMinC))</f>
        <v>0.1120856175</v>
      </c>
      <c r="AN50" s="30">
        <f>IF(AN$42*$D50&gt;(BatMaxC*$C50)+DayMinC,BatMaxC*$C50,IF(AN$42*$D50&lt;DayMinC,0,(AN$42*$D50)-DayMinC))</f>
        <v>0.1120856175</v>
      </c>
      <c r="AO50" s="30">
        <f>IF(AO$42*$D50&gt;(BatMaxC*$C50)+DayMinC,BatMaxC*$C50,IF(AO$42*$D50&lt;DayMinC,0,(AO$42*$D50)-DayMinC))</f>
        <v>0.1120856175</v>
      </c>
      <c r="AP50" s="30">
        <f>IF(AP$42*$D50&gt;(BatMaxC*$C50)+DayMinC,BatMaxC*$C50,IF(AP$42*$D50&lt;DayMinC,0,(AP$42*$D50)-DayMinC))</f>
        <v>0.1120856175</v>
      </c>
      <c r="AQ50" s="30">
        <f>IF(AQ$42*$D50&gt;(BatMaxC*$C50)+DayMinC,BatMaxC*$C50,IF(AQ$42*$D50&lt;DayMinC,0,(AQ$42*$D50)-DayMinC))</f>
        <v>0.1120856175</v>
      </c>
      <c r="AR50" s="30">
        <f>IF(AR$42*$D50&gt;(BatMaxC*$C50)+DayMinC,BatMaxC*$C50,IF(AR$42*$D50&lt;DayMinC,0,(AR$42*$D50)-DayMinC))</f>
        <v>0.1120856175</v>
      </c>
      <c r="AS50" s="30">
        <f>IF(AS$42*$D50&gt;(BatMaxC*$C50)+DayMinC,BatMaxC*$C50,IF(AS$42*$D50&lt;DayMinC,0,(AS$42*$D50)-DayMinC))</f>
        <v>0</v>
      </c>
      <c r="AT50" s="30">
        <f>IF(AT$42*$D50&gt;(BatMaxC*$C50)+DayMinC,BatMaxC*$C50,IF(AT$42*$D50&lt;DayMinC,0,(AT$42*$D50)-DayMinC))</f>
        <v>0.1076756497</v>
      </c>
      <c r="AU50" s="30">
        <f>IF(AU$42*$D50&gt;(BatMaxC*$C50)+DayMinC,BatMaxC*$C50,IF(AU$42*$D50&lt;DayMinC,0,(AU$42*$D50)-DayMinC))</f>
        <v>0</v>
      </c>
      <c r="AV50" s="30">
        <f>IF(AV$42*$D50&gt;(BatMaxC*$C50)+DayMinC,BatMaxC*$C50,IF(AV$42*$D50&lt;DayMinC,0,(AV$42*$D50)-DayMinC))</f>
        <v>0</v>
      </c>
      <c r="AW50" s="30">
        <f>IF(AW$42*$D50&gt;(BatMaxC*$C50)+DayMinC,BatMaxC*$C50,IF(AW$42*$D50&lt;DayMinC,0,(AW$42*$D50)-DayMinC))</f>
        <v>0</v>
      </c>
      <c r="AX50" s="30">
        <f>IF(AX$42*$D50&gt;(BatMaxC*$C50)+DayMinC,BatMaxC*$C50,IF(AX$42*$D50&lt;DayMinC,0,(AX$42*$D50)-DayMinC))</f>
        <v>0.1120856175</v>
      </c>
      <c r="AY50" s="30">
        <f>IF(AY$42*$D50&gt;(BatMaxC*$C50)+DayMinC,BatMaxC*$C50,IF(AY$42*$D50&lt;DayMinC,0,(AY$42*$D50)-DayMinC))</f>
        <v>0.1120856175</v>
      </c>
      <c r="AZ50" s="30">
        <f>IF(AZ$42*$D50&gt;(BatMaxC*$C50)+DayMinC,BatMaxC*$C50,IF(AZ$42*$D50&lt;DayMinC,0,(AZ$42*$D50)-DayMinC))</f>
        <v>0.1120856175</v>
      </c>
      <c r="BA50" s="30">
        <f>IF(BA$42*$D50&gt;(BatMaxC*$C50)+DayMinC,BatMaxC*$C50,IF(BA$42*$D50&lt;DayMinC,0,(BA$42*$D50)-DayMinC))</f>
        <v>0.1120856175</v>
      </c>
      <c r="BB50" s="30">
        <f>IF(BB$42*$D50&gt;(BatMaxC*$C50)+DayMinC,BatMaxC*$C50,IF(BB$42*$D50&lt;DayMinC,0,(BB$42*$D50)-DayMinC))</f>
        <v>0.03553324907</v>
      </c>
      <c r="BC50" s="30">
        <f>IF(BC$42*$D50&gt;(BatMaxC*$C50)+DayMinC,BatMaxC*$C50,IF(BC$42*$D50&lt;DayMinC,0,(BC$42*$D50)-DayMinC))</f>
        <v>0.1120856175</v>
      </c>
      <c r="BD50" s="30">
        <f>IF(BD$42*$D50&gt;(BatMaxC*$C50)+DayMinC,BatMaxC*$C50,IF(BD$42*$D50&lt;DayMinC,0,(BD$42*$D50)-DayMinC))</f>
        <v>0.1120856175</v>
      </c>
      <c r="BE50" s="30">
        <f>IF(BE$42*$D50&gt;(BatMaxC*$C50)+DayMinC,BatMaxC*$C50,IF(BE$42*$D50&lt;DayMinC,0,(BE$42*$D50)-DayMinC))</f>
        <v>0</v>
      </c>
      <c r="BF50" s="30">
        <f>IF(BF$42*$D50&gt;(BatMaxC*$C50)+DayMinC,BatMaxC*$C50,IF(BF$42*$D50&lt;DayMinC,0,(BF$42*$D50)-DayMinC))</f>
        <v>0.1120856175</v>
      </c>
      <c r="BG50" s="30">
        <f>IF(BG$42*$D50&gt;(BatMaxC*$C50)+DayMinC,BatMaxC*$C50,IF(BG$42*$D50&lt;DayMinC,0,(BG$42*$D50)-DayMinC))</f>
        <v>0.1120856175</v>
      </c>
      <c r="BH50" s="30">
        <f>IF(BH$42*$D50&gt;(BatMaxC*$C50)+DayMinC,BatMaxC*$C50,IF(BH$42*$D50&lt;DayMinC,0,(BH$42*$D50)-DayMinC))</f>
        <v>0.1120856175</v>
      </c>
      <c r="BI50" s="30">
        <f>IF(BI$42*$D50&gt;(BatMaxC*$C50)+DayMinC,BatMaxC*$C50,IF(BI$42*$D50&lt;DayMinC,0,(BI$42*$D50)-DayMinC))</f>
        <v>0</v>
      </c>
      <c r="BJ50" s="30">
        <f>IF(BJ$42*$D50&gt;(BatMaxC*$C50)+DayMinC,BatMaxC*$C50,IF(BJ$42*$D50&lt;DayMinC,0,(BJ$42*$D50)-DayMinC))</f>
        <v>0</v>
      </c>
      <c r="BK50" s="30">
        <f>IF(BK$42*$D50&gt;(BatMaxC*$C50)+DayMinC,BatMaxC*$C50,IF(BK$42*$D50&lt;DayMinC,0,(BK$42*$D50)-DayMinC))</f>
        <v>0.1120856175</v>
      </c>
      <c r="BL50" s="30">
        <f>IF(BL$42*$D50&gt;(BatMaxC*$C50)+DayMinC,BatMaxC*$C50,IF(BL$42*$D50&lt;DayMinC,0,(BL$42*$D50)-DayMinC))</f>
        <v>0.1120856175</v>
      </c>
      <c r="BM50" s="30">
        <f>IF(BM$42*$D50&gt;(BatMaxC*$C50)+DayMinC,BatMaxC*$C50,IF(BM$42*$D50&lt;DayMinC,0,(BM$42*$D50)-DayMinC))</f>
        <v>0.1120856175</v>
      </c>
      <c r="BN50" s="30">
        <f>IF(BN$42*$D50&gt;(BatMaxC*$C50)+DayMinC,BatMaxC*$C50,IF(BN$42*$D50&lt;DayMinC,0,(BN$42*$D50)-DayMinC))</f>
        <v>0.1120856175</v>
      </c>
      <c r="BO50" s="30">
        <f>IF(BO$42*$D50&gt;(BatMaxC*$C50)+DayMinC,BatMaxC*$C50,IF(BO$42*$D50&lt;DayMinC,0,(BO$42*$D50)-DayMinC))</f>
        <v>0.06829322288</v>
      </c>
      <c r="BP50" s="30">
        <f>IF(BP$42*$D50&gt;(BatMaxC*$C50)+DayMinC,BatMaxC*$C50,IF(BP$42*$D50&lt;DayMinC,0,(BP$42*$D50)-DayMinC))</f>
        <v>0.01049568303</v>
      </c>
      <c r="BQ50" s="30">
        <f>IF(BQ$42*$D50&gt;(BatMaxC*$C50)+DayMinC,BatMaxC*$C50,IF(BQ$42*$D50&lt;DayMinC,0,(BQ$42*$D50)-DayMinC))</f>
        <v>0.1120856175</v>
      </c>
      <c r="BR50" s="30">
        <f>IF(BR$42*$D50&gt;(BatMaxC*$C50)+DayMinC,BatMaxC*$C50,IF(BR$42*$D50&lt;DayMinC,0,(BR$42*$D50)-DayMinC))</f>
        <v>0.1120856175</v>
      </c>
      <c r="BS50" s="30">
        <f>IF(BS$42*$D50&gt;(BatMaxC*$C50)+DayMinC,BatMaxC*$C50,IF(BS$42*$D50&lt;DayMinC,0,(BS$42*$D50)-DayMinC))</f>
        <v>0.1120856175</v>
      </c>
      <c r="BT50" s="30">
        <f>IF(BT$42*$D50&gt;(BatMaxC*$C50)+DayMinC,BatMaxC*$C50,IF(BT$42*$D50&lt;DayMinC,0,(BT$42*$D50)-DayMinC))</f>
        <v>0</v>
      </c>
      <c r="BU50" s="30">
        <f>IF(BU$42*$D50&gt;(BatMaxC*$C50)+DayMinC,BatMaxC*$C50,IF(BU$42*$D50&lt;DayMinC,0,(BU$42*$D50)-DayMinC))</f>
        <v>0</v>
      </c>
      <c r="BV50" s="30">
        <f>IF(BV$42*$D50&gt;(BatMaxC*$C50)+DayMinC,BatMaxC*$C50,IF(BV$42*$D50&lt;DayMinC,0,(BV$42*$D50)-DayMinC))</f>
        <v>0.1120856175</v>
      </c>
      <c r="BW50" s="30">
        <f>IF(BW$42*$D50&gt;(BatMaxC*$C50)+DayMinC,BatMaxC*$C50,IF(BW$42*$D50&lt;DayMinC,0,(BW$42*$D50)-DayMinC))</f>
        <v>0.1120856175</v>
      </c>
      <c r="BX50" s="30">
        <f>IF(BX$42*$D50&gt;(BatMaxC*$C50)+DayMinC,BatMaxC*$C50,IF(BX$42*$D50&lt;DayMinC,0,(BX$42*$D50)-DayMinC))</f>
        <v>0.05273529383</v>
      </c>
      <c r="BY50" s="30">
        <f>IF(BY$42*$D50&gt;(BatMaxC*$C50)+DayMinC,BatMaxC*$C50,IF(BY$42*$D50&lt;DayMinC,0,(BY$42*$D50)-DayMinC))</f>
        <v>0.1120856175</v>
      </c>
      <c r="BZ50" s="30">
        <f>IF(BZ$42*$D50&gt;(BatMaxC*$C50)+DayMinC,BatMaxC*$C50,IF(BZ$42*$D50&lt;DayMinC,0,(BZ$42*$D50)-DayMinC))</f>
        <v>0.1120856175</v>
      </c>
      <c r="CA50" s="30">
        <f>IF(CA$42*$D50&gt;(BatMaxC*$C50)+DayMinC,BatMaxC*$C50,IF(CA$42*$D50&lt;DayMinC,0,(CA$42*$D50)-DayMinC))</f>
        <v>0.1120856175</v>
      </c>
      <c r="CB50" s="30">
        <f>IF(CB$42*$D50&gt;(BatMaxC*$C50)+DayMinC,BatMaxC*$C50,IF(CB$42*$D50&lt;DayMinC,0,(CB$42*$D50)-DayMinC))</f>
        <v>0.1120856175</v>
      </c>
      <c r="CC50" s="30">
        <f>IF(CC$42*$D50&gt;(BatMaxC*$C50)+DayMinC,BatMaxC*$C50,IF(CC$42*$D50&lt;DayMinC,0,(CC$42*$D50)-DayMinC))</f>
        <v>0.02538566425</v>
      </c>
      <c r="CD50" s="30">
        <f>IF(CD$42*$D50&gt;(BatMaxC*$C50)+DayMinC,BatMaxC*$C50,IF(CD$42*$D50&lt;DayMinC,0,(CD$42*$D50)-DayMinC))</f>
        <v>0.1120856175</v>
      </c>
      <c r="CE50" s="30">
        <f>IF(CE$42*$D50&gt;(BatMaxC*$C50)+DayMinC,BatMaxC*$C50,IF(CE$42*$D50&lt;DayMinC,0,(CE$42*$D50)-DayMinC))</f>
        <v>0.1120856175</v>
      </c>
      <c r="CF50" s="30">
        <f>IF(CF$42*$D50&gt;(BatMaxC*$C50)+DayMinC,BatMaxC*$C50,IF(CF$42*$D50&lt;DayMinC,0,(CF$42*$D50)-DayMinC))</f>
        <v>0</v>
      </c>
      <c r="CG50" s="30">
        <f>IF(CG$42*$D50&gt;(BatMaxC*$C50)+DayMinC,BatMaxC*$C50,IF(CG$42*$D50&lt;DayMinC,0,(CG$42*$D50)-DayMinC))</f>
        <v>0.02131566054</v>
      </c>
      <c r="CH50" s="30">
        <f>IF(CH$42*$D50&gt;(BatMaxC*$C50)+DayMinC,BatMaxC*$C50,IF(CH$42*$D50&lt;DayMinC,0,(CH$42*$D50)-DayMinC))</f>
        <v>0</v>
      </c>
      <c r="CI50" s="30">
        <f>IF(CI$42*$D50&gt;(BatMaxC*$C50)+DayMinC,BatMaxC*$C50,IF(CI$42*$D50&lt;DayMinC,0,(CI$42*$D50)-DayMinC))</f>
        <v>0.00868347995</v>
      </c>
      <c r="CJ50" s="30">
        <f>IF(CJ$42*$D50&gt;(BatMaxC*$C50)+DayMinC,BatMaxC*$C50,IF(CJ$42*$D50&lt;DayMinC,0,(CJ$42*$D50)-DayMinC))</f>
        <v>0.1120856175</v>
      </c>
      <c r="CK50" s="30">
        <f>IF(CK$42*$D50&gt;(BatMaxC*$C50)+DayMinC,BatMaxC*$C50,IF(CK$42*$D50&lt;DayMinC,0,(CK$42*$D50)-DayMinC))</f>
        <v>0.1120856175</v>
      </c>
      <c r="CL50" s="30">
        <f>IF(CL$42*$D50&gt;(BatMaxC*$C50)+DayMinC,BatMaxC*$C50,IF(CL$42*$D50&lt;DayMinC,0,(CL$42*$D50)-DayMinC))</f>
        <v>0.1120856175</v>
      </c>
      <c r="CM50" s="30">
        <f>IF(CM$42*$D50&gt;(BatMaxC*$C50)+DayMinC,BatMaxC*$C50,IF(CM$42*$D50&lt;DayMinC,0,(CM$42*$D50)-DayMinC))</f>
        <v>0.1120856175</v>
      </c>
      <c r="CN50" s="30">
        <f>IF(CN$42*$D50&gt;(BatMaxC*$C50)+DayMinC,BatMaxC*$C50,IF(CN$42*$D50&lt;DayMinC,0,(CN$42*$D50)-DayMinC))</f>
        <v>0.1120856175</v>
      </c>
      <c r="CO50" s="30">
        <f>IF(CO$42*$D50&gt;(BatMaxC*$C50)+DayMinC,BatMaxC*$C50,IF(CO$42*$D50&lt;DayMinC,0,(CO$42*$D50)-DayMinC))</f>
        <v>0.1120856175</v>
      </c>
      <c r="CP50" s="30">
        <f>IF(CP$42*$D50&gt;(BatMaxC*$C50)+DayMinC,BatMaxC*$C50,IF(CP$42*$D50&lt;DayMinC,0,(CP$42*$D50)-DayMinC))</f>
        <v>0.1120856175</v>
      </c>
      <c r="CQ50" s="30">
        <f>IF(CQ$42*$D50&gt;(BatMaxC*$C50)+DayMinC,BatMaxC*$C50,IF(CQ$42*$D50&lt;DayMinC,0,(CQ$42*$D50)-DayMinC))</f>
        <v>0.1120856175</v>
      </c>
      <c r="CR50" s="30">
        <f>IF(CR$42*$D50&gt;(BatMaxC*$C50)+DayMinC,BatMaxC*$C50,IF(CR$42*$D50&lt;DayMinC,0,(CR$42*$D50)-DayMinC))</f>
        <v>0</v>
      </c>
      <c r="CS50" s="30">
        <f>IF(CS$42*$D50&gt;(BatMaxC*$C50)+DayMinC,BatMaxC*$C50,IF(CS$42*$D50&lt;DayMinC,0,(CS$42*$D50)-DayMinC))</f>
        <v>0.1120856175</v>
      </c>
      <c r="CT50" s="30">
        <f>IF(CT$42*$D50&gt;(BatMaxC*$C50)+DayMinC,BatMaxC*$C50,IF(CT$42*$D50&lt;DayMinC,0,(CT$42*$D50)-DayMinC))</f>
        <v>0.1120856175</v>
      </c>
      <c r="CU50" s="30">
        <f>IF(CU$42*$D50&gt;(BatMaxC*$C50)+DayMinC,BatMaxC*$C50,IF(CU$42*$D50&lt;DayMinC,0,(CU$42*$D50)-DayMinC))</f>
        <v>0.1120856175</v>
      </c>
      <c r="CV50" s="30">
        <f>IF(CV$42*$D50&gt;(BatMaxC*$C50)+DayMinC,BatMaxC*$C50,IF(CV$42*$D50&lt;DayMinC,0,(CV$42*$D50)-DayMinC))</f>
        <v>0.1120856175</v>
      </c>
      <c r="CW50" s="30">
        <f>IF(CW$42*$D50&gt;(BatMaxC*$C50)+DayMinC,BatMaxC*$C50,IF(CW$42*$D50&lt;DayMinC,0,(CW$42*$D50)-DayMinC))</f>
        <v>0.1120856175</v>
      </c>
      <c r="CX50" s="30">
        <f>IF(CX$42*$D50&gt;(BatMaxC*$C50)+DayMinC,BatMaxC*$C50,IF(CX$42*$D50&lt;DayMinC,0,(CX$42*$D50)-DayMinC))</f>
        <v>0.1120856175</v>
      </c>
      <c r="CY50" s="30">
        <f>IF(CY$42*$D50&gt;(BatMaxC*$C50)+DayMinC,BatMaxC*$C50,IF(CY$42*$D50&lt;DayMinC,0,(CY$42*$D50)-DayMinC))</f>
        <v>0.1120856175</v>
      </c>
      <c r="CZ50" s="30">
        <f>IF(CZ$42*$D50&gt;(BatMaxC*$C50)+DayMinC,BatMaxC*$C50,IF(CZ$42*$D50&lt;DayMinC,0,(CZ$42*$D50)-DayMinC))</f>
        <v>0.1120856175</v>
      </c>
      <c r="DA50" s="30">
        <f>IF(DA$42*$D50&gt;(BatMaxC*$C50)+DayMinC,BatMaxC*$C50,IF(DA$42*$D50&lt;DayMinC,0,(DA$42*$D50)-DayMinC))</f>
        <v>0.1120856175</v>
      </c>
      <c r="DB50" s="30">
        <f>IF(DB$42*$D50&gt;(BatMaxC*$C50)+DayMinC,BatMaxC*$C50,IF(DB$42*$D50&lt;DayMinC,0,(DB$42*$D50)-DayMinC))</f>
        <v>0.1120856175</v>
      </c>
      <c r="DC50" s="30">
        <f>IF(DC$42*$D50&gt;(BatMaxC*$C50)+DayMinC,BatMaxC*$C50,IF(DC$42*$D50&lt;DayMinC,0,(DC$42*$D50)-DayMinC))</f>
        <v>0.1120856175</v>
      </c>
      <c r="DD50" s="30">
        <f>IF(DD$42*$D50&gt;(BatMaxC*$C50)+DayMinC,BatMaxC*$C50,IF(DD$42*$D50&lt;DayMinC,0,(DD$42*$D50)-DayMinC))</f>
        <v>0.1120856175</v>
      </c>
      <c r="DE50" s="30">
        <f>IF(DE$42*$D50&gt;(BatMaxC*$C50)+DayMinC,BatMaxC*$C50,IF(DE$42*$D50&lt;DayMinC,0,(DE$42*$D50)-DayMinC))</f>
        <v>0.1120856175</v>
      </c>
      <c r="DF50" s="30">
        <f>IF(DF$42*$D50&gt;(BatMaxC*$C50)+DayMinC,BatMaxC*$C50,IF(DF$42*$D50&lt;DayMinC,0,(DF$42*$D50)-DayMinC))</f>
        <v>0.1120856175</v>
      </c>
      <c r="DG50" s="30">
        <f>IF(DG$42*$D50&gt;(BatMaxC*$C50)+DayMinC,BatMaxC*$C50,IF(DG$42*$D50&lt;DayMinC,0,(DG$42*$D50)-DayMinC))</f>
        <v>0.1120856175</v>
      </c>
      <c r="DH50" s="30">
        <f>IF(DH$42*$D50&gt;(BatMaxC*$C50)+DayMinC,BatMaxC*$C50,IF(DH$42*$D50&lt;DayMinC,0,(DH$42*$D50)-DayMinC))</f>
        <v>0.1120856175</v>
      </c>
      <c r="DI50" s="30">
        <f>IF(DI$42*$D50&gt;(BatMaxC*$C50)+DayMinC,BatMaxC*$C50,IF(DI$42*$D50&lt;DayMinC,0,(DI$42*$D50)-DayMinC))</f>
        <v>0.1120856175</v>
      </c>
      <c r="DJ50" s="30">
        <f>IF(DJ$42*$D50&gt;(BatMaxC*$C50)+DayMinC,BatMaxC*$C50,IF(DJ$42*$D50&lt;DayMinC,0,(DJ$42*$D50)-DayMinC))</f>
        <v>0</v>
      </c>
      <c r="DK50" s="30">
        <f>IF(DK$42*$D50&gt;(BatMaxC*$C50)+DayMinC,BatMaxC*$C50,IF(DK$42*$D50&lt;DayMinC,0,(DK$42*$D50)-DayMinC))</f>
        <v>0.08433675153</v>
      </c>
      <c r="DL50" s="30">
        <f>IF(DL$42*$D50&gt;(BatMaxC*$C50)+DayMinC,BatMaxC*$C50,IF(DL$42*$D50&lt;DayMinC,0,(DL$42*$D50)-DayMinC))</f>
        <v>0.01345014441</v>
      </c>
      <c r="DM50" s="30">
        <f>IF(DM$42*$D50&gt;(BatMaxC*$C50)+DayMinC,BatMaxC*$C50,IF(DM$42*$D50&lt;DayMinC,0,(DM$42*$D50)-DayMinC))</f>
        <v>0.1120856175</v>
      </c>
      <c r="DN50" s="30">
        <f>IF(DN$42*$D50&gt;(BatMaxC*$C50)+DayMinC,BatMaxC*$C50,IF(DN$42*$D50&lt;DayMinC,0,(DN$42*$D50)-DayMinC))</f>
        <v>0.1120856175</v>
      </c>
      <c r="DO50" s="30">
        <f>IF(DO$42*$D50&gt;(BatMaxC*$C50)+DayMinC,BatMaxC*$C50,IF(DO$42*$D50&lt;DayMinC,0,(DO$42*$D50)-DayMinC))</f>
        <v>0.1120856175</v>
      </c>
      <c r="DP50" s="30">
        <f>IF(DP$42*$D50&gt;(BatMaxC*$C50)+DayMinC,BatMaxC*$C50,IF(DP$42*$D50&lt;DayMinC,0,(DP$42*$D50)-DayMinC))</f>
        <v>0.04064741103</v>
      </c>
      <c r="DQ50" s="30">
        <f>IF(DQ$42*$D50&gt;(BatMaxC*$C50)+DayMinC,BatMaxC*$C50,IF(DQ$42*$D50&lt;DayMinC,0,(DQ$42*$D50)-DayMinC))</f>
        <v>0</v>
      </c>
      <c r="DR50" s="30">
        <f>IF(DR$42*$D50&gt;(BatMaxC*$C50)+DayMinC,BatMaxC*$C50,IF(DR$42*$D50&lt;DayMinC,0,(DR$42*$D50)-DayMinC))</f>
        <v>0.1120856175</v>
      </c>
      <c r="DS50" s="30">
        <f>IF(DS$42*$D50&gt;(BatMaxC*$C50)+DayMinC,BatMaxC*$C50,IF(DS$42*$D50&lt;DayMinC,0,(DS$42*$D50)-DayMinC))</f>
        <v>0.1120856175</v>
      </c>
      <c r="DT50" s="30">
        <f>IF(DT$42*$D50&gt;(BatMaxC*$C50)+DayMinC,BatMaxC*$C50,IF(DT$42*$D50&lt;DayMinC,0,(DT$42*$D50)-DayMinC))</f>
        <v>0.1120856175</v>
      </c>
      <c r="DU50" s="30">
        <f>IF(DU$42*$D50&gt;(BatMaxC*$C50)+DayMinC,BatMaxC*$C50,IF(DU$42*$D50&lt;DayMinC,0,(DU$42*$D50)-DayMinC))</f>
        <v>0.1120856175</v>
      </c>
      <c r="DV50" s="30">
        <f>IF(DV$42*$D50&gt;(BatMaxC*$C50)+DayMinC,BatMaxC*$C50,IF(DV$42*$D50&lt;DayMinC,0,(DV$42*$D50)-DayMinC))</f>
        <v>0.1120856175</v>
      </c>
      <c r="DW50" s="30">
        <f>IF(DW$42*$D50&gt;(BatMaxC*$C50)+DayMinC,BatMaxC*$C50,IF(DW$42*$D50&lt;DayMinC,0,(DW$42*$D50)-DayMinC))</f>
        <v>0.1120856175</v>
      </c>
      <c r="DX50" s="30">
        <f>IF(DX$42*$D50&gt;(BatMaxC*$C50)+DayMinC,BatMaxC*$C50,IF(DX$42*$D50&lt;DayMinC,0,(DX$42*$D50)-DayMinC))</f>
        <v>0.1120856175</v>
      </c>
      <c r="DY50" s="30">
        <f>IF(DY$42*$D50&gt;(BatMaxC*$C50)+DayMinC,BatMaxC*$C50,IF(DY$42*$D50&lt;DayMinC,0,(DY$42*$D50)-DayMinC))</f>
        <v>0.1120856175</v>
      </c>
      <c r="DZ50" s="30">
        <f>IF(DZ$42*$D50&gt;(BatMaxC*$C50)+DayMinC,BatMaxC*$C50,IF(DZ$42*$D50&lt;DayMinC,0,(DZ$42*$D50)-DayMinC))</f>
        <v>0.1120856175</v>
      </c>
      <c r="EA50" s="30">
        <f>IF(EA$42*$D50&gt;(BatMaxC*$C50)+DayMinC,BatMaxC*$C50,IF(EA$42*$D50&lt;DayMinC,0,(EA$42*$D50)-DayMinC))</f>
        <v>0.1120856175</v>
      </c>
      <c r="EB50" s="30">
        <f>IF(EB$42*$D50&gt;(BatMaxC*$C50)+DayMinC,BatMaxC*$C50,IF(EB$42*$D50&lt;DayMinC,0,(EB$42*$D50)-DayMinC))</f>
        <v>0.1120856175</v>
      </c>
      <c r="EC50" s="30">
        <f>IF(EC$42*$D50&gt;(BatMaxC*$C50)+DayMinC,BatMaxC*$C50,IF(EC$42*$D50&lt;DayMinC,0,(EC$42*$D50)-DayMinC))</f>
        <v>0.1120856175</v>
      </c>
      <c r="ED50" s="30">
        <f>IF(ED$42*$D50&gt;(BatMaxC*$C50)+DayMinC,BatMaxC*$C50,IF(ED$42*$D50&lt;DayMinC,0,(ED$42*$D50)-DayMinC))</f>
        <v>0.1120856175</v>
      </c>
      <c r="EE50" s="30">
        <f>IF(EE$42*$D50&gt;(BatMaxC*$C50)+DayMinC,BatMaxC*$C50,IF(EE$42*$D50&lt;DayMinC,0,(EE$42*$D50)-DayMinC))</f>
        <v>0.1120856175</v>
      </c>
      <c r="EF50" s="30">
        <f>IF(EF$42*$D50&gt;(BatMaxC*$C50)+DayMinC,BatMaxC*$C50,IF(EF$42*$D50&lt;DayMinC,0,(EF$42*$D50)-DayMinC))</f>
        <v>0</v>
      </c>
      <c r="EG50" s="30">
        <f>IF(EG$42*$D50&gt;(BatMaxC*$C50)+DayMinC,BatMaxC*$C50,IF(EG$42*$D50&lt;DayMinC,0,(EG$42*$D50)-DayMinC))</f>
        <v>0.09972914178</v>
      </c>
      <c r="EH50" s="30">
        <f>IF(EH$42*$D50&gt;(BatMaxC*$C50)+DayMinC,BatMaxC*$C50,IF(EH$42*$D50&lt;DayMinC,0,(EH$42*$D50)-DayMinC))</f>
        <v>0.1120856175</v>
      </c>
      <c r="EI50" s="30">
        <f>IF(EI$42*$D50&gt;(BatMaxC*$C50)+DayMinC,BatMaxC*$C50,IF(EI$42*$D50&lt;DayMinC,0,(EI$42*$D50)-DayMinC))</f>
        <v>0.1120856175</v>
      </c>
      <c r="EJ50" s="30">
        <f>IF(EJ$42*$D50&gt;(BatMaxC*$C50)+DayMinC,BatMaxC*$C50,IF(EJ$42*$D50&lt;DayMinC,0,(EJ$42*$D50)-DayMinC))</f>
        <v>0.1120856175</v>
      </c>
      <c r="EK50" s="30">
        <f>IF(EK$42*$D50&gt;(BatMaxC*$C50)+DayMinC,BatMaxC*$C50,IF(EK$42*$D50&lt;DayMinC,0,(EK$42*$D50)-DayMinC))</f>
        <v>0.1120856175</v>
      </c>
      <c r="EL50" s="30">
        <f>IF(EL$42*$D50&gt;(BatMaxC*$C50)+DayMinC,BatMaxC*$C50,IF(EL$42*$D50&lt;DayMinC,0,(EL$42*$D50)-DayMinC))</f>
        <v>0.1120856175</v>
      </c>
      <c r="EM50" s="30">
        <f>IF(EM$42*$D50&gt;(BatMaxC*$C50)+DayMinC,BatMaxC*$C50,IF(EM$42*$D50&lt;DayMinC,0,(EM$42*$D50)-DayMinC))</f>
        <v>0.1120856175</v>
      </c>
      <c r="EN50" s="30">
        <f>IF(EN$42*$D50&gt;(BatMaxC*$C50)+DayMinC,BatMaxC*$C50,IF(EN$42*$D50&lt;DayMinC,0,(EN$42*$D50)-DayMinC))</f>
        <v>0.1120856175</v>
      </c>
      <c r="EO50" s="30">
        <f>IF(EO$42*$D50&gt;(BatMaxC*$C50)+DayMinC,BatMaxC*$C50,IF(EO$42*$D50&lt;DayMinC,0,(EO$42*$D50)-DayMinC))</f>
        <v>0.1120856175</v>
      </c>
      <c r="EP50" s="30">
        <f>IF(EP$42*$D50&gt;(BatMaxC*$C50)+DayMinC,BatMaxC*$C50,IF(EP$42*$D50&lt;DayMinC,0,(EP$42*$D50)-DayMinC))</f>
        <v>0.1120856175</v>
      </c>
      <c r="EQ50" s="30">
        <f>IF(EQ$42*$D50&gt;(BatMaxC*$C50)+DayMinC,BatMaxC*$C50,IF(EQ$42*$D50&lt;DayMinC,0,(EQ$42*$D50)-DayMinC))</f>
        <v>0.1120856175</v>
      </c>
      <c r="ER50" s="30">
        <f>IF(ER$42*$D50&gt;(BatMaxC*$C50)+DayMinC,BatMaxC*$C50,IF(ER$42*$D50&lt;DayMinC,0,(ER$42*$D50)-DayMinC))</f>
        <v>0.1120856175</v>
      </c>
      <c r="ES50" s="30">
        <f>IF(ES$42*$D50&gt;(BatMaxC*$C50)+DayMinC,BatMaxC*$C50,IF(ES$42*$D50&lt;DayMinC,0,(ES$42*$D50)-DayMinC))</f>
        <v>0.1120856175</v>
      </c>
      <c r="ET50" s="30">
        <f>IF(ET$42*$D50&gt;(BatMaxC*$C50)+DayMinC,BatMaxC*$C50,IF(ET$42*$D50&lt;DayMinC,0,(ET$42*$D50)-DayMinC))</f>
        <v>0.1120856175</v>
      </c>
      <c r="EU50" s="30">
        <f>IF(EU$42*$D50&gt;(BatMaxC*$C50)+DayMinC,BatMaxC*$C50,IF(EU$42*$D50&lt;DayMinC,0,(EU$42*$D50)-DayMinC))</f>
        <v>0.1120856175</v>
      </c>
      <c r="EV50" s="30">
        <f>IF(EV$42*$D50&gt;(BatMaxC*$C50)+DayMinC,BatMaxC*$C50,IF(EV$42*$D50&lt;DayMinC,0,(EV$42*$D50)-DayMinC))</f>
        <v>0.1120856175</v>
      </c>
      <c r="EW50" s="30">
        <f>IF(EW$42*$D50&gt;(BatMaxC*$C50)+DayMinC,BatMaxC*$C50,IF(EW$42*$D50&lt;DayMinC,0,(EW$42*$D50)-DayMinC))</f>
        <v>0.1120856175</v>
      </c>
      <c r="EX50" s="30">
        <f>IF(EX$42*$D50&gt;(BatMaxC*$C50)+DayMinC,BatMaxC*$C50,IF(EX$42*$D50&lt;DayMinC,0,(EX$42*$D50)-DayMinC))</f>
        <v>0.1120856175</v>
      </c>
      <c r="EY50" s="30">
        <f>IF(EY$42*$D50&gt;(BatMaxC*$C50)+DayMinC,BatMaxC*$C50,IF(EY$42*$D50&lt;DayMinC,0,(EY$42*$D50)-DayMinC))</f>
        <v>0.09331290855</v>
      </c>
      <c r="EZ50" s="30">
        <f>IF(EZ$42*$D50&gt;(BatMaxC*$C50)+DayMinC,BatMaxC*$C50,IF(EZ$42*$D50&lt;DayMinC,0,(EZ$42*$D50)-DayMinC))</f>
        <v>0.1120856175</v>
      </c>
      <c r="FA50" s="30">
        <f>IF(FA$42*$D50&gt;(BatMaxC*$C50)+DayMinC,BatMaxC*$C50,IF(FA$42*$D50&lt;DayMinC,0,(FA$42*$D50)-DayMinC))</f>
        <v>0.1120856175</v>
      </c>
      <c r="FB50" s="30">
        <f>IF(FB$42*$D50&gt;(BatMaxC*$C50)+DayMinC,BatMaxC*$C50,IF(FB$42*$D50&lt;DayMinC,0,(FB$42*$D50)-DayMinC))</f>
        <v>0.1120856175</v>
      </c>
      <c r="FC50" s="30">
        <f>IF(FC$42*$D50&gt;(BatMaxC*$C50)+DayMinC,BatMaxC*$C50,IF(FC$42*$D50&lt;DayMinC,0,(FC$42*$D50)-DayMinC))</f>
        <v>0.1120856175</v>
      </c>
      <c r="FD50" s="30">
        <f>IF(FD$42*$D50&gt;(BatMaxC*$C50)+DayMinC,BatMaxC*$C50,IF(FD$42*$D50&lt;DayMinC,0,(FD$42*$D50)-DayMinC))</f>
        <v>0.1120856175</v>
      </c>
      <c r="FE50" s="30">
        <f>IF(FE$42*$D50&gt;(BatMaxC*$C50)+DayMinC,BatMaxC*$C50,IF(FE$42*$D50&lt;DayMinC,0,(FE$42*$D50)-DayMinC))</f>
        <v>0.1120856175</v>
      </c>
      <c r="FF50" s="30">
        <f>IF(FF$42*$D50&gt;(BatMaxC*$C50)+DayMinC,BatMaxC*$C50,IF(FF$42*$D50&lt;DayMinC,0,(FF$42*$D50)-DayMinC))</f>
        <v>0.1120856175</v>
      </c>
      <c r="FG50" s="30">
        <f>IF(FG$42*$D50&gt;(BatMaxC*$C50)+DayMinC,BatMaxC*$C50,IF(FG$42*$D50&lt;DayMinC,0,(FG$42*$D50)-DayMinC))</f>
        <v>0.1120856175</v>
      </c>
      <c r="FH50" s="30">
        <f>IF(FH$42*$D50&gt;(BatMaxC*$C50)+DayMinC,BatMaxC*$C50,IF(FH$42*$D50&lt;DayMinC,0,(FH$42*$D50)-DayMinC))</f>
        <v>0.1120856175</v>
      </c>
      <c r="FI50" s="30">
        <f>IF(FI$42*$D50&gt;(BatMaxC*$C50)+DayMinC,BatMaxC*$C50,IF(FI$42*$D50&lt;DayMinC,0,(FI$42*$D50)-DayMinC))</f>
        <v>0.1120856175</v>
      </c>
      <c r="FJ50" s="30">
        <f>IF(FJ$42*$D50&gt;(BatMaxC*$C50)+DayMinC,BatMaxC*$C50,IF(FJ$42*$D50&lt;DayMinC,0,(FJ$42*$D50)-DayMinC))</f>
        <v>0.1120856175</v>
      </c>
      <c r="FK50" s="30">
        <f>IF(FK$42*$D50&gt;(BatMaxC*$C50)+DayMinC,BatMaxC*$C50,IF(FK$42*$D50&lt;DayMinC,0,(FK$42*$D50)-DayMinC))</f>
        <v>0.1120856175</v>
      </c>
      <c r="FL50" s="30">
        <f>IF(FL$42*$D50&gt;(BatMaxC*$C50)+DayMinC,BatMaxC*$C50,IF(FL$42*$D50&lt;DayMinC,0,(FL$42*$D50)-DayMinC))</f>
        <v>0.1120856175</v>
      </c>
      <c r="FM50" s="30">
        <f>IF(FM$42*$D50&gt;(BatMaxC*$C50)+DayMinC,BatMaxC*$C50,IF(FM$42*$D50&lt;DayMinC,0,(FM$42*$D50)-DayMinC))</f>
        <v>0.1120856175</v>
      </c>
      <c r="FN50" s="30">
        <f>IF(FN$42*$D50&gt;(BatMaxC*$C50)+DayMinC,BatMaxC*$C50,IF(FN$42*$D50&lt;DayMinC,0,(FN$42*$D50)-DayMinC))</f>
        <v>0.1120856175</v>
      </c>
      <c r="FO50" s="30">
        <f>IF(FO$42*$D50&gt;(BatMaxC*$C50)+DayMinC,BatMaxC*$C50,IF(FO$42*$D50&lt;DayMinC,0,(FO$42*$D50)-DayMinC))</f>
        <v>0.1120856175</v>
      </c>
      <c r="FP50" s="30">
        <f>IF(FP$42*$D50&gt;(BatMaxC*$C50)+DayMinC,BatMaxC*$C50,IF(FP$42*$D50&lt;DayMinC,0,(FP$42*$D50)-DayMinC))</f>
        <v>0.1120856175</v>
      </c>
      <c r="FQ50" s="30">
        <f>IF(FQ$42*$D50&gt;(BatMaxC*$C50)+DayMinC,BatMaxC*$C50,IF(FQ$42*$D50&lt;DayMinC,0,(FQ$42*$D50)-DayMinC))</f>
        <v>0.1120856175</v>
      </c>
      <c r="FR50" s="30">
        <f>IF(FR$42*$D50&gt;(BatMaxC*$C50)+DayMinC,BatMaxC*$C50,IF(FR$42*$D50&lt;DayMinC,0,(FR$42*$D50)-DayMinC))</f>
        <v>0.1120856175</v>
      </c>
      <c r="FS50" s="30">
        <f>IF(FS$42*$D50&gt;(BatMaxC*$C50)+DayMinC,BatMaxC*$C50,IF(FS$42*$D50&lt;DayMinC,0,(FS$42*$D50)-DayMinC))</f>
        <v>0.1120856175</v>
      </c>
      <c r="FT50" s="30">
        <f>IF(FT$42*$D50&gt;(BatMaxC*$C50)+DayMinC,BatMaxC*$C50,IF(FT$42*$D50&lt;DayMinC,0,(FT$42*$D50)-DayMinC))</f>
        <v>0.1120856175</v>
      </c>
      <c r="FU50" s="30">
        <f>IF(FU$42*$D50&gt;(BatMaxC*$C50)+DayMinC,BatMaxC*$C50,IF(FU$42*$D50&lt;DayMinC,0,(FU$42*$D50)-DayMinC))</f>
        <v>0.1120856175</v>
      </c>
      <c r="FV50" s="30">
        <f>IF(FV$42*$D50&gt;(BatMaxC*$C50)+DayMinC,BatMaxC*$C50,IF(FV$42*$D50&lt;DayMinC,0,(FV$42*$D50)-DayMinC))</f>
        <v>0</v>
      </c>
      <c r="FW50" s="30">
        <f>IF(FW$42*$D50&gt;(BatMaxC*$C50)+DayMinC,BatMaxC*$C50,IF(FW$42*$D50&lt;DayMinC,0,(FW$42*$D50)-DayMinC))</f>
        <v>0.1120856175</v>
      </c>
      <c r="FX50" s="30">
        <f>IF(FX$42*$D50&gt;(BatMaxC*$C50)+DayMinC,BatMaxC*$C50,IF(FX$42*$D50&lt;DayMinC,0,(FX$42*$D50)-DayMinC))</f>
        <v>0.1120856175</v>
      </c>
      <c r="FY50" s="30">
        <f>IF(FY$42*$D50&gt;(BatMaxC*$C50)+DayMinC,BatMaxC*$C50,IF(FY$42*$D50&lt;DayMinC,0,(FY$42*$D50)-DayMinC))</f>
        <v>0.1120856175</v>
      </c>
      <c r="FZ50" s="30">
        <f>IF(FZ$42*$D50&gt;(BatMaxC*$C50)+DayMinC,BatMaxC*$C50,IF(FZ$42*$D50&lt;DayMinC,0,(FZ$42*$D50)-DayMinC))</f>
        <v>0.1120856175</v>
      </c>
      <c r="GA50" s="30">
        <f>IF(GA$42*$D50&gt;(BatMaxC*$C50)+DayMinC,BatMaxC*$C50,IF(GA$42*$D50&lt;DayMinC,0,(GA$42*$D50)-DayMinC))</f>
        <v>0.1120856175</v>
      </c>
      <c r="GB50" s="30">
        <f>IF(GB$42*$D50&gt;(BatMaxC*$C50)+DayMinC,BatMaxC*$C50,IF(GB$42*$D50&lt;DayMinC,0,(GB$42*$D50)-DayMinC))</f>
        <v>0.06654059706</v>
      </c>
      <c r="GC50" s="30">
        <f>IF(GC$42*$D50&gt;(BatMaxC*$C50)+DayMinC,BatMaxC*$C50,IF(GC$42*$D50&lt;DayMinC,0,(GC$42*$D50)-DayMinC))</f>
        <v>0.1120856175</v>
      </c>
      <c r="GD50" s="30">
        <f>IF(GD$42*$D50&gt;(BatMaxC*$C50)+DayMinC,BatMaxC*$C50,IF(GD$42*$D50&lt;DayMinC,0,(GD$42*$D50)-DayMinC))</f>
        <v>0.1120856175</v>
      </c>
      <c r="GE50" s="30">
        <f>IF(GE$42*$D50&gt;(BatMaxC*$C50)+DayMinC,BatMaxC*$C50,IF(GE$42*$D50&lt;DayMinC,0,(GE$42*$D50)-DayMinC))</f>
        <v>0.1120856175</v>
      </c>
      <c r="GF50" s="30">
        <f>IF(GF$42*$D50&gt;(BatMaxC*$C50)+DayMinC,BatMaxC*$C50,IF(GF$42*$D50&lt;DayMinC,0,(GF$42*$D50)-DayMinC))</f>
        <v>0.1120856175</v>
      </c>
      <c r="GG50" s="30">
        <f>IF(GG$42*$D50&gt;(BatMaxC*$C50)+DayMinC,BatMaxC*$C50,IF(GG$42*$D50&lt;DayMinC,0,(GG$42*$D50)-DayMinC))</f>
        <v>0.1120856175</v>
      </c>
      <c r="GH50" s="30">
        <f>IF(GH$42*$D50&gt;(BatMaxC*$C50)+DayMinC,BatMaxC*$C50,IF(GH$42*$D50&lt;DayMinC,0,(GH$42*$D50)-DayMinC))</f>
        <v>0.1120856175</v>
      </c>
      <c r="GI50" s="30">
        <f>IF(GI$42*$D50&gt;(BatMaxC*$C50)+DayMinC,BatMaxC*$C50,IF(GI$42*$D50&lt;DayMinC,0,(GI$42*$D50)-DayMinC))</f>
        <v>0.1120856175</v>
      </c>
      <c r="GJ50" s="30">
        <f>IF(GJ$42*$D50&gt;(BatMaxC*$C50)+DayMinC,BatMaxC*$C50,IF(GJ$42*$D50&lt;DayMinC,0,(GJ$42*$D50)-DayMinC))</f>
        <v>0.1120856175</v>
      </c>
      <c r="GK50" s="30">
        <f>IF(GK$42*$D50&gt;(BatMaxC*$C50)+DayMinC,BatMaxC*$C50,IF(GK$42*$D50&lt;DayMinC,0,(GK$42*$D50)-DayMinC))</f>
        <v>0.1120856175</v>
      </c>
      <c r="GL50" s="30">
        <f>IF(GL$42*$D50&gt;(BatMaxC*$C50)+DayMinC,BatMaxC*$C50,IF(GL$42*$D50&lt;DayMinC,0,(GL$42*$D50)-DayMinC))</f>
        <v>0.1120856175</v>
      </c>
      <c r="GM50" s="30">
        <f>IF(GM$42*$D50&gt;(BatMaxC*$C50)+DayMinC,BatMaxC*$C50,IF(GM$42*$D50&lt;DayMinC,0,(GM$42*$D50)-DayMinC))</f>
        <v>0.1120856175</v>
      </c>
      <c r="GN50" s="30">
        <f>IF(GN$42*$D50&gt;(BatMaxC*$C50)+DayMinC,BatMaxC*$C50,IF(GN$42*$D50&lt;DayMinC,0,(GN$42*$D50)-DayMinC))</f>
        <v>0.1120856175</v>
      </c>
      <c r="GO50" s="30">
        <f>IF(GO$42*$D50&gt;(BatMaxC*$C50)+DayMinC,BatMaxC*$C50,IF(GO$42*$D50&lt;DayMinC,0,(GO$42*$D50)-DayMinC))</f>
        <v>0.1120856175</v>
      </c>
      <c r="GP50" s="30">
        <f>IF(GP$42*$D50&gt;(BatMaxC*$C50)+DayMinC,BatMaxC*$C50,IF(GP$42*$D50&lt;DayMinC,0,(GP$42*$D50)-DayMinC))</f>
        <v>0.1120856175</v>
      </c>
      <c r="GQ50" s="30">
        <f>IF(GQ$42*$D50&gt;(BatMaxC*$C50)+DayMinC,BatMaxC*$C50,IF(GQ$42*$D50&lt;DayMinC,0,(GQ$42*$D50)-DayMinC))</f>
        <v>0.1120856175</v>
      </c>
      <c r="GR50" s="30">
        <f>IF(GR$42*$D50&gt;(BatMaxC*$C50)+DayMinC,BatMaxC*$C50,IF(GR$42*$D50&lt;DayMinC,0,(GR$42*$D50)-DayMinC))</f>
        <v>0.1120856175</v>
      </c>
      <c r="GS50" s="30">
        <f>IF(GS$42*$D50&gt;(BatMaxC*$C50)+DayMinC,BatMaxC*$C50,IF(GS$42*$D50&lt;DayMinC,0,(GS$42*$D50)-DayMinC))</f>
        <v>0.1120856175</v>
      </c>
      <c r="GT50" s="30">
        <f>IF(GT$42*$D50&gt;(BatMaxC*$C50)+DayMinC,BatMaxC*$C50,IF(GT$42*$D50&lt;DayMinC,0,(GT$42*$D50)-DayMinC))</f>
        <v>0.1120856175</v>
      </c>
      <c r="GU50" s="30">
        <f>IF(GU$42*$D50&gt;(BatMaxC*$C50)+DayMinC,BatMaxC*$C50,IF(GU$42*$D50&lt;DayMinC,0,(GU$42*$D50)-DayMinC))</f>
        <v>0.1120856175</v>
      </c>
      <c r="GV50" s="30">
        <f>IF(GV$42*$D50&gt;(BatMaxC*$C50)+DayMinC,BatMaxC*$C50,IF(GV$42*$D50&lt;DayMinC,0,(GV$42*$D50)-DayMinC))</f>
        <v>0.1120856175</v>
      </c>
      <c r="GW50" s="30">
        <f>IF(GW$42*$D50&gt;(BatMaxC*$C50)+DayMinC,BatMaxC*$C50,IF(GW$42*$D50&lt;DayMinC,0,(GW$42*$D50)-DayMinC))</f>
        <v>0.1120856175</v>
      </c>
      <c r="GX50" s="30">
        <f>IF(GX$42*$D50&gt;(BatMaxC*$C50)+DayMinC,BatMaxC*$C50,IF(GX$42*$D50&lt;DayMinC,0,(GX$42*$D50)-DayMinC))</f>
        <v>0.1120856175</v>
      </c>
      <c r="GY50" s="30">
        <f>IF(GY$42*$D50&gt;(BatMaxC*$C50)+DayMinC,BatMaxC*$C50,IF(GY$42*$D50&lt;DayMinC,0,(GY$42*$D50)-DayMinC))</f>
        <v>0.1120856175</v>
      </c>
      <c r="GZ50" s="30">
        <f>IF(GZ$42*$D50&gt;(BatMaxC*$C50)+DayMinC,BatMaxC*$C50,IF(GZ$42*$D50&lt;DayMinC,0,(GZ$42*$D50)-DayMinC))</f>
        <v>0.1120856175</v>
      </c>
      <c r="HA50" s="30">
        <f>IF(HA$42*$D50&gt;(BatMaxC*$C50)+DayMinC,BatMaxC*$C50,IF(HA$42*$D50&lt;DayMinC,0,(HA$42*$D50)-DayMinC))</f>
        <v>0.1120856175</v>
      </c>
      <c r="HB50" s="30">
        <f>IF(HB$42*$D50&gt;(BatMaxC*$C50)+DayMinC,BatMaxC*$C50,IF(HB$42*$D50&lt;DayMinC,0,(HB$42*$D50)-DayMinC))</f>
        <v>0.1120856175</v>
      </c>
      <c r="HC50" s="30">
        <f>IF(HC$42*$D50&gt;(BatMaxC*$C50)+DayMinC,BatMaxC*$C50,IF(HC$42*$D50&lt;DayMinC,0,(HC$42*$D50)-DayMinC))</f>
        <v>0.1120856175</v>
      </c>
      <c r="HD50" s="30">
        <f>IF(HD$42*$D50&gt;(BatMaxC*$C50)+DayMinC,BatMaxC*$C50,IF(HD$42*$D50&lt;DayMinC,0,(HD$42*$D50)-DayMinC))</f>
        <v>0.1120856175</v>
      </c>
      <c r="HE50" s="30">
        <f>IF(HE$42*$D50&gt;(BatMaxC*$C50)+DayMinC,BatMaxC*$C50,IF(HE$42*$D50&lt;DayMinC,0,(HE$42*$D50)-DayMinC))</f>
        <v>0.1120856175</v>
      </c>
      <c r="HF50" s="30">
        <f>IF(HF$42*$D50&gt;(BatMaxC*$C50)+DayMinC,BatMaxC*$C50,IF(HF$42*$D50&lt;DayMinC,0,(HF$42*$D50)-DayMinC))</f>
        <v>0</v>
      </c>
      <c r="HG50" s="30">
        <f>IF(HG$42*$D50&gt;(BatMaxC*$C50)+DayMinC,BatMaxC*$C50,IF(HG$42*$D50&lt;DayMinC,0,(HG$42*$D50)-DayMinC))</f>
        <v>0.1120856175</v>
      </c>
      <c r="HH50" s="30">
        <f>IF(HH$42*$D50&gt;(BatMaxC*$C50)+DayMinC,BatMaxC*$C50,IF(HH$42*$D50&lt;DayMinC,0,(HH$42*$D50)-DayMinC))</f>
        <v>0.1120856175</v>
      </c>
      <c r="HI50" s="30">
        <f>IF(HI$42*$D50&gt;(BatMaxC*$C50)+DayMinC,BatMaxC*$C50,IF(HI$42*$D50&lt;DayMinC,0,(HI$42*$D50)-DayMinC))</f>
        <v>0.1120856175</v>
      </c>
      <c r="HJ50" s="30">
        <f>IF(HJ$42*$D50&gt;(BatMaxC*$C50)+DayMinC,BatMaxC*$C50,IF(HJ$42*$D50&lt;DayMinC,0,(HJ$42*$D50)-DayMinC))</f>
        <v>0.1120856175</v>
      </c>
      <c r="HK50" s="30">
        <f>IF(HK$42*$D50&gt;(BatMaxC*$C50)+DayMinC,BatMaxC*$C50,IF(HK$42*$D50&lt;DayMinC,0,(HK$42*$D50)-DayMinC))</f>
        <v>0.1120856175</v>
      </c>
      <c r="HL50" s="30">
        <f>IF(HL$42*$D50&gt;(BatMaxC*$C50)+DayMinC,BatMaxC*$C50,IF(HL$42*$D50&lt;DayMinC,0,(HL$42*$D50)-DayMinC))</f>
        <v>0.1120856175</v>
      </c>
      <c r="HM50" s="30">
        <f>IF(HM$42*$D50&gt;(BatMaxC*$C50)+DayMinC,BatMaxC*$C50,IF(HM$42*$D50&lt;DayMinC,0,(HM$42*$D50)-DayMinC))</f>
        <v>0.1120856175</v>
      </c>
      <c r="HN50" s="30">
        <f>IF(HN$42*$D50&gt;(BatMaxC*$C50)+DayMinC,BatMaxC*$C50,IF(HN$42*$D50&lt;DayMinC,0,(HN$42*$D50)-DayMinC))</f>
        <v>0.1120856175</v>
      </c>
      <c r="HO50" s="30">
        <f>IF(HO$42*$D50&gt;(BatMaxC*$C50)+DayMinC,BatMaxC*$C50,IF(HO$42*$D50&lt;DayMinC,0,(HO$42*$D50)-DayMinC))</f>
        <v>0.1120856175</v>
      </c>
      <c r="HP50" s="30">
        <f>IF(HP$42*$D50&gt;(BatMaxC*$C50)+DayMinC,BatMaxC*$C50,IF(HP$42*$D50&lt;DayMinC,0,(HP$42*$D50)-DayMinC))</f>
        <v>0.1120856175</v>
      </c>
      <c r="HQ50" s="30">
        <f>IF(HQ$42*$D50&gt;(BatMaxC*$C50)+DayMinC,BatMaxC*$C50,IF(HQ$42*$D50&lt;DayMinC,0,(HQ$42*$D50)-DayMinC))</f>
        <v>0.1120856175</v>
      </c>
      <c r="HR50" s="30">
        <f>IF(HR$42*$D50&gt;(BatMaxC*$C50)+DayMinC,BatMaxC*$C50,IF(HR$42*$D50&lt;DayMinC,0,(HR$42*$D50)-DayMinC))</f>
        <v>0.1120856175</v>
      </c>
      <c r="HS50" s="30">
        <f>IF(HS$42*$D50&gt;(BatMaxC*$C50)+DayMinC,BatMaxC*$C50,IF(HS$42*$D50&lt;DayMinC,0,(HS$42*$D50)-DayMinC))</f>
        <v>0.1120856175</v>
      </c>
      <c r="HT50" s="30">
        <f>IF(HT$42*$D50&gt;(BatMaxC*$C50)+DayMinC,BatMaxC*$C50,IF(HT$42*$D50&lt;DayMinC,0,(HT$42*$D50)-DayMinC))</f>
        <v>0.1120856175</v>
      </c>
      <c r="HU50" s="30">
        <f>IF(HU$42*$D50&gt;(BatMaxC*$C50)+DayMinC,BatMaxC*$C50,IF(HU$42*$D50&lt;DayMinC,0,(HU$42*$D50)-DayMinC))</f>
        <v>0</v>
      </c>
      <c r="HV50" s="30">
        <f>IF(HV$42*$D50&gt;(BatMaxC*$C50)+DayMinC,BatMaxC*$C50,IF(HV$42*$D50&lt;DayMinC,0,(HV$42*$D50)-DayMinC))</f>
        <v>0.1120856175</v>
      </c>
      <c r="HW50" s="30">
        <f>IF(HW$42*$D50&gt;(BatMaxC*$C50)+DayMinC,BatMaxC*$C50,IF(HW$42*$D50&lt;DayMinC,0,(HW$42*$D50)-DayMinC))</f>
        <v>0.1120856175</v>
      </c>
      <c r="HX50" s="30">
        <f>IF(HX$42*$D50&gt;(BatMaxC*$C50)+DayMinC,BatMaxC*$C50,IF(HX$42*$D50&lt;DayMinC,0,(HX$42*$D50)-DayMinC))</f>
        <v>0.1120856175</v>
      </c>
      <c r="HY50" s="30">
        <f>IF(HY$42*$D50&gt;(BatMaxC*$C50)+DayMinC,BatMaxC*$C50,IF(HY$42*$D50&lt;DayMinC,0,(HY$42*$D50)-DayMinC))</f>
        <v>0.1120856175</v>
      </c>
      <c r="HZ50" s="30">
        <f>IF(HZ$42*$D50&gt;(BatMaxC*$C50)+DayMinC,BatMaxC*$C50,IF(HZ$42*$D50&lt;DayMinC,0,(HZ$42*$D50)-DayMinC))</f>
        <v>0.1120856175</v>
      </c>
      <c r="IA50" s="30">
        <f>IF(IA$42*$D50&gt;(BatMaxC*$C50)+DayMinC,BatMaxC*$C50,IF(IA$42*$D50&lt;DayMinC,0,(IA$42*$D50)-DayMinC))</f>
        <v>0.04985541962</v>
      </c>
      <c r="IB50" s="30">
        <f>IF(IB$42*$D50&gt;(BatMaxC*$C50)+DayMinC,BatMaxC*$C50,IF(IB$42*$D50&lt;DayMinC,0,(IB$42*$D50)-DayMinC))</f>
        <v>0.1120856175</v>
      </c>
      <c r="IC50" s="30">
        <f>IF(IC$42*$D50&gt;(BatMaxC*$C50)+DayMinC,BatMaxC*$C50,IF(IC$42*$D50&lt;DayMinC,0,(IC$42*$D50)-DayMinC))</f>
        <v>0.1120856175</v>
      </c>
      <c r="ID50" s="30">
        <f>IF(ID$42*$D50&gt;(BatMaxC*$C50)+DayMinC,BatMaxC*$C50,IF(ID$42*$D50&lt;DayMinC,0,(ID$42*$D50)-DayMinC))</f>
        <v>0.1120856175</v>
      </c>
      <c r="IE50" s="30">
        <f>IF(IE$42*$D50&gt;(BatMaxC*$C50)+DayMinC,BatMaxC*$C50,IF(IE$42*$D50&lt;DayMinC,0,(IE$42*$D50)-DayMinC))</f>
        <v>0.1120856175</v>
      </c>
      <c r="IF50" s="30">
        <f>IF(IF$42*$D50&gt;(BatMaxC*$C50)+DayMinC,BatMaxC*$C50,IF(IF$42*$D50&lt;DayMinC,0,(IF$42*$D50)-DayMinC))</f>
        <v>0</v>
      </c>
      <c r="IG50" s="30">
        <f>IF(IG$42*$D50&gt;(BatMaxC*$C50)+DayMinC,BatMaxC*$C50,IF(IG$42*$D50&lt;DayMinC,0,(IG$42*$D50)-DayMinC))</f>
        <v>0.1120856175</v>
      </c>
      <c r="IH50" s="30">
        <f>IF(IH$42*$D50&gt;(BatMaxC*$C50)+DayMinC,BatMaxC*$C50,IF(IH$42*$D50&lt;DayMinC,0,(IH$42*$D50)-DayMinC))</f>
        <v>0.1120856175</v>
      </c>
      <c r="II50" s="30">
        <f>IF(II$42*$D50&gt;(BatMaxC*$C50)+DayMinC,BatMaxC*$C50,IF(II$42*$D50&lt;DayMinC,0,(II$42*$D50)-DayMinC))</f>
        <v>0.1120856175</v>
      </c>
      <c r="IJ50" s="30">
        <f>IF(IJ$42*$D50&gt;(BatMaxC*$C50)+DayMinC,BatMaxC*$C50,IF(IJ$42*$D50&lt;DayMinC,0,(IJ$42*$D50)-DayMinC))</f>
        <v>0.1120856175</v>
      </c>
      <c r="IK50" s="30">
        <f>IF(IK$42*$D50&gt;(BatMaxC*$C50)+DayMinC,BatMaxC*$C50,IF(IK$42*$D50&lt;DayMinC,0,(IK$42*$D50)-DayMinC))</f>
        <v>0.1120856175</v>
      </c>
      <c r="IL50" s="30">
        <f>IF(IL$42*$D50&gt;(BatMaxC*$C50)+DayMinC,BatMaxC*$C50,IF(IL$42*$D50&lt;DayMinC,0,(IL$42*$D50)-DayMinC))</f>
        <v>0.1120856175</v>
      </c>
      <c r="IM50" s="30">
        <f>IF(IM$42*$D50&gt;(BatMaxC*$C50)+DayMinC,BatMaxC*$C50,IF(IM$42*$D50&lt;DayMinC,0,(IM$42*$D50)-DayMinC))</f>
        <v>0.1120856175</v>
      </c>
      <c r="IN50" s="30">
        <f>IF(IN$42*$D50&gt;(BatMaxC*$C50)+DayMinC,BatMaxC*$C50,IF(IN$42*$D50&lt;DayMinC,0,(IN$42*$D50)-DayMinC))</f>
        <v>0.1120856175</v>
      </c>
      <c r="IO50" s="30">
        <f>IF(IO$42*$D50&gt;(BatMaxC*$C50)+DayMinC,BatMaxC*$C50,IF(IO$42*$D50&lt;DayMinC,0,(IO$42*$D50)-DayMinC))</f>
        <v>0.1120856175</v>
      </c>
      <c r="IP50" s="30">
        <f>IF(IP$42*$D50&gt;(BatMaxC*$C50)+DayMinC,BatMaxC*$C50,IF(IP$42*$D50&lt;DayMinC,0,(IP$42*$D50)-DayMinC))</f>
        <v>0.1120856175</v>
      </c>
      <c r="IQ50" s="30">
        <f>IF(IQ$42*$D50&gt;(BatMaxC*$C50)+DayMinC,BatMaxC*$C50,IF(IQ$42*$D50&lt;DayMinC,0,(IQ$42*$D50)-DayMinC))</f>
        <v>0.1120856175</v>
      </c>
      <c r="IR50" s="30">
        <f>IF(IR$42*$D50&gt;(BatMaxC*$C50)+DayMinC,BatMaxC*$C50,IF(IR$42*$D50&lt;DayMinC,0,(IR$42*$D50)-DayMinC))</f>
        <v>0.1120856175</v>
      </c>
      <c r="IS50" s="30">
        <f>IF(IS$42*$D50&gt;(BatMaxC*$C50)+DayMinC,BatMaxC*$C50,IF(IS$42*$D50&lt;DayMinC,0,(IS$42*$D50)-DayMinC))</f>
        <v>0.1120856175</v>
      </c>
      <c r="IT50" s="30">
        <f>IF(IT$42*$D50&gt;(BatMaxC*$C50)+DayMinC,BatMaxC*$C50,IF(IT$42*$D50&lt;DayMinC,0,(IT$42*$D50)-DayMinC))</f>
        <v>0.1120856175</v>
      </c>
      <c r="IU50" s="30">
        <f>IF(IU$42*$D50&gt;(BatMaxC*$C50)+DayMinC,BatMaxC*$C50,IF(IU$42*$D50&lt;DayMinC,0,(IU$42*$D50)-DayMinC))</f>
        <v>0.1120856175</v>
      </c>
      <c r="IV50" s="30">
        <f>IF(IV$42*$D50&gt;(BatMaxC*$C50)+DayMinC,BatMaxC*$C50,IF(IV$42*$D50&lt;DayMinC,0,(IV$42*$D50)-DayMinC))</f>
        <v>0.1120856175</v>
      </c>
      <c r="IW50" s="30">
        <f>IF(IW$42*$D50&gt;(BatMaxC*$C50)+DayMinC,BatMaxC*$C50,IF(IW$42*$D50&lt;DayMinC,0,(IW$42*$D50)-DayMinC))</f>
        <v>0.1120856175</v>
      </c>
      <c r="IX50" s="30">
        <f>IF(IX$42*$D50&gt;(BatMaxC*$C50)+DayMinC,BatMaxC*$C50,IF(IX$42*$D50&lt;DayMinC,0,(IX$42*$D50)-DayMinC))</f>
        <v>0.1120856175</v>
      </c>
      <c r="IY50" s="30">
        <f>IF(IY$42*$D50&gt;(BatMaxC*$C50)+DayMinC,BatMaxC*$C50,IF(IY$42*$D50&lt;DayMinC,0,(IY$42*$D50)-DayMinC))</f>
        <v>0.1120856175</v>
      </c>
      <c r="IZ50" s="30">
        <f>IF(IZ$42*$D50&gt;(BatMaxC*$C50)+DayMinC,BatMaxC*$C50,IF(IZ$42*$D50&lt;DayMinC,0,(IZ$42*$D50)-DayMinC))</f>
        <v>0</v>
      </c>
      <c r="JA50" s="30">
        <f>IF(JA$42*$D50&gt;(BatMaxC*$C50)+DayMinC,BatMaxC*$C50,IF(JA$42*$D50&lt;DayMinC,0,(JA$42*$D50)-DayMinC))</f>
        <v>0</v>
      </c>
      <c r="JB50" s="30">
        <f>IF(JB$42*$D50&gt;(BatMaxC*$C50)+DayMinC,BatMaxC*$C50,IF(JB$42*$D50&lt;DayMinC,0,(JB$42*$D50)-DayMinC))</f>
        <v>0</v>
      </c>
      <c r="JC50" s="30">
        <f>IF(JC$42*$D50&gt;(BatMaxC*$C50)+DayMinC,BatMaxC*$C50,IF(JC$42*$D50&lt;DayMinC,0,(JC$42*$D50)-DayMinC))</f>
        <v>0.1120856175</v>
      </c>
      <c r="JD50" s="30">
        <f>IF(JD$42*$D50&gt;(BatMaxC*$C50)+DayMinC,BatMaxC*$C50,IF(JD$42*$D50&lt;DayMinC,0,(JD$42*$D50)-DayMinC))</f>
        <v>0.1120856175</v>
      </c>
      <c r="JE50" s="30">
        <f>IF(JE$42*$D50&gt;(BatMaxC*$C50)+DayMinC,BatMaxC*$C50,IF(JE$42*$D50&lt;DayMinC,0,(JE$42*$D50)-DayMinC))</f>
        <v>0.1120856175</v>
      </c>
      <c r="JF50" s="30">
        <f>IF(JF$42*$D50&gt;(BatMaxC*$C50)+DayMinC,BatMaxC*$C50,IF(JF$42*$D50&lt;DayMinC,0,(JF$42*$D50)-DayMinC))</f>
        <v>0.1120856175</v>
      </c>
      <c r="JG50" s="30">
        <f>IF(JG$42*$D50&gt;(BatMaxC*$C50)+DayMinC,BatMaxC*$C50,IF(JG$42*$D50&lt;DayMinC,0,(JG$42*$D50)-DayMinC))</f>
        <v>0.01590571894</v>
      </c>
      <c r="JH50" s="30">
        <f>IF(JH$42*$D50&gt;(BatMaxC*$C50)+DayMinC,BatMaxC*$C50,IF(JH$42*$D50&lt;DayMinC,0,(JH$42*$D50)-DayMinC))</f>
        <v>0.1120856175</v>
      </c>
      <c r="JI50" s="30">
        <f>IF(JI$42*$D50&gt;(BatMaxC*$C50)+DayMinC,BatMaxC*$C50,IF(JI$42*$D50&lt;DayMinC,0,(JI$42*$D50)-DayMinC))</f>
        <v>0.1120856175</v>
      </c>
      <c r="JJ50" s="30">
        <f>IF(JJ$42*$D50&gt;(BatMaxC*$C50)+DayMinC,BatMaxC*$C50,IF(JJ$42*$D50&lt;DayMinC,0,(JJ$42*$D50)-DayMinC))</f>
        <v>0.1096178996</v>
      </c>
      <c r="JK50" s="30">
        <f>IF(JK$42*$D50&gt;(BatMaxC*$C50)+DayMinC,BatMaxC*$C50,IF(JK$42*$D50&lt;DayMinC,0,(JK$42*$D50)-DayMinC))</f>
        <v>0.1120856175</v>
      </c>
      <c r="JL50" s="30">
        <f>IF(JL$42*$D50&gt;(BatMaxC*$C50)+DayMinC,BatMaxC*$C50,IF(JL$42*$D50&lt;DayMinC,0,(JL$42*$D50)-DayMinC))</f>
        <v>0.06798597119</v>
      </c>
      <c r="JM50" s="30">
        <f>IF(JM$42*$D50&gt;(BatMaxC*$C50)+DayMinC,BatMaxC*$C50,IF(JM$42*$D50&lt;DayMinC,0,(JM$42*$D50)-DayMinC))</f>
        <v>0.1120856175</v>
      </c>
      <c r="JN50" s="30">
        <f>IF(JN$42*$D50&gt;(BatMaxC*$C50)+DayMinC,BatMaxC*$C50,IF(JN$42*$D50&lt;DayMinC,0,(JN$42*$D50)-DayMinC))</f>
        <v>0.01383892196</v>
      </c>
      <c r="JO50" s="30">
        <f>IF(JO$42*$D50&gt;(BatMaxC*$C50)+DayMinC,BatMaxC*$C50,IF(JO$42*$D50&lt;DayMinC,0,(JO$42*$D50)-DayMinC))</f>
        <v>0.01515508594</v>
      </c>
      <c r="JP50" s="30">
        <f>IF(JP$42*$D50&gt;(BatMaxC*$C50)+DayMinC,BatMaxC*$C50,IF(JP$42*$D50&lt;DayMinC,0,(JP$42*$D50)-DayMinC))</f>
        <v>0.02293745367</v>
      </c>
      <c r="JQ50" s="30">
        <f>IF(JQ$42*$D50&gt;(BatMaxC*$C50)+DayMinC,BatMaxC*$C50,IF(JQ$42*$D50&lt;DayMinC,0,(JQ$42*$D50)-DayMinC))</f>
        <v>0.1120856175</v>
      </c>
      <c r="JR50" s="30">
        <f>IF(JR$42*$D50&gt;(BatMaxC*$C50)+DayMinC,BatMaxC*$C50,IF(JR$42*$D50&lt;DayMinC,0,(JR$42*$D50)-DayMinC))</f>
        <v>0.1120856175</v>
      </c>
      <c r="JS50" s="30">
        <f>IF(JS$42*$D50&gt;(BatMaxC*$C50)+DayMinC,BatMaxC*$C50,IF(JS$42*$D50&lt;DayMinC,0,(JS$42*$D50)-DayMinC))</f>
        <v>0.1120856175</v>
      </c>
      <c r="JT50" s="30">
        <f>IF(JT$42*$D50&gt;(BatMaxC*$C50)+DayMinC,BatMaxC*$C50,IF(JT$42*$D50&lt;DayMinC,0,(JT$42*$D50)-DayMinC))</f>
        <v>0.07842020008</v>
      </c>
      <c r="JU50" s="30">
        <f>IF(JU$42*$D50&gt;(BatMaxC*$C50)+DayMinC,BatMaxC*$C50,IF(JU$42*$D50&lt;DayMinC,0,(JU$42*$D50)-DayMinC))</f>
        <v>0.1120856175</v>
      </c>
      <c r="JV50" s="30">
        <f>IF(JV$42*$D50&gt;(BatMaxC*$C50)+DayMinC,BatMaxC*$C50,IF(JV$42*$D50&lt;DayMinC,0,(JV$42*$D50)-DayMinC))</f>
        <v>0.1120856175</v>
      </c>
      <c r="JW50" s="30">
        <f>IF(JW$42*$D50&gt;(BatMaxC*$C50)+DayMinC,BatMaxC*$C50,IF(JW$42*$D50&lt;DayMinC,0,(JW$42*$D50)-DayMinC))</f>
        <v>0.1120856175</v>
      </c>
      <c r="JX50" s="30">
        <f>IF(JX$42*$D50&gt;(BatMaxC*$C50)+DayMinC,BatMaxC*$C50,IF(JX$42*$D50&lt;DayMinC,0,(JX$42*$D50)-DayMinC))</f>
        <v>0</v>
      </c>
      <c r="JY50" s="30">
        <f>IF(JY$42*$D50&gt;(BatMaxC*$C50)+DayMinC,BatMaxC*$C50,IF(JY$42*$D50&lt;DayMinC,0,(JY$42*$D50)-DayMinC))</f>
        <v>0</v>
      </c>
      <c r="JZ50" s="30">
        <f>IF(JZ$42*$D50&gt;(BatMaxC*$C50)+DayMinC,BatMaxC*$C50,IF(JZ$42*$D50&lt;DayMinC,0,(JZ$42*$D50)-DayMinC))</f>
        <v>0.1120856175</v>
      </c>
      <c r="KA50" s="30">
        <f>IF(KA$42*$D50&gt;(BatMaxC*$C50)+DayMinC,BatMaxC*$C50,IF(KA$42*$D50&lt;DayMinC,0,(KA$42*$D50)-DayMinC))</f>
        <v>0.1120856175</v>
      </c>
      <c r="KB50" s="30">
        <f>IF(KB$42*$D50&gt;(BatMaxC*$C50)+DayMinC,BatMaxC*$C50,IF(KB$42*$D50&lt;DayMinC,0,(KB$42*$D50)-DayMinC))</f>
        <v>0.1120856175</v>
      </c>
      <c r="KC50" s="30">
        <f>IF(KC$42*$D50&gt;(BatMaxC*$C50)+DayMinC,BatMaxC*$C50,IF(KC$42*$D50&lt;DayMinC,0,(KC$42*$D50)-DayMinC))</f>
        <v>0.1120856175</v>
      </c>
      <c r="KD50" s="30">
        <f>IF(KD$42*$D50&gt;(BatMaxC*$C50)+DayMinC,BatMaxC*$C50,IF(KD$42*$D50&lt;DayMinC,0,(KD$42*$D50)-DayMinC))</f>
        <v>0.1120856175</v>
      </c>
      <c r="KE50" s="30">
        <f>IF(KE$42*$D50&gt;(BatMaxC*$C50)+DayMinC,BatMaxC*$C50,IF(KE$42*$D50&lt;DayMinC,0,(KE$42*$D50)-DayMinC))</f>
        <v>0.02061005439</v>
      </c>
      <c r="KF50" s="30">
        <f>IF(KF$42*$D50&gt;(BatMaxC*$C50)+DayMinC,BatMaxC*$C50,IF(KF$42*$D50&lt;DayMinC,0,(KF$42*$D50)-DayMinC))</f>
        <v>0.1120856175</v>
      </c>
      <c r="KG50" s="30">
        <f>IF(KG$42*$D50&gt;(BatMaxC*$C50)+DayMinC,BatMaxC*$C50,IF(KG$42*$D50&lt;DayMinC,0,(KG$42*$D50)-DayMinC))</f>
        <v>0</v>
      </c>
      <c r="KH50" s="30">
        <f>IF(KH$42*$D50&gt;(BatMaxC*$C50)+DayMinC,BatMaxC*$C50,IF(KH$42*$D50&lt;DayMinC,0,(KH$42*$D50)-DayMinC))</f>
        <v>0.1120856175</v>
      </c>
      <c r="KI50" s="30">
        <f>IF(KI$42*$D50&gt;(BatMaxC*$C50)+DayMinC,BatMaxC*$C50,IF(KI$42*$D50&lt;DayMinC,0,(KI$42*$D50)-DayMinC))</f>
        <v>0.1120856175</v>
      </c>
      <c r="KJ50" s="30">
        <f>IF(KJ$42*$D50&gt;(BatMaxC*$C50)+DayMinC,BatMaxC*$C50,IF(KJ$42*$D50&lt;DayMinC,0,(KJ$42*$D50)-DayMinC))</f>
        <v>0.1120856175</v>
      </c>
      <c r="KK50" s="30">
        <f>IF(KK$42*$D50&gt;(BatMaxC*$C50)+DayMinC,BatMaxC*$C50,IF(KK$42*$D50&lt;DayMinC,0,(KK$42*$D50)-DayMinC))</f>
        <v>0.05818402671</v>
      </c>
      <c r="KL50" s="30">
        <f>IF(KL$42*$D50&gt;(BatMaxC*$C50)+DayMinC,BatMaxC*$C50,IF(KL$42*$D50&lt;DayMinC,0,(KL$42*$D50)-DayMinC))</f>
        <v>0.1120856175</v>
      </c>
      <c r="KM50" s="30">
        <f>IF(KM$42*$D50&gt;(BatMaxC*$C50)+DayMinC,BatMaxC*$C50,IF(KM$42*$D50&lt;DayMinC,0,(KM$42*$D50)-DayMinC))</f>
        <v>0.1120856175</v>
      </c>
      <c r="KN50" s="30">
        <f>IF(KN$42*$D50&gt;(BatMaxC*$C50)+DayMinC,BatMaxC*$C50,IF(KN$42*$D50&lt;DayMinC,0,(KN$42*$D50)-DayMinC))</f>
        <v>0.1120856175</v>
      </c>
      <c r="KO50" s="30">
        <f>IF(KO$42*$D50&gt;(BatMaxC*$C50)+DayMinC,BatMaxC*$C50,IF(KO$42*$D50&lt;DayMinC,0,(KO$42*$D50)-DayMinC))</f>
        <v>0.1120856175</v>
      </c>
      <c r="KP50" s="30">
        <f>IF(KP$42*$D50&gt;(BatMaxC*$C50)+DayMinC,BatMaxC*$C50,IF(KP$42*$D50&lt;DayMinC,0,(KP$42*$D50)-DayMinC))</f>
        <v>0</v>
      </c>
      <c r="KQ50" s="30">
        <f>IF(KQ$42*$D50&gt;(BatMaxC*$C50)+DayMinC,BatMaxC*$C50,IF(KQ$42*$D50&lt;DayMinC,0,(KQ$42*$D50)-DayMinC))</f>
        <v>0.07443007857</v>
      </c>
      <c r="KR50" s="30">
        <f>IF(KR$42*$D50&gt;(BatMaxC*$C50)+DayMinC,BatMaxC*$C50,IF(KR$42*$D50&lt;DayMinC,0,(KR$42*$D50)-DayMinC))</f>
        <v>0</v>
      </c>
      <c r="KS50" s="30">
        <f>IF(KS$42*$D50&gt;(BatMaxC*$C50)+DayMinC,BatMaxC*$C50,IF(KS$42*$D50&lt;DayMinC,0,(KS$42*$D50)-DayMinC))</f>
        <v>0</v>
      </c>
      <c r="KT50" s="30">
        <f>IF(KT$42*$D50&gt;(BatMaxC*$C50)+DayMinC,BatMaxC*$C50,IF(KT$42*$D50&lt;DayMinC,0,(KT$42*$D50)-DayMinC))</f>
        <v>0.1120856175</v>
      </c>
      <c r="KU50" s="30">
        <f>IF(KU$42*$D50&gt;(BatMaxC*$C50)+DayMinC,BatMaxC*$C50,IF(KU$42*$D50&lt;DayMinC,0,(KU$42*$D50)-DayMinC))</f>
        <v>0.1120856175</v>
      </c>
      <c r="KV50" s="30">
        <f>IF(KV$42*$D50&gt;(BatMaxC*$C50)+DayMinC,BatMaxC*$C50,IF(KV$42*$D50&lt;DayMinC,0,(KV$42*$D50)-DayMinC))</f>
        <v>0.1120856175</v>
      </c>
      <c r="KW50" s="30">
        <f>IF(KW$42*$D50&gt;(BatMaxC*$C50)+DayMinC,BatMaxC*$C50,IF(KW$42*$D50&lt;DayMinC,0,(KW$42*$D50)-DayMinC))</f>
        <v>0.1120856175</v>
      </c>
      <c r="KX50" s="30">
        <f>IF(KX$42*$D50&gt;(BatMaxC*$C50)+DayMinC,BatMaxC*$C50,IF(KX$42*$D50&lt;DayMinC,0,(KX$42*$D50)-DayMinC))</f>
        <v>0</v>
      </c>
      <c r="KY50" s="30">
        <f>IF(KY$42*$D50&gt;(BatMaxC*$C50)+DayMinC,BatMaxC*$C50,IF(KY$42*$D50&lt;DayMinC,0,(KY$42*$D50)-DayMinC))</f>
        <v>0</v>
      </c>
      <c r="KZ50" s="30">
        <f>IF(KZ$42*$D50&gt;(BatMaxC*$C50)+DayMinC,BatMaxC*$C50,IF(KZ$42*$D50&lt;DayMinC,0,(KZ$42*$D50)-DayMinC))</f>
        <v>0.1120856175</v>
      </c>
      <c r="LA50" s="30">
        <f>IF(LA$42*$D50&gt;(BatMaxC*$C50)+DayMinC,BatMaxC*$C50,IF(LA$42*$D50&lt;DayMinC,0,(LA$42*$D50)-DayMinC))</f>
        <v>0.1120856175</v>
      </c>
      <c r="LB50" s="30">
        <f>IF(LB$42*$D50&gt;(BatMaxC*$C50)+DayMinC,BatMaxC*$C50,IF(LB$42*$D50&lt;DayMinC,0,(LB$42*$D50)-DayMinC))</f>
        <v>0.1120856175</v>
      </c>
      <c r="LC50" s="30">
        <f>IF(LC$42*$D50&gt;(BatMaxC*$C50)+DayMinC,BatMaxC*$C50,IF(LC$42*$D50&lt;DayMinC,0,(LC$42*$D50)-DayMinC))</f>
        <v>0.1120856175</v>
      </c>
      <c r="LD50" s="30">
        <f>IF(LD$42*$D50&gt;(BatMaxC*$C50)+DayMinC,BatMaxC*$C50,IF(LD$42*$D50&lt;DayMinC,0,(LD$42*$D50)-DayMinC))</f>
        <v>0.1120856175</v>
      </c>
      <c r="LE50" s="30">
        <f>IF(LE$42*$D50&gt;(BatMaxC*$C50)+DayMinC,BatMaxC*$C50,IF(LE$42*$D50&lt;DayMinC,0,(LE$42*$D50)-DayMinC))</f>
        <v>0.1120856175</v>
      </c>
      <c r="LF50" s="30">
        <f>IF(LF$42*$D50&gt;(BatMaxC*$C50)+DayMinC,BatMaxC*$C50,IF(LF$42*$D50&lt;DayMinC,0,(LF$42*$D50)-DayMinC))</f>
        <v>0.1120856175</v>
      </c>
      <c r="LG50" s="30">
        <f>IF(LG$42*$D50&gt;(BatMaxC*$C50)+DayMinC,BatMaxC*$C50,IF(LG$42*$D50&lt;DayMinC,0,(LG$42*$D50)-DayMinC))</f>
        <v>0</v>
      </c>
      <c r="LH50" s="30">
        <f>IF(LH$42*$D50&gt;(BatMaxC*$C50)+DayMinC,BatMaxC*$C50,IF(LH$42*$D50&lt;DayMinC,0,(LH$42*$D50)-DayMinC))</f>
        <v>0.1120856175</v>
      </c>
      <c r="LI50" s="30">
        <f>IF(LI$42*$D50&gt;(BatMaxC*$C50)+DayMinC,BatMaxC*$C50,IF(LI$42*$D50&lt;DayMinC,0,(LI$42*$D50)-DayMinC))</f>
        <v>0.1120856175</v>
      </c>
      <c r="LJ50" s="30">
        <f>IF(LJ$42*$D50&gt;(BatMaxC*$C50)+DayMinC,BatMaxC*$C50,IF(LJ$42*$D50&lt;DayMinC,0,(LJ$42*$D50)-DayMinC))</f>
        <v>0.1120856175</v>
      </c>
      <c r="LK50" s="30">
        <f>IF(LK$42*$D50&gt;(BatMaxC*$C50)+DayMinC,BatMaxC*$C50,IF(LK$42*$D50&lt;DayMinC,0,(LK$42*$D50)-DayMinC))</f>
        <v>0.1120856175</v>
      </c>
      <c r="LL50" s="30">
        <f>IF(LL$42*$D50&gt;(BatMaxC*$C50)+DayMinC,BatMaxC*$C50,IF(LL$42*$D50&lt;DayMinC,0,(LL$42*$D50)-DayMinC))</f>
        <v>0</v>
      </c>
      <c r="LM50" s="30">
        <f>IF(LM$42*$D50&gt;(BatMaxC*$C50)+DayMinC,BatMaxC*$C50,IF(LM$42*$D50&lt;DayMinC,0,(LM$42*$D50)-DayMinC))</f>
        <v>0</v>
      </c>
      <c r="LN50" s="30">
        <f>IF(LN$42*$D50&gt;(BatMaxC*$C50)+DayMinC,BatMaxC*$C50,IF(LN$42*$D50&lt;DayMinC,0,(LN$42*$D50)-DayMinC))</f>
        <v>0</v>
      </c>
      <c r="LO50" s="30">
        <f>IF(LO$42*$D50&gt;(BatMaxC*$C50)+DayMinC,BatMaxC*$C50,IF(LO$42*$D50&lt;DayMinC,0,(LO$42*$D50)-DayMinC))</f>
        <v>0</v>
      </c>
      <c r="LP50" s="30">
        <f>IF(LP$42*$D50&gt;(BatMaxC*$C50)+DayMinC,BatMaxC*$C50,IF(LP$42*$D50&lt;DayMinC,0,(LP$42*$D50)-DayMinC))</f>
        <v>0</v>
      </c>
      <c r="LQ50" s="30">
        <f>IF(LQ$42*$D50&gt;(BatMaxC*$C50)+DayMinC,BatMaxC*$C50,IF(LQ$42*$D50&lt;DayMinC,0,(LQ$42*$D50)-DayMinC))</f>
        <v>0</v>
      </c>
      <c r="LR50" s="30">
        <f>IF(LR$42*$D50&gt;(BatMaxC*$C50)+DayMinC,BatMaxC*$C50,IF(LR$42*$D50&lt;DayMinC,0,(LR$42*$D50)-DayMinC))</f>
        <v>0.1120856175</v>
      </c>
      <c r="LS50" s="30">
        <f>IF(LS$42*$D50&gt;(BatMaxC*$C50)+DayMinC,BatMaxC*$C50,IF(LS$42*$D50&lt;DayMinC,0,(LS$42*$D50)-DayMinC))</f>
        <v>0.07960458135</v>
      </c>
      <c r="LT50" s="30">
        <f>IF(LT$42*$D50&gt;(BatMaxC*$C50)+DayMinC,BatMaxC*$C50,IF(LT$42*$D50&lt;DayMinC,0,(LT$42*$D50)-DayMinC))</f>
        <v>0.1120856175</v>
      </c>
      <c r="LU50" s="30">
        <f>IF(LU$42*$D50&gt;(BatMaxC*$C50)+DayMinC,BatMaxC*$C50,IF(LU$42*$D50&lt;DayMinC,0,(LU$42*$D50)-DayMinC))</f>
        <v>0.1120856175</v>
      </c>
      <c r="LV50" s="30">
        <f>IF(LV$42*$D50&gt;(BatMaxC*$C50)+DayMinC,BatMaxC*$C50,IF(LV$42*$D50&lt;DayMinC,0,(LV$42*$D50)-DayMinC))</f>
        <v>0.1120856175</v>
      </c>
      <c r="LW50" s="30">
        <f>IF(LW$42*$D50&gt;(BatMaxC*$C50)+DayMinC,BatMaxC*$C50,IF(LW$42*$D50&lt;DayMinC,0,(LW$42*$D50)-DayMinC))</f>
        <v>0</v>
      </c>
      <c r="LX50" s="30">
        <f>IF(LX$42*$D50&gt;(BatMaxC*$C50)+DayMinC,BatMaxC*$C50,IF(LX$42*$D50&lt;DayMinC,0,(LX$42*$D50)-DayMinC))</f>
        <v>0</v>
      </c>
      <c r="LY50" s="30">
        <f>IF(LY$42*$D50&gt;(BatMaxC*$C50)+DayMinC,BatMaxC*$C50,IF(LY$42*$D50&lt;DayMinC,0,(LY$42*$D50)-DayMinC))</f>
        <v>0.1120856175</v>
      </c>
      <c r="LZ50" s="30">
        <f>IF(LZ$42*$D50&gt;(BatMaxC*$C50)+DayMinC,BatMaxC*$C50,IF(LZ$42*$D50&lt;DayMinC,0,(LZ$42*$D50)-DayMinC))</f>
        <v>0</v>
      </c>
      <c r="MA50" s="30">
        <f>IF(MA$42*$D50&gt;(BatMaxC*$C50)+DayMinC,BatMaxC*$C50,IF(MA$42*$D50&lt;DayMinC,0,(MA$42*$D50)-DayMinC))</f>
        <v>0.1120856175</v>
      </c>
      <c r="MB50" s="30">
        <f>IF(MB$42*$D50&gt;(BatMaxC*$C50)+DayMinC,BatMaxC*$C50,IF(MB$42*$D50&lt;DayMinC,0,(MB$42*$D50)-DayMinC))</f>
        <v>0.1120856175</v>
      </c>
      <c r="MC50" s="30">
        <f>IF(MC$42*$D50&gt;(BatMaxC*$C50)+DayMinC,BatMaxC*$C50,IF(MC$42*$D50&lt;DayMinC,0,(MC$42*$D50)-DayMinC))</f>
        <v>0.0173364908</v>
      </c>
      <c r="MD50" s="30">
        <f>IF(MD$42*$D50&gt;(BatMaxC*$C50)+DayMinC,BatMaxC*$C50,IF(MD$42*$D50&lt;DayMinC,0,(MD$42*$D50)-DayMinC))</f>
        <v>0.1120856175</v>
      </c>
      <c r="ME50" s="30">
        <f>IF(ME$42*$D50&gt;(BatMaxC*$C50)+DayMinC,BatMaxC*$C50,IF(ME$42*$D50&lt;DayMinC,0,(ME$42*$D50)-DayMinC))</f>
        <v>0.03178958368</v>
      </c>
      <c r="MF50" s="30">
        <f>IF(MF$42*$D50&gt;(BatMaxC*$C50)+DayMinC,BatMaxC*$C50,IF(MF$42*$D50&lt;DayMinC,0,(MF$42*$D50)-DayMinC))</f>
        <v>0</v>
      </c>
      <c r="MG50" s="30">
        <f>IF(MG$42*$D50&gt;(BatMaxC*$C50)+DayMinC,BatMaxC*$C50,IF(MG$42*$D50&lt;DayMinC,0,(MG$42*$D50)-DayMinC))</f>
        <v>0.1120856175</v>
      </c>
      <c r="MH50" s="30">
        <f>IF(MH$42*$D50&gt;(BatMaxC*$C50)+DayMinC,BatMaxC*$C50,IF(MH$42*$D50&lt;DayMinC,0,(MH$42*$D50)-DayMinC))</f>
        <v>0.1120856175</v>
      </c>
      <c r="MI50" s="30">
        <f>IF(MI$42*$D50&gt;(BatMaxC*$C50)+DayMinC,BatMaxC*$C50,IF(MI$42*$D50&lt;DayMinC,0,(MI$42*$D50)-DayMinC))</f>
        <v>0</v>
      </c>
      <c r="MJ50" s="30">
        <f>IF(MJ$42*$D50&gt;(BatMaxC*$C50)+DayMinC,BatMaxC*$C50,IF(MJ$42*$D50&lt;DayMinC,0,(MJ$42*$D50)-DayMinC))</f>
        <v>0.1120856175</v>
      </c>
      <c r="MK50" s="30">
        <f>IF(MK$42*$D50&gt;(BatMaxC*$C50)+DayMinC,BatMaxC*$C50,IF(MK$42*$D50&lt;DayMinC,0,(MK$42*$D50)-DayMinC))</f>
        <v>0.0582569647</v>
      </c>
      <c r="ML50" s="30">
        <f>IF(ML$42*$D50&gt;(BatMaxC*$C50)+DayMinC,BatMaxC*$C50,IF(ML$42*$D50&lt;DayMinC,0,(ML$42*$D50)-DayMinC))</f>
        <v>0.1120856175</v>
      </c>
      <c r="MM50" s="30">
        <f>IF(MM$42*$D50&gt;(BatMaxC*$C50)+DayMinC,BatMaxC*$C50,IF(MM$42*$D50&lt;DayMinC,0,(MM$42*$D50)-DayMinC))</f>
        <v>0</v>
      </c>
      <c r="MN50" s="30">
        <f>IF(MN$42*$D50&gt;(BatMaxC*$C50)+DayMinC,BatMaxC*$C50,IF(MN$42*$D50&lt;DayMinC,0,(MN$42*$D50)-DayMinC))</f>
        <v>0.1120856175</v>
      </c>
      <c r="MO50" s="30">
        <f>IF(MO$42*$D50&gt;(BatMaxC*$C50)+DayMinC,BatMaxC*$C50,IF(MO$42*$D50&lt;DayMinC,0,(MO$42*$D50)-DayMinC))</f>
        <v>0.1120856175</v>
      </c>
      <c r="MP50" s="30">
        <f>IF(MP$42*$D50&gt;(BatMaxC*$C50)+DayMinC,BatMaxC*$C50,IF(MP$42*$D50&lt;DayMinC,0,(MP$42*$D50)-DayMinC))</f>
        <v>0</v>
      </c>
      <c r="MQ50" s="30">
        <f>IF(MQ$42*$D50&gt;(BatMaxC*$C50)+DayMinC,BatMaxC*$C50,IF(MQ$42*$D50&lt;DayMinC,0,(MQ$42*$D50)-DayMinC))</f>
        <v>0</v>
      </c>
      <c r="MR50" s="30">
        <f>IF(MR$42*$D50&gt;(BatMaxC*$C50)+DayMinC,BatMaxC*$C50,IF(MR$42*$D50&lt;DayMinC,0,(MR$42*$D50)-DayMinC))</f>
        <v>0.1120856175</v>
      </c>
      <c r="MS50" s="30">
        <f>IF(MS$42*$D50&gt;(BatMaxC*$C50)+DayMinC,BatMaxC*$C50,IF(MS$42*$D50&lt;DayMinC,0,(MS$42*$D50)-DayMinC))</f>
        <v>0.1120856175</v>
      </c>
      <c r="MT50" s="30">
        <f>IF(MT$42*$D50&gt;(BatMaxC*$C50)+DayMinC,BatMaxC*$C50,IF(MT$42*$D50&lt;DayMinC,0,(MT$42*$D50)-DayMinC))</f>
        <v>0.1120856175</v>
      </c>
      <c r="MU50" s="30">
        <f>IF(MU$42*$D50&gt;(BatMaxC*$C50)+DayMinC,BatMaxC*$C50,IF(MU$42*$D50&lt;DayMinC,0,(MU$42*$D50)-DayMinC))</f>
        <v>0</v>
      </c>
      <c r="MV50" s="30">
        <f>IF(MV$42*$D50&gt;(BatMaxC*$C50)+DayMinC,BatMaxC*$C50,IF(MV$42*$D50&lt;DayMinC,0,(MV$42*$D50)-DayMinC))</f>
        <v>0</v>
      </c>
      <c r="MW50" s="30">
        <f>IF(MW$42*$D50&gt;(BatMaxC*$C50)+DayMinC,BatMaxC*$C50,IF(MW$42*$D50&lt;DayMinC,0,(MW$42*$D50)-DayMinC))</f>
        <v>0</v>
      </c>
      <c r="MX50" s="30">
        <f>IF(MX$42*$D50&gt;(BatMaxC*$C50)+DayMinC,BatMaxC*$C50,IF(MX$42*$D50&lt;DayMinC,0,(MX$42*$D50)-DayMinC))</f>
        <v>0</v>
      </c>
      <c r="MY50" s="30">
        <f>IF(MY$42*$D50&gt;(BatMaxC*$C50)+DayMinC,BatMaxC*$C50,IF(MY$42*$D50&lt;DayMinC,0,(MY$42*$D50)-DayMinC))</f>
        <v>0</v>
      </c>
      <c r="MZ50" s="30">
        <f>IF(MZ$42*$D50&gt;(BatMaxC*$C50)+DayMinC,BatMaxC*$C50,IF(MZ$42*$D50&lt;DayMinC,0,(MZ$42*$D50)-DayMinC))</f>
        <v>0</v>
      </c>
      <c r="NA50" s="30">
        <f>IF(NA$42*$D50&gt;(BatMaxC*$C50)+DayMinC,BatMaxC*$C50,IF(NA$42*$D50&lt;DayMinC,0,(NA$42*$D50)-DayMinC))</f>
        <v>0</v>
      </c>
      <c r="NB50" s="30">
        <f>IF(NB$42*$D50&gt;(BatMaxC*$C50)+DayMinC,BatMaxC*$C50,IF(NB$42*$D50&lt;DayMinC,0,(NB$42*$D50)-DayMinC))</f>
        <v>0</v>
      </c>
      <c r="NC50" s="30">
        <f>IF(NC$42*$D50&gt;(BatMaxC*$C50)+DayMinC,BatMaxC*$C50,IF(NC$42*$D50&lt;DayMinC,0,(NC$42*$D50)-DayMinC))</f>
        <v>0.1120856175</v>
      </c>
      <c r="ND50" s="30">
        <f>IF(ND$42*$D50&gt;(BatMaxC*$C50)+DayMinC,BatMaxC*$C50,IF(ND$42*$D50&lt;DayMinC,0,(ND$42*$D50)-DayMinC))</f>
        <v>0.1120856175</v>
      </c>
      <c r="NE50" s="30">
        <f>IF(NE$42*$D50&gt;(BatMaxC*$C50)+DayMinC,BatMaxC*$C50,IF(NE$42*$D50&lt;DayMinC,0,(NE$42*$D50)-DayMinC))</f>
        <v>0.1120856175</v>
      </c>
      <c r="NF50" s="30">
        <f>IF(NF$42*$D50&gt;(BatMaxC*$C50)+DayMinC,BatMaxC*$C50,IF(NF$42*$D50&lt;DayMinC,0,(NF$42*$D50)-DayMinC))</f>
        <v>0.09621833716</v>
      </c>
    </row>
    <row r="51" ht="14.25" customHeight="1">
      <c r="B51" s="3">
        <f t="shared" si="6"/>
        <v>2030</v>
      </c>
      <c r="C51" s="26">
        <f>C50*BatAgeRate</f>
        <v>0.8875314838</v>
      </c>
      <c r="D51" s="26">
        <f>D50*PVAgeRate</f>
        <v>0.985074875</v>
      </c>
      <c r="E51" s="17">
        <f t="shared" si="5"/>
        <v>30.50672604</v>
      </c>
      <c r="F51" s="30">
        <f>IF(F$42*$D51&gt;(BatMaxC*$C51)+DayMinC,BatMaxC*$C51,IF(F$42*$D51&lt;DayMinC,0,(F$42*$D51)-DayMinC))</f>
        <v>0.1065037781</v>
      </c>
      <c r="G51" s="30">
        <f>IF(G$42*$D51&gt;(BatMaxC*$C51)+DayMinC,BatMaxC*$C51,IF(G$42*$D51&lt;DayMinC,0,(G$42*$D51)-DayMinC))</f>
        <v>0.1065037781</v>
      </c>
      <c r="H51" s="30">
        <f>IF(H$42*$D51&gt;(BatMaxC*$C51)+DayMinC,BatMaxC*$C51,IF(H$42*$D51&lt;DayMinC,0,(H$42*$D51)-DayMinC))</f>
        <v>0.1065037781</v>
      </c>
      <c r="I51" s="30">
        <f>IF(I$42*$D51&gt;(BatMaxC*$C51)+DayMinC,BatMaxC*$C51,IF(I$42*$D51&lt;DayMinC,0,(I$42*$D51)-DayMinC))</f>
        <v>0.1065037781</v>
      </c>
      <c r="J51" s="30">
        <f>IF(J$42*$D51&gt;(BatMaxC*$C51)+DayMinC,BatMaxC*$C51,IF(J$42*$D51&lt;DayMinC,0,(J$42*$D51)-DayMinC))</f>
        <v>0.1065037781</v>
      </c>
      <c r="K51" s="30">
        <f>IF(K$42*$D51&gt;(BatMaxC*$C51)+DayMinC,BatMaxC*$C51,IF(K$42*$D51&lt;DayMinC,0,(K$42*$D51)-DayMinC))</f>
        <v>0.1065037781</v>
      </c>
      <c r="L51" s="30">
        <f>IF(L$42*$D51&gt;(BatMaxC*$C51)+DayMinC,BatMaxC*$C51,IF(L$42*$D51&lt;DayMinC,0,(L$42*$D51)-DayMinC))</f>
        <v>0</v>
      </c>
      <c r="M51" s="30">
        <f>IF(M$42*$D51&gt;(BatMaxC*$C51)+DayMinC,BatMaxC*$C51,IF(M$42*$D51&lt;DayMinC,0,(M$42*$D51)-DayMinC))</f>
        <v>0.1065037781</v>
      </c>
      <c r="N51" s="30">
        <f>IF(N$42*$D51&gt;(BatMaxC*$C51)+DayMinC,BatMaxC*$C51,IF(N$42*$D51&lt;DayMinC,0,(N$42*$D51)-DayMinC))</f>
        <v>0.1065037781</v>
      </c>
      <c r="O51" s="30">
        <f>IF(O$42*$D51&gt;(BatMaxC*$C51)+DayMinC,BatMaxC*$C51,IF(O$42*$D51&lt;DayMinC,0,(O$42*$D51)-DayMinC))</f>
        <v>0.1065037781</v>
      </c>
      <c r="P51" s="30">
        <f>IF(P$42*$D51&gt;(BatMaxC*$C51)+DayMinC,BatMaxC*$C51,IF(P$42*$D51&lt;DayMinC,0,(P$42*$D51)-DayMinC))</f>
        <v>0.07855159941</v>
      </c>
      <c r="Q51" s="30">
        <f>IF(Q$42*$D51&gt;(BatMaxC*$C51)+DayMinC,BatMaxC*$C51,IF(Q$42*$D51&lt;DayMinC,0,(Q$42*$D51)-DayMinC))</f>
        <v>0.08112638329</v>
      </c>
      <c r="R51" s="30">
        <f>IF(R$42*$D51&gt;(BatMaxC*$C51)+DayMinC,BatMaxC*$C51,IF(R$42*$D51&lt;DayMinC,0,(R$42*$D51)-DayMinC))</f>
        <v>0.1065037781</v>
      </c>
      <c r="S51" s="30">
        <f>IF(S$42*$D51&gt;(BatMaxC*$C51)+DayMinC,BatMaxC*$C51,IF(S$42*$D51&lt;DayMinC,0,(S$42*$D51)-DayMinC))</f>
        <v>0</v>
      </c>
      <c r="T51" s="30">
        <f>IF(T$42*$D51&gt;(BatMaxC*$C51)+DayMinC,BatMaxC*$C51,IF(T$42*$D51&lt;DayMinC,0,(T$42*$D51)-DayMinC))</f>
        <v>0</v>
      </c>
      <c r="U51" s="30">
        <f>IF(U$42*$D51&gt;(BatMaxC*$C51)+DayMinC,BatMaxC*$C51,IF(U$42*$D51&lt;DayMinC,0,(U$42*$D51)-DayMinC))</f>
        <v>0.1065037781</v>
      </c>
      <c r="V51" s="30">
        <f>IF(V$42*$D51&gt;(BatMaxC*$C51)+DayMinC,BatMaxC*$C51,IF(V$42*$D51&lt;DayMinC,0,(V$42*$D51)-DayMinC))</f>
        <v>0.1065037781</v>
      </c>
      <c r="W51" s="30">
        <f>IF(W$42*$D51&gt;(BatMaxC*$C51)+DayMinC,BatMaxC*$C51,IF(W$42*$D51&lt;DayMinC,0,(W$42*$D51)-DayMinC))</f>
        <v>0.1065037781</v>
      </c>
      <c r="X51" s="30">
        <f>IF(X$42*$D51&gt;(BatMaxC*$C51)+DayMinC,BatMaxC*$C51,IF(X$42*$D51&lt;DayMinC,0,(X$42*$D51)-DayMinC))</f>
        <v>0</v>
      </c>
      <c r="Y51" s="30">
        <f>IF(Y$42*$D51&gt;(BatMaxC*$C51)+DayMinC,BatMaxC*$C51,IF(Y$42*$D51&lt;DayMinC,0,(Y$42*$D51)-DayMinC))</f>
        <v>0</v>
      </c>
      <c r="Z51" s="30">
        <f>IF(Z$42*$D51&gt;(BatMaxC*$C51)+DayMinC,BatMaxC*$C51,IF(Z$42*$D51&lt;DayMinC,0,(Z$42*$D51)-DayMinC))</f>
        <v>0.1065037781</v>
      </c>
      <c r="AA51" s="30">
        <f>IF(AA$42*$D51&gt;(BatMaxC*$C51)+DayMinC,BatMaxC*$C51,IF(AA$42*$D51&lt;DayMinC,0,(AA$42*$D51)-DayMinC))</f>
        <v>0</v>
      </c>
      <c r="AB51" s="30">
        <f>IF(AB$42*$D51&gt;(BatMaxC*$C51)+DayMinC,BatMaxC*$C51,IF(AB$42*$D51&lt;DayMinC,0,(AB$42*$D51)-DayMinC))</f>
        <v>0</v>
      </c>
      <c r="AC51" s="30">
        <f>IF(AC$42*$D51&gt;(BatMaxC*$C51)+DayMinC,BatMaxC*$C51,IF(AC$42*$D51&lt;DayMinC,0,(AC$42*$D51)-DayMinC))</f>
        <v>0</v>
      </c>
      <c r="AD51" s="30">
        <f>IF(AD$42*$D51&gt;(BatMaxC*$C51)+DayMinC,BatMaxC*$C51,IF(AD$42*$D51&lt;DayMinC,0,(AD$42*$D51)-DayMinC))</f>
        <v>0</v>
      </c>
      <c r="AE51" s="30">
        <f>IF(AE$42*$D51&gt;(BatMaxC*$C51)+DayMinC,BatMaxC*$C51,IF(AE$42*$D51&lt;DayMinC,0,(AE$42*$D51)-DayMinC))</f>
        <v>0.1065037781</v>
      </c>
      <c r="AF51" s="30">
        <f>IF(AF$42*$D51&gt;(BatMaxC*$C51)+DayMinC,BatMaxC*$C51,IF(AF$42*$D51&lt;DayMinC,0,(AF$42*$D51)-DayMinC))</f>
        <v>0.1065037781</v>
      </c>
      <c r="AG51" s="30">
        <f>IF(AG$42*$D51&gt;(BatMaxC*$C51)+DayMinC,BatMaxC*$C51,IF(AG$42*$D51&lt;DayMinC,0,(AG$42*$D51)-DayMinC))</f>
        <v>0.1065037781</v>
      </c>
      <c r="AH51" s="30">
        <f>IF(AH$42*$D51&gt;(BatMaxC*$C51)+DayMinC,BatMaxC*$C51,IF(AH$42*$D51&lt;DayMinC,0,(AH$42*$D51)-DayMinC))</f>
        <v>0.1065037781</v>
      </c>
      <c r="AI51" s="30">
        <f>IF(AI$42*$D51&gt;(BatMaxC*$C51)+DayMinC,BatMaxC*$C51,IF(AI$42*$D51&lt;DayMinC,0,(AI$42*$D51)-DayMinC))</f>
        <v>0.1065037781</v>
      </c>
      <c r="AJ51" s="30">
        <f>IF(AJ$42*$D51&gt;(BatMaxC*$C51)+DayMinC,BatMaxC*$C51,IF(AJ$42*$D51&lt;DayMinC,0,(AJ$42*$D51)-DayMinC))</f>
        <v>0.1065037781</v>
      </c>
      <c r="AK51" s="30">
        <f>IF(AK$42*$D51&gt;(BatMaxC*$C51)+DayMinC,BatMaxC*$C51,IF(AK$42*$D51&lt;DayMinC,0,(AK$42*$D51)-DayMinC))</f>
        <v>0.1065037781</v>
      </c>
      <c r="AL51" s="30">
        <f>IF(AL$42*$D51&gt;(BatMaxC*$C51)+DayMinC,BatMaxC*$C51,IF(AL$42*$D51&lt;DayMinC,0,(AL$42*$D51)-DayMinC))</f>
        <v>0.1065037781</v>
      </c>
      <c r="AM51" s="30">
        <f>IF(AM$42*$D51&gt;(BatMaxC*$C51)+DayMinC,BatMaxC*$C51,IF(AM$42*$D51&lt;DayMinC,0,(AM$42*$D51)-DayMinC))</f>
        <v>0.1065037781</v>
      </c>
      <c r="AN51" s="30">
        <f>IF(AN$42*$D51&gt;(BatMaxC*$C51)+DayMinC,BatMaxC*$C51,IF(AN$42*$D51&lt;DayMinC,0,(AN$42*$D51)-DayMinC))</f>
        <v>0.1065037781</v>
      </c>
      <c r="AO51" s="30">
        <f>IF(AO$42*$D51&gt;(BatMaxC*$C51)+DayMinC,BatMaxC*$C51,IF(AO$42*$D51&lt;DayMinC,0,(AO$42*$D51)-DayMinC))</f>
        <v>0.1065037781</v>
      </c>
      <c r="AP51" s="30">
        <f>IF(AP$42*$D51&gt;(BatMaxC*$C51)+DayMinC,BatMaxC*$C51,IF(AP$42*$D51&lt;DayMinC,0,(AP$42*$D51)-DayMinC))</f>
        <v>0.1065037781</v>
      </c>
      <c r="AQ51" s="30">
        <f>IF(AQ$42*$D51&gt;(BatMaxC*$C51)+DayMinC,BatMaxC*$C51,IF(AQ$42*$D51&lt;DayMinC,0,(AQ$42*$D51)-DayMinC))</f>
        <v>0.1065037781</v>
      </c>
      <c r="AR51" s="30">
        <f>IF(AR$42*$D51&gt;(BatMaxC*$C51)+DayMinC,BatMaxC*$C51,IF(AR$42*$D51&lt;DayMinC,0,(AR$42*$D51)-DayMinC))</f>
        <v>0.1065037781</v>
      </c>
      <c r="AS51" s="30">
        <f>IF(AS$42*$D51&gt;(BatMaxC*$C51)+DayMinC,BatMaxC*$C51,IF(AS$42*$D51&lt;DayMinC,0,(AS$42*$D51)-DayMinC))</f>
        <v>0</v>
      </c>
      <c r="AT51" s="30">
        <f>IF(AT$42*$D51&gt;(BatMaxC*$C51)+DayMinC,BatMaxC*$C51,IF(AT$42*$D51&lt;DayMinC,0,(AT$42*$D51)-DayMinC))</f>
        <v>0.1056372715</v>
      </c>
      <c r="AU51" s="30">
        <f>IF(AU$42*$D51&gt;(BatMaxC*$C51)+DayMinC,BatMaxC*$C51,IF(AU$42*$D51&lt;DayMinC,0,(AU$42*$D51)-DayMinC))</f>
        <v>0</v>
      </c>
      <c r="AV51" s="30">
        <f>IF(AV$42*$D51&gt;(BatMaxC*$C51)+DayMinC,BatMaxC*$C51,IF(AV$42*$D51&lt;DayMinC,0,(AV$42*$D51)-DayMinC))</f>
        <v>0</v>
      </c>
      <c r="AW51" s="30">
        <f>IF(AW$42*$D51&gt;(BatMaxC*$C51)+DayMinC,BatMaxC*$C51,IF(AW$42*$D51&lt;DayMinC,0,(AW$42*$D51)-DayMinC))</f>
        <v>0</v>
      </c>
      <c r="AX51" s="30">
        <f>IF(AX$42*$D51&gt;(BatMaxC*$C51)+DayMinC,BatMaxC*$C51,IF(AX$42*$D51&lt;DayMinC,0,(AX$42*$D51)-DayMinC))</f>
        <v>0.1065037781</v>
      </c>
      <c r="AY51" s="30">
        <f>IF(AY$42*$D51&gt;(BatMaxC*$C51)+DayMinC,BatMaxC*$C51,IF(AY$42*$D51&lt;DayMinC,0,(AY$42*$D51)-DayMinC))</f>
        <v>0.1065037781</v>
      </c>
      <c r="AZ51" s="30">
        <f>IF(AZ$42*$D51&gt;(BatMaxC*$C51)+DayMinC,BatMaxC*$C51,IF(AZ$42*$D51&lt;DayMinC,0,(AZ$42*$D51)-DayMinC))</f>
        <v>0.1065037781</v>
      </c>
      <c r="BA51" s="30">
        <f>IF(BA$42*$D51&gt;(BatMaxC*$C51)+DayMinC,BatMaxC*$C51,IF(BA$42*$D51&lt;DayMinC,0,(BA$42*$D51)-DayMinC))</f>
        <v>0.1065037781</v>
      </c>
      <c r="BB51" s="30">
        <f>IF(BB$42*$D51&gt;(BatMaxC*$C51)+DayMinC,BatMaxC*$C51,IF(BB$42*$D51&lt;DayMinC,0,(BB$42*$D51)-DayMinC))</f>
        <v>0.03385558283</v>
      </c>
      <c r="BC51" s="30">
        <f>IF(BC$42*$D51&gt;(BatMaxC*$C51)+DayMinC,BatMaxC*$C51,IF(BC$42*$D51&lt;DayMinC,0,(BC$42*$D51)-DayMinC))</f>
        <v>0.1065037781</v>
      </c>
      <c r="BD51" s="30">
        <f>IF(BD$42*$D51&gt;(BatMaxC*$C51)+DayMinC,BatMaxC*$C51,IF(BD$42*$D51&lt;DayMinC,0,(BD$42*$D51)-DayMinC))</f>
        <v>0.1065037781</v>
      </c>
      <c r="BE51" s="30">
        <f>IF(BE$42*$D51&gt;(BatMaxC*$C51)+DayMinC,BatMaxC*$C51,IF(BE$42*$D51&lt;DayMinC,0,(BE$42*$D51)-DayMinC))</f>
        <v>0</v>
      </c>
      <c r="BF51" s="30">
        <f>IF(BF$42*$D51&gt;(BatMaxC*$C51)+DayMinC,BatMaxC*$C51,IF(BF$42*$D51&lt;DayMinC,0,(BF$42*$D51)-DayMinC))</f>
        <v>0.1065037781</v>
      </c>
      <c r="BG51" s="30">
        <f>IF(BG$42*$D51&gt;(BatMaxC*$C51)+DayMinC,BatMaxC*$C51,IF(BG$42*$D51&lt;DayMinC,0,(BG$42*$D51)-DayMinC))</f>
        <v>0.1065037781</v>
      </c>
      <c r="BH51" s="30">
        <f>IF(BH$42*$D51&gt;(BatMaxC*$C51)+DayMinC,BatMaxC*$C51,IF(BH$42*$D51&lt;DayMinC,0,(BH$42*$D51)-DayMinC))</f>
        <v>0.1065037781</v>
      </c>
      <c r="BI51" s="30">
        <f>IF(BI$42*$D51&gt;(BatMaxC*$C51)+DayMinC,BatMaxC*$C51,IF(BI$42*$D51&lt;DayMinC,0,(BI$42*$D51)-DayMinC))</f>
        <v>0</v>
      </c>
      <c r="BJ51" s="30">
        <f>IF(BJ$42*$D51&gt;(BatMaxC*$C51)+DayMinC,BatMaxC*$C51,IF(BJ$42*$D51&lt;DayMinC,0,(BJ$42*$D51)-DayMinC))</f>
        <v>0</v>
      </c>
      <c r="BK51" s="30">
        <f>IF(BK$42*$D51&gt;(BatMaxC*$C51)+DayMinC,BatMaxC*$C51,IF(BK$42*$D51&lt;DayMinC,0,(BK$42*$D51)-DayMinC))</f>
        <v>0.1065037781</v>
      </c>
      <c r="BL51" s="30">
        <f>IF(BL$42*$D51&gt;(BatMaxC*$C51)+DayMinC,BatMaxC*$C51,IF(BL$42*$D51&lt;DayMinC,0,(BL$42*$D51)-DayMinC))</f>
        <v>0.1065037781</v>
      </c>
      <c r="BM51" s="30">
        <f>IF(BM$42*$D51&gt;(BatMaxC*$C51)+DayMinC,BatMaxC*$C51,IF(BM$42*$D51&lt;DayMinC,0,(BM$42*$D51)-DayMinC))</f>
        <v>0.1065037781</v>
      </c>
      <c r="BN51" s="30">
        <f>IF(BN$42*$D51&gt;(BatMaxC*$C51)+DayMinC,BatMaxC*$C51,IF(BN$42*$D51&lt;DayMinC,0,(BN$42*$D51)-DayMinC))</f>
        <v>0.1065037781</v>
      </c>
      <c r="BO51" s="30">
        <f>IF(BO$42*$D51&gt;(BatMaxC*$C51)+DayMinC,BatMaxC*$C51,IF(BO$42*$D51&lt;DayMinC,0,(BO$42*$D51)-DayMinC))</f>
        <v>0.06645175676</v>
      </c>
      <c r="BP51" s="30">
        <f>IF(BP$42*$D51&gt;(BatMaxC*$C51)+DayMinC,BatMaxC*$C51,IF(BP$42*$D51&lt;DayMinC,0,(BP$42*$D51)-DayMinC))</f>
        <v>0.008943204619</v>
      </c>
      <c r="BQ51" s="30">
        <f>IF(BQ$42*$D51&gt;(BatMaxC*$C51)+DayMinC,BatMaxC*$C51,IF(BQ$42*$D51&lt;DayMinC,0,(BQ$42*$D51)-DayMinC))</f>
        <v>0.1065037781</v>
      </c>
      <c r="BR51" s="30">
        <f>IF(BR$42*$D51&gt;(BatMaxC*$C51)+DayMinC,BatMaxC*$C51,IF(BR$42*$D51&lt;DayMinC,0,(BR$42*$D51)-DayMinC))</f>
        <v>0.1065037781</v>
      </c>
      <c r="BS51" s="30">
        <f>IF(BS$42*$D51&gt;(BatMaxC*$C51)+DayMinC,BatMaxC*$C51,IF(BS$42*$D51&lt;DayMinC,0,(BS$42*$D51)-DayMinC))</f>
        <v>0.1065037781</v>
      </c>
      <c r="BT51" s="30">
        <f>IF(BT$42*$D51&gt;(BatMaxC*$C51)+DayMinC,BatMaxC*$C51,IF(BT$42*$D51&lt;DayMinC,0,(BT$42*$D51)-DayMinC))</f>
        <v>0</v>
      </c>
      <c r="BU51" s="30">
        <f>IF(BU$42*$D51&gt;(BatMaxC*$C51)+DayMinC,BatMaxC*$C51,IF(BU$42*$D51&lt;DayMinC,0,(BU$42*$D51)-DayMinC))</f>
        <v>0</v>
      </c>
      <c r="BV51" s="30">
        <f>IF(BV$42*$D51&gt;(BatMaxC*$C51)+DayMinC,BatMaxC*$C51,IF(BV$42*$D51&lt;DayMinC,0,(BV$42*$D51)-DayMinC))</f>
        <v>0.1065037781</v>
      </c>
      <c r="BW51" s="30">
        <f>IF(BW$42*$D51&gt;(BatMaxC*$C51)+DayMinC,BatMaxC*$C51,IF(BW$42*$D51&lt;DayMinC,0,(BW$42*$D51)-DayMinC))</f>
        <v>0.1065037781</v>
      </c>
      <c r="BX51" s="30">
        <f>IF(BX$42*$D51&gt;(BatMaxC*$C51)+DayMinC,BatMaxC*$C51,IF(BX$42*$D51&lt;DayMinC,0,(BX$42*$D51)-DayMinC))</f>
        <v>0.05097161736</v>
      </c>
      <c r="BY51" s="30">
        <f>IF(BY$42*$D51&gt;(BatMaxC*$C51)+DayMinC,BatMaxC*$C51,IF(BY$42*$D51&lt;DayMinC,0,(BY$42*$D51)-DayMinC))</f>
        <v>0.1065037781</v>
      </c>
      <c r="BZ51" s="30">
        <f>IF(BZ$42*$D51&gt;(BatMaxC*$C51)+DayMinC,BatMaxC*$C51,IF(BZ$42*$D51&lt;DayMinC,0,(BZ$42*$D51)-DayMinC))</f>
        <v>0.1065037781</v>
      </c>
      <c r="CA51" s="30">
        <f>IF(CA$42*$D51&gt;(BatMaxC*$C51)+DayMinC,BatMaxC*$C51,IF(CA$42*$D51&lt;DayMinC,0,(CA$42*$D51)-DayMinC))</f>
        <v>0.1065037781</v>
      </c>
      <c r="CB51" s="30">
        <f>IF(CB$42*$D51&gt;(BatMaxC*$C51)+DayMinC,BatMaxC*$C51,IF(CB$42*$D51&lt;DayMinC,0,(CB$42*$D51)-DayMinC))</f>
        <v>0.1065037781</v>
      </c>
      <c r="CC51" s="30">
        <f>IF(CC$42*$D51&gt;(BatMaxC*$C51)+DayMinC,BatMaxC*$C51,IF(CC$42*$D51&lt;DayMinC,0,(CC$42*$D51)-DayMinC))</f>
        <v>0.02375873592</v>
      </c>
      <c r="CD51" s="30">
        <f>IF(CD$42*$D51&gt;(BatMaxC*$C51)+DayMinC,BatMaxC*$C51,IF(CD$42*$D51&lt;DayMinC,0,(CD$42*$D51)-DayMinC))</f>
        <v>0.1065037781</v>
      </c>
      <c r="CE51" s="30">
        <f>IF(CE$42*$D51&gt;(BatMaxC*$C51)+DayMinC,BatMaxC*$C51,IF(CE$42*$D51&lt;DayMinC,0,(CE$42*$D51)-DayMinC))</f>
        <v>0.1065037781</v>
      </c>
      <c r="CF51" s="30">
        <f>IF(CF$42*$D51&gt;(BatMaxC*$C51)+DayMinC,BatMaxC*$C51,IF(CF$42*$D51&lt;DayMinC,0,(CF$42*$D51)-DayMinC))</f>
        <v>0</v>
      </c>
      <c r="CG51" s="30">
        <f>IF(CG$42*$D51&gt;(BatMaxC*$C51)+DayMinC,BatMaxC*$C51,IF(CG$42*$D51&lt;DayMinC,0,(CG$42*$D51)-DayMinC))</f>
        <v>0.01970908223</v>
      </c>
      <c r="CH51" s="30">
        <f>IF(CH$42*$D51&gt;(BatMaxC*$C51)+DayMinC,BatMaxC*$C51,IF(CH$42*$D51&lt;DayMinC,0,(CH$42*$D51)-DayMinC))</f>
        <v>0</v>
      </c>
      <c r="CI51" s="30">
        <f>IF(CI$42*$D51&gt;(BatMaxC*$C51)+DayMinC,BatMaxC*$C51,IF(CI$42*$D51&lt;DayMinC,0,(CI$42*$D51)-DayMinC))</f>
        <v>0.00714006255</v>
      </c>
      <c r="CJ51" s="30">
        <f>IF(CJ$42*$D51&gt;(BatMaxC*$C51)+DayMinC,BatMaxC*$C51,IF(CJ$42*$D51&lt;DayMinC,0,(CJ$42*$D51)-DayMinC))</f>
        <v>0.1065037781</v>
      </c>
      <c r="CK51" s="30">
        <f>IF(CK$42*$D51&gt;(BatMaxC*$C51)+DayMinC,BatMaxC*$C51,IF(CK$42*$D51&lt;DayMinC,0,(CK$42*$D51)-DayMinC))</f>
        <v>0.1065037781</v>
      </c>
      <c r="CL51" s="30">
        <f>IF(CL$42*$D51&gt;(BatMaxC*$C51)+DayMinC,BatMaxC*$C51,IF(CL$42*$D51&lt;DayMinC,0,(CL$42*$D51)-DayMinC))</f>
        <v>0.1065037781</v>
      </c>
      <c r="CM51" s="30">
        <f>IF(CM$42*$D51&gt;(BatMaxC*$C51)+DayMinC,BatMaxC*$C51,IF(CM$42*$D51&lt;DayMinC,0,(CM$42*$D51)-DayMinC))</f>
        <v>0.1065037781</v>
      </c>
      <c r="CN51" s="30">
        <f>IF(CN$42*$D51&gt;(BatMaxC*$C51)+DayMinC,BatMaxC*$C51,IF(CN$42*$D51&lt;DayMinC,0,(CN$42*$D51)-DayMinC))</f>
        <v>0.1065037781</v>
      </c>
      <c r="CO51" s="30">
        <f>IF(CO$42*$D51&gt;(BatMaxC*$C51)+DayMinC,BatMaxC*$C51,IF(CO$42*$D51&lt;DayMinC,0,(CO$42*$D51)-DayMinC))</f>
        <v>0.1065037781</v>
      </c>
      <c r="CP51" s="30">
        <f>IF(CP$42*$D51&gt;(BatMaxC*$C51)+DayMinC,BatMaxC*$C51,IF(CP$42*$D51&lt;DayMinC,0,(CP$42*$D51)-DayMinC))</f>
        <v>0.1065037781</v>
      </c>
      <c r="CQ51" s="30">
        <f>IF(CQ$42*$D51&gt;(BatMaxC*$C51)+DayMinC,BatMaxC*$C51,IF(CQ$42*$D51&lt;DayMinC,0,(CQ$42*$D51)-DayMinC))</f>
        <v>0.1065037781</v>
      </c>
      <c r="CR51" s="30">
        <f>IF(CR$42*$D51&gt;(BatMaxC*$C51)+DayMinC,BatMaxC*$C51,IF(CR$42*$D51&lt;DayMinC,0,(CR$42*$D51)-DayMinC))</f>
        <v>0</v>
      </c>
      <c r="CS51" s="30">
        <f>IF(CS$42*$D51&gt;(BatMaxC*$C51)+DayMinC,BatMaxC*$C51,IF(CS$42*$D51&lt;DayMinC,0,(CS$42*$D51)-DayMinC))</f>
        <v>0.1065037781</v>
      </c>
      <c r="CT51" s="30">
        <f>IF(CT$42*$D51&gt;(BatMaxC*$C51)+DayMinC,BatMaxC*$C51,IF(CT$42*$D51&lt;DayMinC,0,(CT$42*$D51)-DayMinC))</f>
        <v>0.1065037781</v>
      </c>
      <c r="CU51" s="30">
        <f>IF(CU$42*$D51&gt;(BatMaxC*$C51)+DayMinC,BatMaxC*$C51,IF(CU$42*$D51&lt;DayMinC,0,(CU$42*$D51)-DayMinC))</f>
        <v>0.1065037781</v>
      </c>
      <c r="CV51" s="30">
        <f>IF(CV$42*$D51&gt;(BatMaxC*$C51)+DayMinC,BatMaxC*$C51,IF(CV$42*$D51&lt;DayMinC,0,(CV$42*$D51)-DayMinC))</f>
        <v>0.1065037781</v>
      </c>
      <c r="CW51" s="30">
        <f>IF(CW$42*$D51&gt;(BatMaxC*$C51)+DayMinC,BatMaxC*$C51,IF(CW$42*$D51&lt;DayMinC,0,(CW$42*$D51)-DayMinC))</f>
        <v>0.1065037781</v>
      </c>
      <c r="CX51" s="30">
        <f>IF(CX$42*$D51&gt;(BatMaxC*$C51)+DayMinC,BatMaxC*$C51,IF(CX$42*$D51&lt;DayMinC,0,(CX$42*$D51)-DayMinC))</f>
        <v>0.1065037781</v>
      </c>
      <c r="CY51" s="30">
        <f>IF(CY$42*$D51&gt;(BatMaxC*$C51)+DayMinC,BatMaxC*$C51,IF(CY$42*$D51&lt;DayMinC,0,(CY$42*$D51)-DayMinC))</f>
        <v>0.1065037781</v>
      </c>
      <c r="CZ51" s="30">
        <f>IF(CZ$42*$D51&gt;(BatMaxC*$C51)+DayMinC,BatMaxC*$C51,IF(CZ$42*$D51&lt;DayMinC,0,(CZ$42*$D51)-DayMinC))</f>
        <v>0.1065037781</v>
      </c>
      <c r="DA51" s="30">
        <f>IF(DA$42*$D51&gt;(BatMaxC*$C51)+DayMinC,BatMaxC*$C51,IF(DA$42*$D51&lt;DayMinC,0,(DA$42*$D51)-DayMinC))</f>
        <v>0.1065037781</v>
      </c>
      <c r="DB51" s="30">
        <f>IF(DB$42*$D51&gt;(BatMaxC*$C51)+DayMinC,BatMaxC*$C51,IF(DB$42*$D51&lt;DayMinC,0,(DB$42*$D51)-DayMinC))</f>
        <v>0.1065037781</v>
      </c>
      <c r="DC51" s="30">
        <f>IF(DC$42*$D51&gt;(BatMaxC*$C51)+DayMinC,BatMaxC*$C51,IF(DC$42*$D51&lt;DayMinC,0,(DC$42*$D51)-DayMinC))</f>
        <v>0.1065037781</v>
      </c>
      <c r="DD51" s="30">
        <f>IF(DD$42*$D51&gt;(BatMaxC*$C51)+DayMinC,BatMaxC*$C51,IF(DD$42*$D51&lt;DayMinC,0,(DD$42*$D51)-DayMinC))</f>
        <v>0.1065037781</v>
      </c>
      <c r="DE51" s="30">
        <f>IF(DE$42*$D51&gt;(BatMaxC*$C51)+DayMinC,BatMaxC*$C51,IF(DE$42*$D51&lt;DayMinC,0,(DE$42*$D51)-DayMinC))</f>
        <v>0.1065037781</v>
      </c>
      <c r="DF51" s="30">
        <f>IF(DF$42*$D51&gt;(BatMaxC*$C51)+DayMinC,BatMaxC*$C51,IF(DF$42*$D51&lt;DayMinC,0,(DF$42*$D51)-DayMinC))</f>
        <v>0.1065037781</v>
      </c>
      <c r="DG51" s="30">
        <f>IF(DG$42*$D51&gt;(BatMaxC*$C51)+DayMinC,BatMaxC*$C51,IF(DG$42*$D51&lt;DayMinC,0,(DG$42*$D51)-DayMinC))</f>
        <v>0.1065037781</v>
      </c>
      <c r="DH51" s="30">
        <f>IF(DH$42*$D51&gt;(BatMaxC*$C51)+DayMinC,BatMaxC*$C51,IF(DH$42*$D51&lt;DayMinC,0,(DH$42*$D51)-DayMinC))</f>
        <v>0.1065037781</v>
      </c>
      <c r="DI51" s="30">
        <f>IF(DI$42*$D51&gt;(BatMaxC*$C51)+DayMinC,BatMaxC*$C51,IF(DI$42*$D51&lt;DayMinC,0,(DI$42*$D51)-DayMinC))</f>
        <v>0.1065037781</v>
      </c>
      <c r="DJ51" s="30">
        <f>IF(DJ$42*$D51&gt;(BatMaxC*$C51)+DayMinC,BatMaxC*$C51,IF(DJ$42*$D51&lt;DayMinC,0,(DJ$42*$D51)-DayMinC))</f>
        <v>0</v>
      </c>
      <c r="DK51" s="30">
        <f>IF(DK$42*$D51&gt;(BatMaxC*$C51)+DayMinC,BatMaxC*$C51,IF(DK$42*$D51&lt;DayMinC,0,(DK$42*$D51)-DayMinC))</f>
        <v>0.08241506777</v>
      </c>
      <c r="DL51" s="30">
        <f>IF(DL$42*$D51&gt;(BatMaxC*$C51)+DayMinC,BatMaxC*$C51,IF(DL$42*$D51&lt;DayMinC,0,(DL$42*$D51)-DayMinC))</f>
        <v>0.01188289369</v>
      </c>
      <c r="DM51" s="30">
        <f>IF(DM$42*$D51&gt;(BatMaxC*$C51)+DayMinC,BatMaxC*$C51,IF(DM$42*$D51&lt;DayMinC,0,(DM$42*$D51)-DayMinC))</f>
        <v>0.1065037781</v>
      </c>
      <c r="DN51" s="30">
        <f>IF(DN$42*$D51&gt;(BatMaxC*$C51)+DayMinC,BatMaxC*$C51,IF(DN$42*$D51&lt;DayMinC,0,(DN$42*$D51)-DayMinC))</f>
        <v>0.1065037781</v>
      </c>
      <c r="DO51" s="30">
        <f>IF(DO$42*$D51&gt;(BatMaxC*$C51)+DayMinC,BatMaxC*$C51,IF(DO$42*$D51&lt;DayMinC,0,(DO$42*$D51)-DayMinC))</f>
        <v>0.1065037781</v>
      </c>
      <c r="DP51" s="30">
        <f>IF(DP$42*$D51&gt;(BatMaxC*$C51)+DayMinC,BatMaxC*$C51,IF(DP$42*$D51&lt;DayMinC,0,(DP$42*$D51)-DayMinC))</f>
        <v>0.03894417397</v>
      </c>
      <c r="DQ51" s="30">
        <f>IF(DQ$42*$D51&gt;(BatMaxC*$C51)+DayMinC,BatMaxC*$C51,IF(DQ$42*$D51&lt;DayMinC,0,(DQ$42*$D51)-DayMinC))</f>
        <v>0</v>
      </c>
      <c r="DR51" s="30">
        <f>IF(DR$42*$D51&gt;(BatMaxC*$C51)+DayMinC,BatMaxC*$C51,IF(DR$42*$D51&lt;DayMinC,0,(DR$42*$D51)-DayMinC))</f>
        <v>0.1065037781</v>
      </c>
      <c r="DS51" s="30">
        <f>IF(DS$42*$D51&gt;(BatMaxC*$C51)+DayMinC,BatMaxC*$C51,IF(DS$42*$D51&lt;DayMinC,0,(DS$42*$D51)-DayMinC))</f>
        <v>0.1065037781</v>
      </c>
      <c r="DT51" s="30">
        <f>IF(DT$42*$D51&gt;(BatMaxC*$C51)+DayMinC,BatMaxC*$C51,IF(DT$42*$D51&lt;DayMinC,0,(DT$42*$D51)-DayMinC))</f>
        <v>0.1065037781</v>
      </c>
      <c r="DU51" s="30">
        <f>IF(DU$42*$D51&gt;(BatMaxC*$C51)+DayMinC,BatMaxC*$C51,IF(DU$42*$D51&lt;DayMinC,0,(DU$42*$D51)-DayMinC))</f>
        <v>0.1065037781</v>
      </c>
      <c r="DV51" s="30">
        <f>IF(DV$42*$D51&gt;(BatMaxC*$C51)+DayMinC,BatMaxC*$C51,IF(DV$42*$D51&lt;DayMinC,0,(DV$42*$D51)-DayMinC))</f>
        <v>0.1065037781</v>
      </c>
      <c r="DW51" s="30">
        <f>IF(DW$42*$D51&gt;(BatMaxC*$C51)+DayMinC,BatMaxC*$C51,IF(DW$42*$D51&lt;DayMinC,0,(DW$42*$D51)-DayMinC))</f>
        <v>0.1065037781</v>
      </c>
      <c r="DX51" s="30">
        <f>IF(DX$42*$D51&gt;(BatMaxC*$C51)+DayMinC,BatMaxC*$C51,IF(DX$42*$D51&lt;DayMinC,0,(DX$42*$D51)-DayMinC))</f>
        <v>0.1065037781</v>
      </c>
      <c r="DY51" s="30">
        <f>IF(DY$42*$D51&gt;(BatMaxC*$C51)+DayMinC,BatMaxC*$C51,IF(DY$42*$D51&lt;DayMinC,0,(DY$42*$D51)-DayMinC))</f>
        <v>0.1065037781</v>
      </c>
      <c r="DZ51" s="30">
        <f>IF(DZ$42*$D51&gt;(BatMaxC*$C51)+DayMinC,BatMaxC*$C51,IF(DZ$42*$D51&lt;DayMinC,0,(DZ$42*$D51)-DayMinC))</f>
        <v>0.1065037781</v>
      </c>
      <c r="EA51" s="30">
        <f>IF(EA$42*$D51&gt;(BatMaxC*$C51)+DayMinC,BatMaxC*$C51,IF(EA$42*$D51&lt;DayMinC,0,(EA$42*$D51)-DayMinC))</f>
        <v>0.1065037781</v>
      </c>
      <c r="EB51" s="30">
        <f>IF(EB$42*$D51&gt;(BatMaxC*$C51)+DayMinC,BatMaxC*$C51,IF(EB$42*$D51&lt;DayMinC,0,(EB$42*$D51)-DayMinC))</f>
        <v>0.1065037781</v>
      </c>
      <c r="EC51" s="30">
        <f>IF(EC$42*$D51&gt;(BatMaxC*$C51)+DayMinC,BatMaxC*$C51,IF(EC$42*$D51&lt;DayMinC,0,(EC$42*$D51)-DayMinC))</f>
        <v>0.1065037781</v>
      </c>
      <c r="ED51" s="30">
        <f>IF(ED$42*$D51&gt;(BatMaxC*$C51)+DayMinC,BatMaxC*$C51,IF(ED$42*$D51&lt;DayMinC,0,(ED$42*$D51)-DayMinC))</f>
        <v>0.1065037781</v>
      </c>
      <c r="EE51" s="30">
        <f>IF(EE$42*$D51&gt;(BatMaxC*$C51)+DayMinC,BatMaxC*$C51,IF(EE$42*$D51&lt;DayMinC,0,(EE$42*$D51)-DayMinC))</f>
        <v>0.1065037781</v>
      </c>
      <c r="EF51" s="30">
        <f>IF(EF$42*$D51&gt;(BatMaxC*$C51)+DayMinC,BatMaxC*$C51,IF(EF$42*$D51&lt;DayMinC,0,(EF$42*$D51)-DayMinC))</f>
        <v>0</v>
      </c>
      <c r="EG51" s="30">
        <f>IF(EG$42*$D51&gt;(BatMaxC*$C51)+DayMinC,BatMaxC*$C51,IF(EG$42*$D51&lt;DayMinC,0,(EG$42*$D51)-DayMinC))</f>
        <v>0.09773049607</v>
      </c>
      <c r="EH51" s="30">
        <f>IF(EH$42*$D51&gt;(BatMaxC*$C51)+DayMinC,BatMaxC*$C51,IF(EH$42*$D51&lt;DayMinC,0,(EH$42*$D51)-DayMinC))</f>
        <v>0.1065037781</v>
      </c>
      <c r="EI51" s="30">
        <f>IF(EI$42*$D51&gt;(BatMaxC*$C51)+DayMinC,BatMaxC*$C51,IF(EI$42*$D51&lt;DayMinC,0,(EI$42*$D51)-DayMinC))</f>
        <v>0.1065037781</v>
      </c>
      <c r="EJ51" s="30">
        <f>IF(EJ$42*$D51&gt;(BatMaxC*$C51)+DayMinC,BatMaxC*$C51,IF(EJ$42*$D51&lt;DayMinC,0,(EJ$42*$D51)-DayMinC))</f>
        <v>0.1065037781</v>
      </c>
      <c r="EK51" s="30">
        <f>IF(EK$42*$D51&gt;(BatMaxC*$C51)+DayMinC,BatMaxC*$C51,IF(EK$42*$D51&lt;DayMinC,0,(EK$42*$D51)-DayMinC))</f>
        <v>0.1065037781</v>
      </c>
      <c r="EL51" s="30">
        <f>IF(EL$42*$D51&gt;(BatMaxC*$C51)+DayMinC,BatMaxC*$C51,IF(EL$42*$D51&lt;DayMinC,0,(EL$42*$D51)-DayMinC))</f>
        <v>0.1065037781</v>
      </c>
      <c r="EM51" s="30">
        <f>IF(EM$42*$D51&gt;(BatMaxC*$C51)+DayMinC,BatMaxC*$C51,IF(EM$42*$D51&lt;DayMinC,0,(EM$42*$D51)-DayMinC))</f>
        <v>0.1065037781</v>
      </c>
      <c r="EN51" s="30">
        <f>IF(EN$42*$D51&gt;(BatMaxC*$C51)+DayMinC,BatMaxC*$C51,IF(EN$42*$D51&lt;DayMinC,0,(EN$42*$D51)-DayMinC))</f>
        <v>0.1065037781</v>
      </c>
      <c r="EO51" s="30">
        <f>IF(EO$42*$D51&gt;(BatMaxC*$C51)+DayMinC,BatMaxC*$C51,IF(EO$42*$D51&lt;DayMinC,0,(EO$42*$D51)-DayMinC))</f>
        <v>0.1065037781</v>
      </c>
      <c r="EP51" s="30">
        <f>IF(EP$42*$D51&gt;(BatMaxC*$C51)+DayMinC,BatMaxC*$C51,IF(EP$42*$D51&lt;DayMinC,0,(EP$42*$D51)-DayMinC))</f>
        <v>0.1065037781</v>
      </c>
      <c r="EQ51" s="30">
        <f>IF(EQ$42*$D51&gt;(BatMaxC*$C51)+DayMinC,BatMaxC*$C51,IF(EQ$42*$D51&lt;DayMinC,0,(EQ$42*$D51)-DayMinC))</f>
        <v>0.1065037781</v>
      </c>
      <c r="ER51" s="30">
        <f>IF(ER$42*$D51&gt;(BatMaxC*$C51)+DayMinC,BatMaxC*$C51,IF(ER$42*$D51&lt;DayMinC,0,(ER$42*$D51)-DayMinC))</f>
        <v>0.1065037781</v>
      </c>
      <c r="ES51" s="30">
        <f>IF(ES$42*$D51&gt;(BatMaxC*$C51)+DayMinC,BatMaxC*$C51,IF(ES$42*$D51&lt;DayMinC,0,(ES$42*$D51)-DayMinC))</f>
        <v>0.1065037781</v>
      </c>
      <c r="ET51" s="30">
        <f>IF(ET$42*$D51&gt;(BatMaxC*$C51)+DayMinC,BatMaxC*$C51,IF(ET$42*$D51&lt;DayMinC,0,(ET$42*$D51)-DayMinC))</f>
        <v>0.1065037781</v>
      </c>
      <c r="EU51" s="30">
        <f>IF(EU$42*$D51&gt;(BatMaxC*$C51)+DayMinC,BatMaxC*$C51,IF(EU$42*$D51&lt;DayMinC,0,(EU$42*$D51)-DayMinC))</f>
        <v>0.1065037781</v>
      </c>
      <c r="EV51" s="30">
        <f>IF(EV$42*$D51&gt;(BatMaxC*$C51)+DayMinC,BatMaxC*$C51,IF(EV$42*$D51&lt;DayMinC,0,(EV$42*$D51)-DayMinC))</f>
        <v>0.1065037781</v>
      </c>
      <c r="EW51" s="30">
        <f>IF(EW$42*$D51&gt;(BatMaxC*$C51)+DayMinC,BatMaxC*$C51,IF(EW$42*$D51&lt;DayMinC,0,(EW$42*$D51)-DayMinC))</f>
        <v>0.1065037781</v>
      </c>
      <c r="EX51" s="30">
        <f>IF(EX$42*$D51&gt;(BatMaxC*$C51)+DayMinC,BatMaxC*$C51,IF(EX$42*$D51&lt;DayMinC,0,(EX$42*$D51)-DayMinC))</f>
        <v>0.1065037781</v>
      </c>
      <c r="EY51" s="30">
        <f>IF(EY$42*$D51&gt;(BatMaxC*$C51)+DayMinC,BatMaxC*$C51,IF(EY$42*$D51&lt;DayMinC,0,(EY$42*$D51)-DayMinC))</f>
        <v>0.09134634401</v>
      </c>
      <c r="EZ51" s="30">
        <f>IF(EZ$42*$D51&gt;(BatMaxC*$C51)+DayMinC,BatMaxC*$C51,IF(EZ$42*$D51&lt;DayMinC,0,(EZ$42*$D51)-DayMinC))</f>
        <v>0.1065037781</v>
      </c>
      <c r="FA51" s="30">
        <f>IF(FA$42*$D51&gt;(BatMaxC*$C51)+DayMinC,BatMaxC*$C51,IF(FA$42*$D51&lt;DayMinC,0,(FA$42*$D51)-DayMinC))</f>
        <v>0.1065037781</v>
      </c>
      <c r="FB51" s="30">
        <f>IF(FB$42*$D51&gt;(BatMaxC*$C51)+DayMinC,BatMaxC*$C51,IF(FB$42*$D51&lt;DayMinC,0,(FB$42*$D51)-DayMinC))</f>
        <v>0.1065037781</v>
      </c>
      <c r="FC51" s="30">
        <f>IF(FC$42*$D51&gt;(BatMaxC*$C51)+DayMinC,BatMaxC*$C51,IF(FC$42*$D51&lt;DayMinC,0,(FC$42*$D51)-DayMinC))</f>
        <v>0.1065037781</v>
      </c>
      <c r="FD51" s="30">
        <f>IF(FD$42*$D51&gt;(BatMaxC*$C51)+DayMinC,BatMaxC*$C51,IF(FD$42*$D51&lt;DayMinC,0,(FD$42*$D51)-DayMinC))</f>
        <v>0.1065037781</v>
      </c>
      <c r="FE51" s="30">
        <f>IF(FE$42*$D51&gt;(BatMaxC*$C51)+DayMinC,BatMaxC*$C51,IF(FE$42*$D51&lt;DayMinC,0,(FE$42*$D51)-DayMinC))</f>
        <v>0.1065037781</v>
      </c>
      <c r="FF51" s="30">
        <f>IF(FF$42*$D51&gt;(BatMaxC*$C51)+DayMinC,BatMaxC*$C51,IF(FF$42*$D51&lt;DayMinC,0,(FF$42*$D51)-DayMinC))</f>
        <v>0.1065037781</v>
      </c>
      <c r="FG51" s="30">
        <f>IF(FG$42*$D51&gt;(BatMaxC*$C51)+DayMinC,BatMaxC*$C51,IF(FG$42*$D51&lt;DayMinC,0,(FG$42*$D51)-DayMinC))</f>
        <v>0.1065037781</v>
      </c>
      <c r="FH51" s="30">
        <f>IF(FH$42*$D51&gt;(BatMaxC*$C51)+DayMinC,BatMaxC*$C51,IF(FH$42*$D51&lt;DayMinC,0,(FH$42*$D51)-DayMinC))</f>
        <v>0.1065037781</v>
      </c>
      <c r="FI51" s="30">
        <f>IF(FI$42*$D51&gt;(BatMaxC*$C51)+DayMinC,BatMaxC*$C51,IF(FI$42*$D51&lt;DayMinC,0,(FI$42*$D51)-DayMinC))</f>
        <v>0.1065037781</v>
      </c>
      <c r="FJ51" s="30">
        <f>IF(FJ$42*$D51&gt;(BatMaxC*$C51)+DayMinC,BatMaxC*$C51,IF(FJ$42*$D51&lt;DayMinC,0,(FJ$42*$D51)-DayMinC))</f>
        <v>0.1065037781</v>
      </c>
      <c r="FK51" s="30">
        <f>IF(FK$42*$D51&gt;(BatMaxC*$C51)+DayMinC,BatMaxC*$C51,IF(FK$42*$D51&lt;DayMinC,0,(FK$42*$D51)-DayMinC))</f>
        <v>0.1065037781</v>
      </c>
      <c r="FL51" s="30">
        <f>IF(FL$42*$D51&gt;(BatMaxC*$C51)+DayMinC,BatMaxC*$C51,IF(FL$42*$D51&lt;DayMinC,0,(FL$42*$D51)-DayMinC))</f>
        <v>0.1065037781</v>
      </c>
      <c r="FM51" s="30">
        <f>IF(FM$42*$D51&gt;(BatMaxC*$C51)+DayMinC,BatMaxC*$C51,IF(FM$42*$D51&lt;DayMinC,0,(FM$42*$D51)-DayMinC))</f>
        <v>0.1065037781</v>
      </c>
      <c r="FN51" s="30">
        <f>IF(FN$42*$D51&gt;(BatMaxC*$C51)+DayMinC,BatMaxC*$C51,IF(FN$42*$D51&lt;DayMinC,0,(FN$42*$D51)-DayMinC))</f>
        <v>0.1065037781</v>
      </c>
      <c r="FO51" s="30">
        <f>IF(FO$42*$D51&gt;(BatMaxC*$C51)+DayMinC,BatMaxC*$C51,IF(FO$42*$D51&lt;DayMinC,0,(FO$42*$D51)-DayMinC))</f>
        <v>0.1065037781</v>
      </c>
      <c r="FP51" s="30">
        <f>IF(FP$42*$D51&gt;(BatMaxC*$C51)+DayMinC,BatMaxC*$C51,IF(FP$42*$D51&lt;DayMinC,0,(FP$42*$D51)-DayMinC))</f>
        <v>0.1065037781</v>
      </c>
      <c r="FQ51" s="30">
        <f>IF(FQ$42*$D51&gt;(BatMaxC*$C51)+DayMinC,BatMaxC*$C51,IF(FQ$42*$D51&lt;DayMinC,0,(FQ$42*$D51)-DayMinC))</f>
        <v>0.1065037781</v>
      </c>
      <c r="FR51" s="30">
        <f>IF(FR$42*$D51&gt;(BatMaxC*$C51)+DayMinC,BatMaxC*$C51,IF(FR$42*$D51&lt;DayMinC,0,(FR$42*$D51)-DayMinC))</f>
        <v>0.1065037781</v>
      </c>
      <c r="FS51" s="30">
        <f>IF(FS$42*$D51&gt;(BatMaxC*$C51)+DayMinC,BatMaxC*$C51,IF(FS$42*$D51&lt;DayMinC,0,(FS$42*$D51)-DayMinC))</f>
        <v>0.1065037781</v>
      </c>
      <c r="FT51" s="30">
        <f>IF(FT$42*$D51&gt;(BatMaxC*$C51)+DayMinC,BatMaxC*$C51,IF(FT$42*$D51&lt;DayMinC,0,(FT$42*$D51)-DayMinC))</f>
        <v>0.1065037781</v>
      </c>
      <c r="FU51" s="30">
        <f>IF(FU$42*$D51&gt;(BatMaxC*$C51)+DayMinC,BatMaxC*$C51,IF(FU$42*$D51&lt;DayMinC,0,(FU$42*$D51)-DayMinC))</f>
        <v>0.1065037781</v>
      </c>
      <c r="FV51" s="30">
        <f>IF(FV$42*$D51&gt;(BatMaxC*$C51)+DayMinC,BatMaxC*$C51,IF(FV$42*$D51&lt;DayMinC,0,(FV$42*$D51)-DayMinC))</f>
        <v>0</v>
      </c>
      <c r="FW51" s="30">
        <f>IF(FW$42*$D51&gt;(BatMaxC*$C51)+DayMinC,BatMaxC*$C51,IF(FW$42*$D51&lt;DayMinC,0,(FW$42*$D51)-DayMinC))</f>
        <v>0.1065037781</v>
      </c>
      <c r="FX51" s="30">
        <f>IF(FX$42*$D51&gt;(BatMaxC*$C51)+DayMinC,BatMaxC*$C51,IF(FX$42*$D51&lt;DayMinC,0,(FX$42*$D51)-DayMinC))</f>
        <v>0.1065037781</v>
      </c>
      <c r="FY51" s="30">
        <f>IF(FY$42*$D51&gt;(BatMaxC*$C51)+DayMinC,BatMaxC*$C51,IF(FY$42*$D51&lt;DayMinC,0,(FY$42*$D51)-DayMinC))</f>
        <v>0.1065037781</v>
      </c>
      <c r="FZ51" s="30">
        <f>IF(FZ$42*$D51&gt;(BatMaxC*$C51)+DayMinC,BatMaxC*$C51,IF(FZ$42*$D51&lt;DayMinC,0,(FZ$42*$D51)-DayMinC))</f>
        <v>0.1065037781</v>
      </c>
      <c r="GA51" s="30">
        <f>IF(GA$42*$D51&gt;(BatMaxC*$C51)+DayMinC,BatMaxC*$C51,IF(GA$42*$D51&lt;DayMinC,0,(GA$42*$D51)-DayMinC))</f>
        <v>0.1065037781</v>
      </c>
      <c r="GB51" s="30">
        <f>IF(GB$42*$D51&gt;(BatMaxC*$C51)+DayMinC,BatMaxC*$C51,IF(GB$42*$D51&lt;DayMinC,0,(GB$42*$D51)-DayMinC))</f>
        <v>0.06470789408</v>
      </c>
      <c r="GC51" s="30">
        <f>IF(GC$42*$D51&gt;(BatMaxC*$C51)+DayMinC,BatMaxC*$C51,IF(GC$42*$D51&lt;DayMinC,0,(GC$42*$D51)-DayMinC))</f>
        <v>0.1065037781</v>
      </c>
      <c r="GD51" s="30">
        <f>IF(GD$42*$D51&gt;(BatMaxC*$C51)+DayMinC,BatMaxC*$C51,IF(GD$42*$D51&lt;DayMinC,0,(GD$42*$D51)-DayMinC))</f>
        <v>0.1065037781</v>
      </c>
      <c r="GE51" s="30">
        <f>IF(GE$42*$D51&gt;(BatMaxC*$C51)+DayMinC,BatMaxC*$C51,IF(GE$42*$D51&lt;DayMinC,0,(GE$42*$D51)-DayMinC))</f>
        <v>0.1065037781</v>
      </c>
      <c r="GF51" s="30">
        <f>IF(GF$42*$D51&gt;(BatMaxC*$C51)+DayMinC,BatMaxC*$C51,IF(GF$42*$D51&lt;DayMinC,0,(GF$42*$D51)-DayMinC))</f>
        <v>0.1065037781</v>
      </c>
      <c r="GG51" s="30">
        <f>IF(GG$42*$D51&gt;(BatMaxC*$C51)+DayMinC,BatMaxC*$C51,IF(GG$42*$D51&lt;DayMinC,0,(GG$42*$D51)-DayMinC))</f>
        <v>0.1065037781</v>
      </c>
      <c r="GH51" s="30">
        <f>IF(GH$42*$D51&gt;(BatMaxC*$C51)+DayMinC,BatMaxC*$C51,IF(GH$42*$D51&lt;DayMinC,0,(GH$42*$D51)-DayMinC))</f>
        <v>0.1065037781</v>
      </c>
      <c r="GI51" s="30">
        <f>IF(GI$42*$D51&gt;(BatMaxC*$C51)+DayMinC,BatMaxC*$C51,IF(GI$42*$D51&lt;DayMinC,0,(GI$42*$D51)-DayMinC))</f>
        <v>0.1065037781</v>
      </c>
      <c r="GJ51" s="30">
        <f>IF(GJ$42*$D51&gt;(BatMaxC*$C51)+DayMinC,BatMaxC*$C51,IF(GJ$42*$D51&lt;DayMinC,0,(GJ$42*$D51)-DayMinC))</f>
        <v>0.1065037781</v>
      </c>
      <c r="GK51" s="30">
        <f>IF(GK$42*$D51&gt;(BatMaxC*$C51)+DayMinC,BatMaxC*$C51,IF(GK$42*$D51&lt;DayMinC,0,(GK$42*$D51)-DayMinC))</f>
        <v>0.1065037781</v>
      </c>
      <c r="GL51" s="30">
        <f>IF(GL$42*$D51&gt;(BatMaxC*$C51)+DayMinC,BatMaxC*$C51,IF(GL$42*$D51&lt;DayMinC,0,(GL$42*$D51)-DayMinC))</f>
        <v>0.1065037781</v>
      </c>
      <c r="GM51" s="30">
        <f>IF(GM$42*$D51&gt;(BatMaxC*$C51)+DayMinC,BatMaxC*$C51,IF(GM$42*$D51&lt;DayMinC,0,(GM$42*$D51)-DayMinC))</f>
        <v>0.1065037781</v>
      </c>
      <c r="GN51" s="30">
        <f>IF(GN$42*$D51&gt;(BatMaxC*$C51)+DayMinC,BatMaxC*$C51,IF(GN$42*$D51&lt;DayMinC,0,(GN$42*$D51)-DayMinC))</f>
        <v>0.1065037781</v>
      </c>
      <c r="GO51" s="30">
        <f>IF(GO$42*$D51&gt;(BatMaxC*$C51)+DayMinC,BatMaxC*$C51,IF(GO$42*$D51&lt;DayMinC,0,(GO$42*$D51)-DayMinC))</f>
        <v>0.1065037781</v>
      </c>
      <c r="GP51" s="30">
        <f>IF(GP$42*$D51&gt;(BatMaxC*$C51)+DayMinC,BatMaxC*$C51,IF(GP$42*$D51&lt;DayMinC,0,(GP$42*$D51)-DayMinC))</f>
        <v>0.1065037781</v>
      </c>
      <c r="GQ51" s="30">
        <f>IF(GQ$42*$D51&gt;(BatMaxC*$C51)+DayMinC,BatMaxC*$C51,IF(GQ$42*$D51&lt;DayMinC,0,(GQ$42*$D51)-DayMinC))</f>
        <v>0.1065037781</v>
      </c>
      <c r="GR51" s="30">
        <f>IF(GR$42*$D51&gt;(BatMaxC*$C51)+DayMinC,BatMaxC*$C51,IF(GR$42*$D51&lt;DayMinC,0,(GR$42*$D51)-DayMinC))</f>
        <v>0.1065037781</v>
      </c>
      <c r="GS51" s="30">
        <f>IF(GS$42*$D51&gt;(BatMaxC*$C51)+DayMinC,BatMaxC*$C51,IF(GS$42*$D51&lt;DayMinC,0,(GS$42*$D51)-DayMinC))</f>
        <v>0.1065037781</v>
      </c>
      <c r="GT51" s="30">
        <f>IF(GT$42*$D51&gt;(BatMaxC*$C51)+DayMinC,BatMaxC*$C51,IF(GT$42*$D51&lt;DayMinC,0,(GT$42*$D51)-DayMinC))</f>
        <v>0.1065037781</v>
      </c>
      <c r="GU51" s="30">
        <f>IF(GU$42*$D51&gt;(BatMaxC*$C51)+DayMinC,BatMaxC*$C51,IF(GU$42*$D51&lt;DayMinC,0,(GU$42*$D51)-DayMinC))</f>
        <v>0.1065037781</v>
      </c>
      <c r="GV51" s="30">
        <f>IF(GV$42*$D51&gt;(BatMaxC*$C51)+DayMinC,BatMaxC*$C51,IF(GV$42*$D51&lt;DayMinC,0,(GV$42*$D51)-DayMinC))</f>
        <v>0.1065037781</v>
      </c>
      <c r="GW51" s="30">
        <f>IF(GW$42*$D51&gt;(BatMaxC*$C51)+DayMinC,BatMaxC*$C51,IF(GW$42*$D51&lt;DayMinC,0,(GW$42*$D51)-DayMinC))</f>
        <v>0.1065037781</v>
      </c>
      <c r="GX51" s="30">
        <f>IF(GX$42*$D51&gt;(BatMaxC*$C51)+DayMinC,BatMaxC*$C51,IF(GX$42*$D51&lt;DayMinC,0,(GX$42*$D51)-DayMinC))</f>
        <v>0.1065037781</v>
      </c>
      <c r="GY51" s="30">
        <f>IF(GY$42*$D51&gt;(BatMaxC*$C51)+DayMinC,BatMaxC*$C51,IF(GY$42*$D51&lt;DayMinC,0,(GY$42*$D51)-DayMinC))</f>
        <v>0.1065037781</v>
      </c>
      <c r="GZ51" s="30">
        <f>IF(GZ$42*$D51&gt;(BatMaxC*$C51)+DayMinC,BatMaxC*$C51,IF(GZ$42*$D51&lt;DayMinC,0,(GZ$42*$D51)-DayMinC))</f>
        <v>0.1065037781</v>
      </c>
      <c r="HA51" s="30">
        <f>IF(HA$42*$D51&gt;(BatMaxC*$C51)+DayMinC,BatMaxC*$C51,IF(HA$42*$D51&lt;DayMinC,0,(HA$42*$D51)-DayMinC))</f>
        <v>0.1065037781</v>
      </c>
      <c r="HB51" s="30">
        <f>IF(HB$42*$D51&gt;(BatMaxC*$C51)+DayMinC,BatMaxC*$C51,IF(HB$42*$D51&lt;DayMinC,0,(HB$42*$D51)-DayMinC))</f>
        <v>0.1065037781</v>
      </c>
      <c r="HC51" s="30">
        <f>IF(HC$42*$D51&gt;(BatMaxC*$C51)+DayMinC,BatMaxC*$C51,IF(HC$42*$D51&lt;DayMinC,0,(HC$42*$D51)-DayMinC))</f>
        <v>0.1065037781</v>
      </c>
      <c r="HD51" s="30">
        <f>IF(HD$42*$D51&gt;(BatMaxC*$C51)+DayMinC,BatMaxC*$C51,IF(HD$42*$D51&lt;DayMinC,0,(HD$42*$D51)-DayMinC))</f>
        <v>0.1065037781</v>
      </c>
      <c r="HE51" s="30">
        <f>IF(HE$42*$D51&gt;(BatMaxC*$C51)+DayMinC,BatMaxC*$C51,IF(HE$42*$D51&lt;DayMinC,0,(HE$42*$D51)-DayMinC))</f>
        <v>0.1065037781</v>
      </c>
      <c r="HF51" s="30">
        <f>IF(HF$42*$D51&gt;(BatMaxC*$C51)+DayMinC,BatMaxC*$C51,IF(HF$42*$D51&lt;DayMinC,0,(HF$42*$D51)-DayMinC))</f>
        <v>0</v>
      </c>
      <c r="HG51" s="30">
        <f>IF(HG$42*$D51&gt;(BatMaxC*$C51)+DayMinC,BatMaxC*$C51,IF(HG$42*$D51&lt;DayMinC,0,(HG$42*$D51)-DayMinC))</f>
        <v>0.1065037781</v>
      </c>
      <c r="HH51" s="30">
        <f>IF(HH$42*$D51&gt;(BatMaxC*$C51)+DayMinC,BatMaxC*$C51,IF(HH$42*$D51&lt;DayMinC,0,(HH$42*$D51)-DayMinC))</f>
        <v>0.1065037781</v>
      </c>
      <c r="HI51" s="30">
        <f>IF(HI$42*$D51&gt;(BatMaxC*$C51)+DayMinC,BatMaxC*$C51,IF(HI$42*$D51&lt;DayMinC,0,(HI$42*$D51)-DayMinC))</f>
        <v>0.1065037781</v>
      </c>
      <c r="HJ51" s="30">
        <f>IF(HJ$42*$D51&gt;(BatMaxC*$C51)+DayMinC,BatMaxC*$C51,IF(HJ$42*$D51&lt;DayMinC,0,(HJ$42*$D51)-DayMinC))</f>
        <v>0.1065037781</v>
      </c>
      <c r="HK51" s="30">
        <f>IF(HK$42*$D51&gt;(BatMaxC*$C51)+DayMinC,BatMaxC*$C51,IF(HK$42*$D51&lt;DayMinC,0,(HK$42*$D51)-DayMinC))</f>
        <v>0.1065037781</v>
      </c>
      <c r="HL51" s="30">
        <f>IF(HL$42*$D51&gt;(BatMaxC*$C51)+DayMinC,BatMaxC*$C51,IF(HL$42*$D51&lt;DayMinC,0,(HL$42*$D51)-DayMinC))</f>
        <v>0.1065037781</v>
      </c>
      <c r="HM51" s="30">
        <f>IF(HM$42*$D51&gt;(BatMaxC*$C51)+DayMinC,BatMaxC*$C51,IF(HM$42*$D51&lt;DayMinC,0,(HM$42*$D51)-DayMinC))</f>
        <v>0.1065037781</v>
      </c>
      <c r="HN51" s="30">
        <f>IF(HN$42*$D51&gt;(BatMaxC*$C51)+DayMinC,BatMaxC*$C51,IF(HN$42*$D51&lt;DayMinC,0,(HN$42*$D51)-DayMinC))</f>
        <v>0.1065037781</v>
      </c>
      <c r="HO51" s="30">
        <f>IF(HO$42*$D51&gt;(BatMaxC*$C51)+DayMinC,BatMaxC*$C51,IF(HO$42*$D51&lt;DayMinC,0,(HO$42*$D51)-DayMinC))</f>
        <v>0.1065037781</v>
      </c>
      <c r="HP51" s="30">
        <f>IF(HP$42*$D51&gt;(BatMaxC*$C51)+DayMinC,BatMaxC*$C51,IF(HP$42*$D51&lt;DayMinC,0,(HP$42*$D51)-DayMinC))</f>
        <v>0.1065037781</v>
      </c>
      <c r="HQ51" s="30">
        <f>IF(HQ$42*$D51&gt;(BatMaxC*$C51)+DayMinC,BatMaxC*$C51,IF(HQ$42*$D51&lt;DayMinC,0,(HQ$42*$D51)-DayMinC))</f>
        <v>0.1065037781</v>
      </c>
      <c r="HR51" s="30">
        <f>IF(HR$42*$D51&gt;(BatMaxC*$C51)+DayMinC,BatMaxC*$C51,IF(HR$42*$D51&lt;DayMinC,0,(HR$42*$D51)-DayMinC))</f>
        <v>0.1065037781</v>
      </c>
      <c r="HS51" s="30">
        <f>IF(HS$42*$D51&gt;(BatMaxC*$C51)+DayMinC,BatMaxC*$C51,IF(HS$42*$D51&lt;DayMinC,0,(HS$42*$D51)-DayMinC))</f>
        <v>0.1065037781</v>
      </c>
      <c r="HT51" s="30">
        <f>IF(HT$42*$D51&gt;(BatMaxC*$C51)+DayMinC,BatMaxC*$C51,IF(HT$42*$D51&lt;DayMinC,0,(HT$42*$D51)-DayMinC))</f>
        <v>0.1065037781</v>
      </c>
      <c r="HU51" s="30">
        <f>IF(HU$42*$D51&gt;(BatMaxC*$C51)+DayMinC,BatMaxC*$C51,IF(HU$42*$D51&lt;DayMinC,0,(HU$42*$D51)-DayMinC))</f>
        <v>0</v>
      </c>
      <c r="HV51" s="30">
        <f>IF(HV$42*$D51&gt;(BatMaxC*$C51)+DayMinC,BatMaxC*$C51,IF(HV$42*$D51&lt;DayMinC,0,(HV$42*$D51)-DayMinC))</f>
        <v>0.1065037781</v>
      </c>
      <c r="HW51" s="30">
        <f>IF(HW$42*$D51&gt;(BatMaxC*$C51)+DayMinC,BatMaxC*$C51,IF(HW$42*$D51&lt;DayMinC,0,(HW$42*$D51)-DayMinC))</f>
        <v>0.1065037781</v>
      </c>
      <c r="HX51" s="30">
        <f>IF(HX$42*$D51&gt;(BatMaxC*$C51)+DayMinC,BatMaxC*$C51,IF(HX$42*$D51&lt;DayMinC,0,(HX$42*$D51)-DayMinC))</f>
        <v>0.1065037781</v>
      </c>
      <c r="HY51" s="30">
        <f>IF(HY$42*$D51&gt;(BatMaxC*$C51)+DayMinC,BatMaxC*$C51,IF(HY$42*$D51&lt;DayMinC,0,(HY$42*$D51)-DayMinC))</f>
        <v>0.1065037781</v>
      </c>
      <c r="HZ51" s="30">
        <f>IF(HZ$42*$D51&gt;(BatMaxC*$C51)+DayMinC,BatMaxC*$C51,IF(HZ$42*$D51&lt;DayMinC,0,(HZ$42*$D51)-DayMinC))</f>
        <v>0.1065037781</v>
      </c>
      <c r="IA51" s="30">
        <f>IF(IA$42*$D51&gt;(BatMaxC*$C51)+DayMinC,BatMaxC*$C51,IF(IA$42*$D51&lt;DayMinC,0,(IA$42*$D51)-DayMinC))</f>
        <v>0.04810614252</v>
      </c>
      <c r="IB51" s="30">
        <f>IF(IB$42*$D51&gt;(BatMaxC*$C51)+DayMinC,BatMaxC*$C51,IF(IB$42*$D51&lt;DayMinC,0,(IB$42*$D51)-DayMinC))</f>
        <v>0.1065037781</v>
      </c>
      <c r="IC51" s="30">
        <f>IF(IC$42*$D51&gt;(BatMaxC*$C51)+DayMinC,BatMaxC*$C51,IF(IC$42*$D51&lt;DayMinC,0,(IC$42*$D51)-DayMinC))</f>
        <v>0.1065037781</v>
      </c>
      <c r="ID51" s="30">
        <f>IF(ID$42*$D51&gt;(BatMaxC*$C51)+DayMinC,BatMaxC*$C51,IF(ID$42*$D51&lt;DayMinC,0,(ID$42*$D51)-DayMinC))</f>
        <v>0.1065037781</v>
      </c>
      <c r="IE51" s="30">
        <f>IF(IE$42*$D51&gt;(BatMaxC*$C51)+DayMinC,BatMaxC*$C51,IF(IE$42*$D51&lt;DayMinC,0,(IE$42*$D51)-DayMinC))</f>
        <v>0.1065037781</v>
      </c>
      <c r="IF51" s="30">
        <f>IF(IF$42*$D51&gt;(BatMaxC*$C51)+DayMinC,BatMaxC*$C51,IF(IF$42*$D51&lt;DayMinC,0,(IF$42*$D51)-DayMinC))</f>
        <v>0</v>
      </c>
      <c r="IG51" s="30">
        <f>IF(IG$42*$D51&gt;(BatMaxC*$C51)+DayMinC,BatMaxC*$C51,IF(IG$42*$D51&lt;DayMinC,0,(IG$42*$D51)-DayMinC))</f>
        <v>0.1065037781</v>
      </c>
      <c r="IH51" s="30">
        <f>IF(IH$42*$D51&gt;(BatMaxC*$C51)+DayMinC,BatMaxC*$C51,IF(IH$42*$D51&lt;DayMinC,0,(IH$42*$D51)-DayMinC))</f>
        <v>0.1065037781</v>
      </c>
      <c r="II51" s="30">
        <f>IF(II$42*$D51&gt;(BatMaxC*$C51)+DayMinC,BatMaxC*$C51,IF(II$42*$D51&lt;DayMinC,0,(II$42*$D51)-DayMinC))</f>
        <v>0.1065037781</v>
      </c>
      <c r="IJ51" s="30">
        <f>IF(IJ$42*$D51&gt;(BatMaxC*$C51)+DayMinC,BatMaxC*$C51,IF(IJ$42*$D51&lt;DayMinC,0,(IJ$42*$D51)-DayMinC))</f>
        <v>0.1065037781</v>
      </c>
      <c r="IK51" s="30">
        <f>IF(IK$42*$D51&gt;(BatMaxC*$C51)+DayMinC,BatMaxC*$C51,IF(IK$42*$D51&lt;DayMinC,0,(IK$42*$D51)-DayMinC))</f>
        <v>0.1065037781</v>
      </c>
      <c r="IL51" s="30">
        <f>IF(IL$42*$D51&gt;(BatMaxC*$C51)+DayMinC,BatMaxC*$C51,IF(IL$42*$D51&lt;DayMinC,0,(IL$42*$D51)-DayMinC))</f>
        <v>0.1065037781</v>
      </c>
      <c r="IM51" s="30">
        <f>IF(IM$42*$D51&gt;(BatMaxC*$C51)+DayMinC,BatMaxC*$C51,IF(IM$42*$D51&lt;DayMinC,0,(IM$42*$D51)-DayMinC))</f>
        <v>0.1065037781</v>
      </c>
      <c r="IN51" s="30">
        <f>IF(IN$42*$D51&gt;(BatMaxC*$C51)+DayMinC,BatMaxC*$C51,IF(IN$42*$D51&lt;DayMinC,0,(IN$42*$D51)-DayMinC))</f>
        <v>0.1065037781</v>
      </c>
      <c r="IO51" s="30">
        <f>IF(IO$42*$D51&gt;(BatMaxC*$C51)+DayMinC,BatMaxC*$C51,IF(IO$42*$D51&lt;DayMinC,0,(IO$42*$D51)-DayMinC))</f>
        <v>0.1065037781</v>
      </c>
      <c r="IP51" s="30">
        <f>IF(IP$42*$D51&gt;(BatMaxC*$C51)+DayMinC,BatMaxC*$C51,IF(IP$42*$D51&lt;DayMinC,0,(IP$42*$D51)-DayMinC))</f>
        <v>0.1065037781</v>
      </c>
      <c r="IQ51" s="30">
        <f>IF(IQ$42*$D51&gt;(BatMaxC*$C51)+DayMinC,BatMaxC*$C51,IF(IQ$42*$D51&lt;DayMinC,0,(IQ$42*$D51)-DayMinC))</f>
        <v>0.1065037781</v>
      </c>
      <c r="IR51" s="30">
        <f>IF(IR$42*$D51&gt;(BatMaxC*$C51)+DayMinC,BatMaxC*$C51,IF(IR$42*$D51&lt;DayMinC,0,(IR$42*$D51)-DayMinC))</f>
        <v>0.1065037781</v>
      </c>
      <c r="IS51" s="30">
        <f>IF(IS$42*$D51&gt;(BatMaxC*$C51)+DayMinC,BatMaxC*$C51,IF(IS$42*$D51&lt;DayMinC,0,(IS$42*$D51)-DayMinC))</f>
        <v>0.1065037781</v>
      </c>
      <c r="IT51" s="30">
        <f>IF(IT$42*$D51&gt;(BatMaxC*$C51)+DayMinC,BatMaxC*$C51,IF(IT$42*$D51&lt;DayMinC,0,(IT$42*$D51)-DayMinC))</f>
        <v>0.1065037781</v>
      </c>
      <c r="IU51" s="30">
        <f>IF(IU$42*$D51&gt;(BatMaxC*$C51)+DayMinC,BatMaxC*$C51,IF(IU$42*$D51&lt;DayMinC,0,(IU$42*$D51)-DayMinC))</f>
        <v>0.1065037781</v>
      </c>
      <c r="IV51" s="30">
        <f>IF(IV$42*$D51&gt;(BatMaxC*$C51)+DayMinC,BatMaxC*$C51,IF(IV$42*$D51&lt;DayMinC,0,(IV$42*$D51)-DayMinC))</f>
        <v>0.1065037781</v>
      </c>
      <c r="IW51" s="30">
        <f>IF(IW$42*$D51&gt;(BatMaxC*$C51)+DayMinC,BatMaxC*$C51,IF(IW$42*$D51&lt;DayMinC,0,(IW$42*$D51)-DayMinC))</f>
        <v>0.1065037781</v>
      </c>
      <c r="IX51" s="30">
        <f>IF(IX$42*$D51&gt;(BatMaxC*$C51)+DayMinC,BatMaxC*$C51,IF(IX$42*$D51&lt;DayMinC,0,(IX$42*$D51)-DayMinC))</f>
        <v>0.1065037781</v>
      </c>
      <c r="IY51" s="30">
        <f>IF(IY$42*$D51&gt;(BatMaxC*$C51)+DayMinC,BatMaxC*$C51,IF(IY$42*$D51&lt;DayMinC,0,(IY$42*$D51)-DayMinC))</f>
        <v>0.1065037781</v>
      </c>
      <c r="IZ51" s="30">
        <f>IF(IZ$42*$D51&gt;(BatMaxC*$C51)+DayMinC,BatMaxC*$C51,IF(IZ$42*$D51&lt;DayMinC,0,(IZ$42*$D51)-DayMinC))</f>
        <v>0</v>
      </c>
      <c r="JA51" s="30">
        <f>IF(JA$42*$D51&gt;(BatMaxC*$C51)+DayMinC,BatMaxC*$C51,IF(JA$42*$D51&lt;DayMinC,0,(JA$42*$D51)-DayMinC))</f>
        <v>0</v>
      </c>
      <c r="JB51" s="30">
        <f>IF(JB$42*$D51&gt;(BatMaxC*$C51)+DayMinC,BatMaxC*$C51,IF(JB$42*$D51&lt;DayMinC,0,(JB$42*$D51)-DayMinC))</f>
        <v>0</v>
      </c>
      <c r="JC51" s="30">
        <f>IF(JC$42*$D51&gt;(BatMaxC*$C51)+DayMinC,BatMaxC*$C51,IF(JC$42*$D51&lt;DayMinC,0,(JC$42*$D51)-DayMinC))</f>
        <v>0.1065037781</v>
      </c>
      <c r="JD51" s="30">
        <f>IF(JD$42*$D51&gt;(BatMaxC*$C51)+DayMinC,BatMaxC*$C51,IF(JD$42*$D51&lt;DayMinC,0,(JD$42*$D51)-DayMinC))</f>
        <v>0.1065037781</v>
      </c>
      <c r="JE51" s="30">
        <f>IF(JE$42*$D51&gt;(BatMaxC*$C51)+DayMinC,BatMaxC*$C51,IF(JE$42*$D51&lt;DayMinC,0,(JE$42*$D51)-DayMinC))</f>
        <v>0.1065037781</v>
      </c>
      <c r="JF51" s="30">
        <f>IF(JF$42*$D51&gt;(BatMaxC*$C51)+DayMinC,BatMaxC*$C51,IF(JF$42*$D51&lt;DayMinC,0,(JF$42*$D51)-DayMinC))</f>
        <v>0.1065037781</v>
      </c>
      <c r="JG51" s="30">
        <f>IF(JG$42*$D51&gt;(BatMaxC*$C51)+DayMinC,BatMaxC*$C51,IF(JG$42*$D51&lt;DayMinC,0,(JG$42*$D51)-DayMinC))</f>
        <v>0.01432619034</v>
      </c>
      <c r="JH51" s="30">
        <f>IF(JH$42*$D51&gt;(BatMaxC*$C51)+DayMinC,BatMaxC*$C51,IF(JH$42*$D51&lt;DayMinC,0,(JH$42*$D51)-DayMinC))</f>
        <v>0.1065037781</v>
      </c>
      <c r="JI51" s="30">
        <f>IF(JI$42*$D51&gt;(BatMaxC*$C51)+DayMinC,BatMaxC*$C51,IF(JI$42*$D51&lt;DayMinC,0,(JI$42*$D51)-DayMinC))</f>
        <v>0.1065037781</v>
      </c>
      <c r="JJ51" s="30">
        <f>IF(JJ$42*$D51&gt;(BatMaxC*$C51)+DayMinC,BatMaxC*$C51,IF(JJ$42*$D51&lt;DayMinC,0,(JJ$42*$D51)-DayMinC))</f>
        <v>0.1065037781</v>
      </c>
      <c r="JK51" s="30">
        <f>IF(JK$42*$D51&gt;(BatMaxC*$C51)+DayMinC,BatMaxC*$C51,IF(JK$42*$D51&lt;DayMinC,0,(JK$42*$D51)-DayMinC))</f>
        <v>0.1065037781</v>
      </c>
      <c r="JL51" s="30">
        <f>IF(JL$42*$D51&gt;(BatMaxC*$C51)+DayMinC,BatMaxC*$C51,IF(JL$42*$D51&lt;DayMinC,0,(JL$42*$D51)-DayMinC))</f>
        <v>0.06614604133</v>
      </c>
      <c r="JM51" s="30">
        <f>IF(JM$42*$D51&gt;(BatMaxC*$C51)+DayMinC,BatMaxC*$C51,IF(JM$42*$D51&lt;DayMinC,0,(JM$42*$D51)-DayMinC))</f>
        <v>0.1065037781</v>
      </c>
      <c r="JN51" s="30">
        <f>IF(JN$42*$D51&gt;(BatMaxC*$C51)+DayMinC,BatMaxC*$C51,IF(JN$42*$D51&lt;DayMinC,0,(JN$42*$D51)-DayMinC))</f>
        <v>0.01226972735</v>
      </c>
      <c r="JO51" s="30">
        <f>IF(JO$42*$D51&gt;(BatMaxC*$C51)+DayMinC,BatMaxC*$C51,IF(JO$42*$D51&lt;DayMinC,0,(JO$42*$D51)-DayMinC))</f>
        <v>0.01357931051</v>
      </c>
      <c r="JP51" s="30">
        <f>IF(JP$42*$D51&gt;(BatMaxC*$C51)+DayMinC,BatMaxC*$C51,IF(JP$42*$D51&lt;DayMinC,0,(JP$42*$D51)-DayMinC))</f>
        <v>0.0213227664</v>
      </c>
      <c r="JQ51" s="30">
        <f>IF(JQ$42*$D51&gt;(BatMaxC*$C51)+DayMinC,BatMaxC*$C51,IF(JQ$42*$D51&lt;DayMinC,0,(JQ$42*$D51)-DayMinC))</f>
        <v>0.1065037781</v>
      </c>
      <c r="JR51" s="30">
        <f>IF(JR$42*$D51&gt;(BatMaxC*$C51)+DayMinC,BatMaxC*$C51,IF(JR$42*$D51&lt;DayMinC,0,(JR$42*$D51)-DayMinC))</f>
        <v>0.1065037781</v>
      </c>
      <c r="JS51" s="30">
        <f>IF(JS$42*$D51&gt;(BatMaxC*$C51)+DayMinC,BatMaxC*$C51,IF(JS$42*$D51&lt;DayMinC,0,(JS$42*$D51)-DayMinC))</f>
        <v>0.1065037781</v>
      </c>
      <c r="JT51" s="30">
        <f>IF(JT$42*$D51&gt;(BatMaxC*$C51)+DayMinC,BatMaxC*$C51,IF(JT$42*$D51&lt;DayMinC,0,(JT$42*$D51)-DayMinC))</f>
        <v>0.07652809908</v>
      </c>
      <c r="JU51" s="30">
        <f>IF(JU$42*$D51&gt;(BatMaxC*$C51)+DayMinC,BatMaxC*$C51,IF(JU$42*$D51&lt;DayMinC,0,(JU$42*$D51)-DayMinC))</f>
        <v>0.1065037781</v>
      </c>
      <c r="JV51" s="30">
        <f>IF(JV$42*$D51&gt;(BatMaxC*$C51)+DayMinC,BatMaxC*$C51,IF(JV$42*$D51&lt;DayMinC,0,(JV$42*$D51)-DayMinC))</f>
        <v>0.1065037781</v>
      </c>
      <c r="JW51" s="30">
        <f>IF(JW$42*$D51&gt;(BatMaxC*$C51)+DayMinC,BatMaxC*$C51,IF(JW$42*$D51&lt;DayMinC,0,(JW$42*$D51)-DayMinC))</f>
        <v>0.1065037781</v>
      </c>
      <c r="JX51" s="30">
        <f>IF(JX$42*$D51&gt;(BatMaxC*$C51)+DayMinC,BatMaxC*$C51,IF(JX$42*$D51&lt;DayMinC,0,(JX$42*$D51)-DayMinC))</f>
        <v>0</v>
      </c>
      <c r="JY51" s="30">
        <f>IF(JY$42*$D51&gt;(BatMaxC*$C51)+DayMinC,BatMaxC*$C51,IF(JY$42*$D51&lt;DayMinC,0,(JY$42*$D51)-DayMinC))</f>
        <v>0</v>
      </c>
      <c r="JZ51" s="30">
        <f>IF(JZ$42*$D51&gt;(BatMaxC*$C51)+DayMinC,BatMaxC*$C51,IF(JZ$42*$D51&lt;DayMinC,0,(JZ$42*$D51)-DayMinC))</f>
        <v>0.1065037781</v>
      </c>
      <c r="KA51" s="30">
        <f>IF(KA$42*$D51&gt;(BatMaxC*$C51)+DayMinC,BatMaxC*$C51,IF(KA$42*$D51&lt;DayMinC,0,(KA$42*$D51)-DayMinC))</f>
        <v>0.1065037781</v>
      </c>
      <c r="KB51" s="30">
        <f>IF(KB$42*$D51&gt;(BatMaxC*$C51)+DayMinC,BatMaxC*$C51,IF(KB$42*$D51&lt;DayMinC,0,(KB$42*$D51)-DayMinC))</f>
        <v>0.1065037781</v>
      </c>
      <c r="KC51" s="30">
        <f>IF(KC$42*$D51&gt;(BatMaxC*$C51)+DayMinC,BatMaxC*$C51,IF(KC$42*$D51&lt;DayMinC,0,(KC$42*$D51)-DayMinC))</f>
        <v>0.1065037781</v>
      </c>
      <c r="KD51" s="30">
        <f>IF(KD$42*$D51&gt;(BatMaxC*$C51)+DayMinC,BatMaxC*$C51,IF(KD$42*$D51&lt;DayMinC,0,(KD$42*$D51)-DayMinC))</f>
        <v>0.1065037781</v>
      </c>
      <c r="KE51" s="30">
        <f>IF(KE$42*$D51&gt;(BatMaxC*$C51)+DayMinC,BatMaxC*$C51,IF(KE$42*$D51&lt;DayMinC,0,(KE$42*$D51)-DayMinC))</f>
        <v>0.01900700412</v>
      </c>
      <c r="KF51" s="30">
        <f>IF(KF$42*$D51&gt;(BatMaxC*$C51)+DayMinC,BatMaxC*$C51,IF(KF$42*$D51&lt;DayMinC,0,(KF$42*$D51)-DayMinC))</f>
        <v>0.1065037781</v>
      </c>
      <c r="KG51" s="30">
        <f>IF(KG$42*$D51&gt;(BatMaxC*$C51)+DayMinC,BatMaxC*$C51,IF(KG$42*$D51&lt;DayMinC,0,(KG$42*$D51)-DayMinC))</f>
        <v>0</v>
      </c>
      <c r="KH51" s="30">
        <f>IF(KH$42*$D51&gt;(BatMaxC*$C51)+DayMinC,BatMaxC*$C51,IF(KH$42*$D51&lt;DayMinC,0,(KH$42*$D51)-DayMinC))</f>
        <v>0.1065037781</v>
      </c>
      <c r="KI51" s="30">
        <f>IF(KI$42*$D51&gt;(BatMaxC*$C51)+DayMinC,BatMaxC*$C51,IF(KI$42*$D51&lt;DayMinC,0,(KI$42*$D51)-DayMinC))</f>
        <v>0.1065037781</v>
      </c>
      <c r="KJ51" s="30">
        <f>IF(KJ$42*$D51&gt;(BatMaxC*$C51)+DayMinC,BatMaxC*$C51,IF(KJ$42*$D51&lt;DayMinC,0,(KJ$42*$D51)-DayMinC))</f>
        <v>0.1065037781</v>
      </c>
      <c r="KK51" s="30">
        <f>IF(KK$42*$D51&gt;(BatMaxC*$C51)+DayMinC,BatMaxC*$C51,IF(KK$42*$D51&lt;DayMinC,0,(KK$42*$D51)-DayMinC))</f>
        <v>0.05639310658</v>
      </c>
      <c r="KL51" s="30">
        <f>IF(KL$42*$D51&gt;(BatMaxC*$C51)+DayMinC,BatMaxC*$C51,IF(KL$42*$D51&lt;DayMinC,0,(KL$42*$D51)-DayMinC))</f>
        <v>0.1065037781</v>
      </c>
      <c r="KM51" s="30">
        <f>IF(KM$42*$D51&gt;(BatMaxC*$C51)+DayMinC,BatMaxC*$C51,IF(KM$42*$D51&lt;DayMinC,0,(KM$42*$D51)-DayMinC))</f>
        <v>0.1065037781</v>
      </c>
      <c r="KN51" s="30">
        <f>IF(KN$42*$D51&gt;(BatMaxC*$C51)+DayMinC,BatMaxC*$C51,IF(KN$42*$D51&lt;DayMinC,0,(KN$42*$D51)-DayMinC))</f>
        <v>0.1065037781</v>
      </c>
      <c r="KO51" s="30">
        <f>IF(KO$42*$D51&gt;(BatMaxC*$C51)+DayMinC,BatMaxC*$C51,IF(KO$42*$D51&lt;DayMinC,0,(KO$42*$D51)-DayMinC))</f>
        <v>0.1065037781</v>
      </c>
      <c r="KP51" s="30">
        <f>IF(KP$42*$D51&gt;(BatMaxC*$C51)+DayMinC,BatMaxC*$C51,IF(KP$42*$D51&lt;DayMinC,0,(KP$42*$D51)-DayMinC))</f>
        <v>0</v>
      </c>
      <c r="KQ51" s="30">
        <f>IF(KQ$42*$D51&gt;(BatMaxC*$C51)+DayMinC,BatMaxC*$C51,IF(KQ$42*$D51&lt;DayMinC,0,(KQ$42*$D51)-DayMinC))</f>
        <v>0.07255792817</v>
      </c>
      <c r="KR51" s="30">
        <f>IF(KR$42*$D51&gt;(BatMaxC*$C51)+DayMinC,BatMaxC*$C51,IF(KR$42*$D51&lt;DayMinC,0,(KR$42*$D51)-DayMinC))</f>
        <v>0</v>
      </c>
      <c r="KS51" s="30">
        <f>IF(KS$42*$D51&gt;(BatMaxC*$C51)+DayMinC,BatMaxC*$C51,IF(KS$42*$D51&lt;DayMinC,0,(KS$42*$D51)-DayMinC))</f>
        <v>0</v>
      </c>
      <c r="KT51" s="30">
        <f>IF(KT$42*$D51&gt;(BatMaxC*$C51)+DayMinC,BatMaxC*$C51,IF(KT$42*$D51&lt;DayMinC,0,(KT$42*$D51)-DayMinC))</f>
        <v>0.1065037781</v>
      </c>
      <c r="KU51" s="30">
        <f>IF(KU$42*$D51&gt;(BatMaxC*$C51)+DayMinC,BatMaxC*$C51,IF(KU$42*$D51&lt;DayMinC,0,(KU$42*$D51)-DayMinC))</f>
        <v>0.1065037781</v>
      </c>
      <c r="KV51" s="30">
        <f>IF(KV$42*$D51&gt;(BatMaxC*$C51)+DayMinC,BatMaxC*$C51,IF(KV$42*$D51&lt;DayMinC,0,(KV$42*$D51)-DayMinC))</f>
        <v>0.1065037781</v>
      </c>
      <c r="KW51" s="30">
        <f>IF(KW$42*$D51&gt;(BatMaxC*$C51)+DayMinC,BatMaxC*$C51,IF(KW$42*$D51&lt;DayMinC,0,(KW$42*$D51)-DayMinC))</f>
        <v>0.1065037781</v>
      </c>
      <c r="KX51" s="30">
        <f>IF(KX$42*$D51&gt;(BatMaxC*$C51)+DayMinC,BatMaxC*$C51,IF(KX$42*$D51&lt;DayMinC,0,(KX$42*$D51)-DayMinC))</f>
        <v>0</v>
      </c>
      <c r="KY51" s="30">
        <f>IF(KY$42*$D51&gt;(BatMaxC*$C51)+DayMinC,BatMaxC*$C51,IF(KY$42*$D51&lt;DayMinC,0,(KY$42*$D51)-DayMinC))</f>
        <v>0</v>
      </c>
      <c r="KZ51" s="30">
        <f>IF(KZ$42*$D51&gt;(BatMaxC*$C51)+DayMinC,BatMaxC*$C51,IF(KZ$42*$D51&lt;DayMinC,0,(KZ$42*$D51)-DayMinC))</f>
        <v>0.1065037781</v>
      </c>
      <c r="LA51" s="30">
        <f>IF(LA$42*$D51&gt;(BatMaxC*$C51)+DayMinC,BatMaxC*$C51,IF(LA$42*$D51&lt;DayMinC,0,(LA$42*$D51)-DayMinC))</f>
        <v>0.1065037781</v>
      </c>
      <c r="LB51" s="30">
        <f>IF(LB$42*$D51&gt;(BatMaxC*$C51)+DayMinC,BatMaxC*$C51,IF(LB$42*$D51&lt;DayMinC,0,(LB$42*$D51)-DayMinC))</f>
        <v>0.1065037781</v>
      </c>
      <c r="LC51" s="30">
        <f>IF(LC$42*$D51&gt;(BatMaxC*$C51)+DayMinC,BatMaxC*$C51,IF(LC$42*$D51&lt;DayMinC,0,(LC$42*$D51)-DayMinC))</f>
        <v>0.1065037781</v>
      </c>
      <c r="LD51" s="30">
        <f>IF(LD$42*$D51&gt;(BatMaxC*$C51)+DayMinC,BatMaxC*$C51,IF(LD$42*$D51&lt;DayMinC,0,(LD$42*$D51)-DayMinC))</f>
        <v>0.1065037781</v>
      </c>
      <c r="LE51" s="30">
        <f>IF(LE$42*$D51&gt;(BatMaxC*$C51)+DayMinC,BatMaxC*$C51,IF(LE$42*$D51&lt;DayMinC,0,(LE$42*$D51)-DayMinC))</f>
        <v>0.1065037781</v>
      </c>
      <c r="LF51" s="30">
        <f>IF(LF$42*$D51&gt;(BatMaxC*$C51)+DayMinC,BatMaxC*$C51,IF(LF$42*$D51&lt;DayMinC,0,(LF$42*$D51)-DayMinC))</f>
        <v>0.1065037781</v>
      </c>
      <c r="LG51" s="30">
        <f>IF(LG$42*$D51&gt;(BatMaxC*$C51)+DayMinC,BatMaxC*$C51,IF(LG$42*$D51&lt;DayMinC,0,(LG$42*$D51)-DayMinC))</f>
        <v>0</v>
      </c>
      <c r="LH51" s="30">
        <f>IF(LH$42*$D51&gt;(BatMaxC*$C51)+DayMinC,BatMaxC*$C51,IF(LH$42*$D51&lt;DayMinC,0,(LH$42*$D51)-DayMinC))</f>
        <v>0.1065037781</v>
      </c>
      <c r="LI51" s="30">
        <f>IF(LI$42*$D51&gt;(BatMaxC*$C51)+DayMinC,BatMaxC*$C51,IF(LI$42*$D51&lt;DayMinC,0,(LI$42*$D51)-DayMinC))</f>
        <v>0.1065037781</v>
      </c>
      <c r="LJ51" s="30">
        <f>IF(LJ$42*$D51&gt;(BatMaxC*$C51)+DayMinC,BatMaxC*$C51,IF(LJ$42*$D51&lt;DayMinC,0,(LJ$42*$D51)-DayMinC))</f>
        <v>0.1065037781</v>
      </c>
      <c r="LK51" s="30">
        <f>IF(LK$42*$D51&gt;(BatMaxC*$C51)+DayMinC,BatMaxC*$C51,IF(LK$42*$D51&lt;DayMinC,0,(LK$42*$D51)-DayMinC))</f>
        <v>0.1065037781</v>
      </c>
      <c r="LL51" s="30">
        <f>IF(LL$42*$D51&gt;(BatMaxC*$C51)+DayMinC,BatMaxC*$C51,IF(LL$42*$D51&lt;DayMinC,0,(LL$42*$D51)-DayMinC))</f>
        <v>0</v>
      </c>
      <c r="LM51" s="30">
        <f>IF(LM$42*$D51&gt;(BatMaxC*$C51)+DayMinC,BatMaxC*$C51,IF(LM$42*$D51&lt;DayMinC,0,(LM$42*$D51)-DayMinC))</f>
        <v>0</v>
      </c>
      <c r="LN51" s="30">
        <f>IF(LN$42*$D51&gt;(BatMaxC*$C51)+DayMinC,BatMaxC*$C51,IF(LN$42*$D51&lt;DayMinC,0,(LN$42*$D51)-DayMinC))</f>
        <v>0</v>
      </c>
      <c r="LO51" s="30">
        <f>IF(LO$42*$D51&gt;(BatMaxC*$C51)+DayMinC,BatMaxC*$C51,IF(LO$42*$D51&lt;DayMinC,0,(LO$42*$D51)-DayMinC))</f>
        <v>0</v>
      </c>
      <c r="LP51" s="30">
        <f>IF(LP$42*$D51&gt;(BatMaxC*$C51)+DayMinC,BatMaxC*$C51,IF(LP$42*$D51&lt;DayMinC,0,(LP$42*$D51)-DayMinC))</f>
        <v>0</v>
      </c>
      <c r="LQ51" s="30">
        <f>IF(LQ$42*$D51&gt;(BatMaxC*$C51)+DayMinC,BatMaxC*$C51,IF(LQ$42*$D51&lt;DayMinC,0,(LQ$42*$D51)-DayMinC))</f>
        <v>0</v>
      </c>
      <c r="LR51" s="30">
        <f>IF(LR$42*$D51&gt;(BatMaxC*$C51)+DayMinC,BatMaxC*$C51,IF(LR$42*$D51&lt;DayMinC,0,(LR$42*$D51)-DayMinC))</f>
        <v>0.1065037781</v>
      </c>
      <c r="LS51" s="30">
        <f>IF(LS$42*$D51&gt;(BatMaxC*$C51)+DayMinC,BatMaxC*$C51,IF(LS$42*$D51&lt;DayMinC,0,(LS$42*$D51)-DayMinC))</f>
        <v>0.07770655844</v>
      </c>
      <c r="LT51" s="30">
        <f>IF(LT$42*$D51&gt;(BatMaxC*$C51)+DayMinC,BatMaxC*$C51,IF(LT$42*$D51&lt;DayMinC,0,(LT$42*$D51)-DayMinC))</f>
        <v>0.1065037781</v>
      </c>
      <c r="LU51" s="30">
        <f>IF(LU$42*$D51&gt;(BatMaxC*$C51)+DayMinC,BatMaxC*$C51,IF(LU$42*$D51&lt;DayMinC,0,(LU$42*$D51)-DayMinC))</f>
        <v>0.1065037781</v>
      </c>
      <c r="LV51" s="30">
        <f>IF(LV$42*$D51&gt;(BatMaxC*$C51)+DayMinC,BatMaxC*$C51,IF(LV$42*$D51&lt;DayMinC,0,(LV$42*$D51)-DayMinC))</f>
        <v>0.1065037781</v>
      </c>
      <c r="LW51" s="30">
        <f>IF(LW$42*$D51&gt;(BatMaxC*$C51)+DayMinC,BatMaxC*$C51,IF(LW$42*$D51&lt;DayMinC,0,(LW$42*$D51)-DayMinC))</f>
        <v>0</v>
      </c>
      <c r="LX51" s="30">
        <f>IF(LX$42*$D51&gt;(BatMaxC*$C51)+DayMinC,BatMaxC*$C51,IF(LX$42*$D51&lt;DayMinC,0,(LX$42*$D51)-DayMinC))</f>
        <v>0</v>
      </c>
      <c r="LY51" s="30">
        <f>IF(LY$42*$D51&gt;(BatMaxC*$C51)+DayMinC,BatMaxC*$C51,IF(LY$42*$D51&lt;DayMinC,0,(LY$42*$D51)-DayMinC))</f>
        <v>0.1065037781</v>
      </c>
      <c r="LZ51" s="30">
        <f>IF(LZ$42*$D51&gt;(BatMaxC*$C51)+DayMinC,BatMaxC*$C51,IF(LZ$42*$D51&lt;DayMinC,0,(LZ$42*$D51)-DayMinC))</f>
        <v>0</v>
      </c>
      <c r="MA51" s="30">
        <f>IF(MA$42*$D51&gt;(BatMaxC*$C51)+DayMinC,BatMaxC*$C51,IF(MA$42*$D51&lt;DayMinC,0,(MA$42*$D51)-DayMinC))</f>
        <v>0.1065037781</v>
      </c>
      <c r="MB51" s="30">
        <f>IF(MB$42*$D51&gt;(BatMaxC*$C51)+DayMinC,BatMaxC*$C51,IF(MB$42*$D51&lt;DayMinC,0,(MB$42*$D51)-DayMinC))</f>
        <v>0.1065037781</v>
      </c>
      <c r="MC51" s="30">
        <f>IF(MC$42*$D51&gt;(BatMaxC*$C51)+DayMinC,BatMaxC*$C51,IF(MC$42*$D51&lt;DayMinC,0,(MC$42*$D51)-DayMinC))</f>
        <v>0.01574980835</v>
      </c>
      <c r="MD51" s="30">
        <f>IF(MD$42*$D51&gt;(BatMaxC*$C51)+DayMinC,BatMaxC*$C51,IF(MD$42*$D51&lt;DayMinC,0,(MD$42*$D51)-DayMinC))</f>
        <v>0.1065037781</v>
      </c>
      <c r="ME51" s="30">
        <f>IF(ME$42*$D51&gt;(BatMaxC*$C51)+DayMinC,BatMaxC*$C51,IF(ME$42*$D51&lt;DayMinC,0,(ME$42*$D51)-DayMinC))</f>
        <v>0.03013063577</v>
      </c>
      <c r="MF51" s="30">
        <f>IF(MF$42*$D51&gt;(BatMaxC*$C51)+DayMinC,BatMaxC*$C51,IF(MF$42*$D51&lt;DayMinC,0,(MF$42*$D51)-DayMinC))</f>
        <v>0</v>
      </c>
      <c r="MG51" s="30">
        <f>IF(MG$42*$D51&gt;(BatMaxC*$C51)+DayMinC,BatMaxC*$C51,IF(MG$42*$D51&lt;DayMinC,0,(MG$42*$D51)-DayMinC))</f>
        <v>0.1065037781</v>
      </c>
      <c r="MH51" s="30">
        <f>IF(MH$42*$D51&gt;(BatMaxC*$C51)+DayMinC,BatMaxC*$C51,IF(MH$42*$D51&lt;DayMinC,0,(MH$42*$D51)-DayMinC))</f>
        <v>0.1065037781</v>
      </c>
      <c r="MI51" s="30">
        <f>IF(MI$42*$D51&gt;(BatMaxC*$C51)+DayMinC,BatMaxC*$C51,IF(MI$42*$D51&lt;DayMinC,0,(MI$42*$D51)-DayMinC))</f>
        <v>0</v>
      </c>
      <c r="MJ51" s="30">
        <f>IF(MJ$42*$D51&gt;(BatMaxC*$C51)+DayMinC,BatMaxC*$C51,IF(MJ$42*$D51&lt;DayMinC,0,(MJ$42*$D51)-DayMinC))</f>
        <v>0.1065037781</v>
      </c>
      <c r="MK51" s="30">
        <f>IF(MK$42*$D51&gt;(BatMaxC*$C51)+DayMinC,BatMaxC*$C51,IF(MK$42*$D51&lt;DayMinC,0,(MK$42*$D51)-DayMinC))</f>
        <v>0.05646567987</v>
      </c>
      <c r="ML51" s="30">
        <f>IF(ML$42*$D51&gt;(BatMaxC*$C51)+DayMinC,BatMaxC*$C51,IF(ML$42*$D51&lt;DayMinC,0,(ML$42*$D51)-DayMinC))</f>
        <v>0.1065037781</v>
      </c>
      <c r="MM51" s="30">
        <f>IF(MM$42*$D51&gt;(BatMaxC*$C51)+DayMinC,BatMaxC*$C51,IF(MM$42*$D51&lt;DayMinC,0,(MM$42*$D51)-DayMinC))</f>
        <v>0</v>
      </c>
      <c r="MN51" s="30">
        <f>IF(MN$42*$D51&gt;(BatMaxC*$C51)+DayMinC,BatMaxC*$C51,IF(MN$42*$D51&lt;DayMinC,0,(MN$42*$D51)-DayMinC))</f>
        <v>0.1065037781</v>
      </c>
      <c r="MO51" s="30">
        <f>IF(MO$42*$D51&gt;(BatMaxC*$C51)+DayMinC,BatMaxC*$C51,IF(MO$42*$D51&lt;DayMinC,0,(MO$42*$D51)-DayMinC))</f>
        <v>0.1065037781</v>
      </c>
      <c r="MP51" s="30">
        <f>IF(MP$42*$D51&gt;(BatMaxC*$C51)+DayMinC,BatMaxC*$C51,IF(MP$42*$D51&lt;DayMinC,0,(MP$42*$D51)-DayMinC))</f>
        <v>0</v>
      </c>
      <c r="MQ51" s="30">
        <f>IF(MQ$42*$D51&gt;(BatMaxC*$C51)+DayMinC,BatMaxC*$C51,IF(MQ$42*$D51&lt;DayMinC,0,(MQ$42*$D51)-DayMinC))</f>
        <v>0</v>
      </c>
      <c r="MR51" s="30">
        <f>IF(MR$42*$D51&gt;(BatMaxC*$C51)+DayMinC,BatMaxC*$C51,IF(MR$42*$D51&lt;DayMinC,0,(MR$42*$D51)-DayMinC))</f>
        <v>0.1065037781</v>
      </c>
      <c r="MS51" s="30">
        <f>IF(MS$42*$D51&gt;(BatMaxC*$C51)+DayMinC,BatMaxC*$C51,IF(MS$42*$D51&lt;DayMinC,0,(MS$42*$D51)-DayMinC))</f>
        <v>0.1065037781</v>
      </c>
      <c r="MT51" s="30">
        <f>IF(MT$42*$D51&gt;(BatMaxC*$C51)+DayMinC,BatMaxC*$C51,IF(MT$42*$D51&lt;DayMinC,0,(MT$42*$D51)-DayMinC))</f>
        <v>0.1065037781</v>
      </c>
      <c r="MU51" s="30">
        <f>IF(MU$42*$D51&gt;(BatMaxC*$C51)+DayMinC,BatMaxC*$C51,IF(MU$42*$D51&lt;DayMinC,0,(MU$42*$D51)-DayMinC))</f>
        <v>0</v>
      </c>
      <c r="MV51" s="30">
        <f>IF(MV$42*$D51&gt;(BatMaxC*$C51)+DayMinC,BatMaxC*$C51,IF(MV$42*$D51&lt;DayMinC,0,(MV$42*$D51)-DayMinC))</f>
        <v>0</v>
      </c>
      <c r="MW51" s="30">
        <f>IF(MW$42*$D51&gt;(BatMaxC*$C51)+DayMinC,BatMaxC*$C51,IF(MW$42*$D51&lt;DayMinC,0,(MW$42*$D51)-DayMinC))</f>
        <v>0</v>
      </c>
      <c r="MX51" s="30">
        <f>IF(MX$42*$D51&gt;(BatMaxC*$C51)+DayMinC,BatMaxC*$C51,IF(MX$42*$D51&lt;DayMinC,0,(MX$42*$D51)-DayMinC))</f>
        <v>0</v>
      </c>
      <c r="MY51" s="30">
        <f>IF(MY$42*$D51&gt;(BatMaxC*$C51)+DayMinC,BatMaxC*$C51,IF(MY$42*$D51&lt;DayMinC,0,(MY$42*$D51)-DayMinC))</f>
        <v>0</v>
      </c>
      <c r="MZ51" s="30">
        <f>IF(MZ$42*$D51&gt;(BatMaxC*$C51)+DayMinC,BatMaxC*$C51,IF(MZ$42*$D51&lt;DayMinC,0,(MZ$42*$D51)-DayMinC))</f>
        <v>0</v>
      </c>
      <c r="NA51" s="30">
        <f>IF(NA$42*$D51&gt;(BatMaxC*$C51)+DayMinC,BatMaxC*$C51,IF(NA$42*$D51&lt;DayMinC,0,(NA$42*$D51)-DayMinC))</f>
        <v>0</v>
      </c>
      <c r="NB51" s="30">
        <f>IF(NB$42*$D51&gt;(BatMaxC*$C51)+DayMinC,BatMaxC*$C51,IF(NB$42*$D51&lt;DayMinC,0,(NB$42*$D51)-DayMinC))</f>
        <v>0</v>
      </c>
      <c r="NC51" s="30">
        <f>IF(NC$42*$D51&gt;(BatMaxC*$C51)+DayMinC,BatMaxC*$C51,IF(NC$42*$D51&lt;DayMinC,0,(NC$42*$D51)-DayMinC))</f>
        <v>0.1065037781</v>
      </c>
      <c r="ND51" s="30">
        <f>IF(ND$42*$D51&gt;(BatMaxC*$C51)+DayMinC,BatMaxC*$C51,IF(ND$42*$D51&lt;DayMinC,0,(ND$42*$D51)-DayMinC))</f>
        <v>0.1065037781</v>
      </c>
      <c r="NE51" s="30">
        <f>IF(NE$42*$D51&gt;(BatMaxC*$C51)+DayMinC,BatMaxC*$C51,IF(NE$42*$D51&lt;DayMinC,0,(NE$42*$D51)-DayMinC))</f>
        <v>0.1065037781</v>
      </c>
      <c r="NF51" s="30">
        <f>IF(NF$42*$D51&gt;(BatMaxC*$C51)+DayMinC,BatMaxC*$C51,IF(NF$42*$D51&lt;DayMinC,0,(NF$42*$D51)-DayMinC))</f>
        <v>0.09423724547</v>
      </c>
    </row>
    <row r="52" ht="14.25" customHeight="1">
      <c r="B52" s="3">
        <f t="shared" si="6"/>
        <v>2031</v>
      </c>
      <c r="C52" s="26">
        <f>C51*BatAgeRate</f>
        <v>0.843332608</v>
      </c>
      <c r="D52" s="26">
        <f>D51*PVAgeRate</f>
        <v>0.9801495006</v>
      </c>
      <c r="E52" s="17">
        <f t="shared" si="5"/>
        <v>29.00747707</v>
      </c>
      <c r="F52" s="30">
        <f>IF(F$42*$D52&gt;(BatMaxC*$C52)+DayMinC,BatMaxC*$C52,IF(F$42*$D52&lt;DayMinC,0,(F$42*$D52)-DayMinC))</f>
        <v>0.101199913</v>
      </c>
      <c r="G52" s="30">
        <f>IF(G$42*$D52&gt;(BatMaxC*$C52)+DayMinC,BatMaxC*$C52,IF(G$42*$D52&lt;DayMinC,0,(G$42*$D52)-DayMinC))</f>
        <v>0.101199913</v>
      </c>
      <c r="H52" s="30">
        <f>IF(H$42*$D52&gt;(BatMaxC*$C52)+DayMinC,BatMaxC*$C52,IF(H$42*$D52&lt;DayMinC,0,(H$42*$D52)-DayMinC))</f>
        <v>0.101199913</v>
      </c>
      <c r="I52" s="30">
        <f>IF(I$42*$D52&gt;(BatMaxC*$C52)+DayMinC,BatMaxC*$C52,IF(I$42*$D52&lt;DayMinC,0,(I$42*$D52)-DayMinC))</f>
        <v>0.101199913</v>
      </c>
      <c r="J52" s="30">
        <f>IF(J$42*$D52&gt;(BatMaxC*$C52)+DayMinC,BatMaxC*$C52,IF(J$42*$D52&lt;DayMinC,0,(J$42*$D52)-DayMinC))</f>
        <v>0.101199913</v>
      </c>
      <c r="K52" s="30">
        <f>IF(K$42*$D52&gt;(BatMaxC*$C52)+DayMinC,BatMaxC*$C52,IF(K$42*$D52&lt;DayMinC,0,(K$42*$D52)-DayMinC))</f>
        <v>0.101199913</v>
      </c>
      <c r="L52" s="30">
        <f>IF(L$42*$D52&gt;(BatMaxC*$C52)+DayMinC,BatMaxC*$C52,IF(L$42*$D52&lt;DayMinC,0,(L$42*$D52)-DayMinC))</f>
        <v>0</v>
      </c>
      <c r="M52" s="30">
        <f>IF(M$42*$D52&gt;(BatMaxC*$C52)+DayMinC,BatMaxC*$C52,IF(M$42*$D52&lt;DayMinC,0,(M$42*$D52)-DayMinC))</f>
        <v>0.101199913</v>
      </c>
      <c r="N52" s="30">
        <f>IF(N$42*$D52&gt;(BatMaxC*$C52)+DayMinC,BatMaxC*$C52,IF(N$42*$D52&lt;DayMinC,0,(N$42*$D52)-DayMinC))</f>
        <v>0.101199913</v>
      </c>
      <c r="O52" s="30">
        <f>IF(O$42*$D52&gt;(BatMaxC*$C52)+DayMinC,BatMaxC*$C52,IF(O$42*$D52&lt;DayMinC,0,(O$42*$D52)-DayMinC))</f>
        <v>0.101199913</v>
      </c>
      <c r="P52" s="30">
        <f>IF(P$42*$D52&gt;(BatMaxC*$C52)+DayMinC,BatMaxC*$C52,IF(P$42*$D52&lt;DayMinC,0,(P$42*$D52)-DayMinC))</f>
        <v>0.07665884141</v>
      </c>
      <c r="Q52" s="30">
        <f>IF(Q$42*$D52&gt;(BatMaxC*$C52)+DayMinC,BatMaxC*$C52,IF(Q$42*$D52&lt;DayMinC,0,(Q$42*$D52)-DayMinC))</f>
        <v>0.07922075137</v>
      </c>
      <c r="R52" s="30">
        <f>IF(R$42*$D52&gt;(BatMaxC*$C52)+DayMinC,BatMaxC*$C52,IF(R$42*$D52&lt;DayMinC,0,(R$42*$D52)-DayMinC))</f>
        <v>0.101199913</v>
      </c>
      <c r="S52" s="30">
        <f>IF(S$42*$D52&gt;(BatMaxC*$C52)+DayMinC,BatMaxC*$C52,IF(S$42*$D52&lt;DayMinC,0,(S$42*$D52)-DayMinC))</f>
        <v>0</v>
      </c>
      <c r="T52" s="30">
        <f>IF(T$42*$D52&gt;(BatMaxC*$C52)+DayMinC,BatMaxC*$C52,IF(T$42*$D52&lt;DayMinC,0,(T$42*$D52)-DayMinC))</f>
        <v>0</v>
      </c>
      <c r="U52" s="30">
        <f>IF(U$42*$D52&gt;(BatMaxC*$C52)+DayMinC,BatMaxC*$C52,IF(U$42*$D52&lt;DayMinC,0,(U$42*$D52)-DayMinC))</f>
        <v>0.101199913</v>
      </c>
      <c r="V52" s="30">
        <f>IF(V$42*$D52&gt;(BatMaxC*$C52)+DayMinC,BatMaxC*$C52,IF(V$42*$D52&lt;DayMinC,0,(V$42*$D52)-DayMinC))</f>
        <v>0.101199913</v>
      </c>
      <c r="W52" s="30">
        <f>IF(W$42*$D52&gt;(BatMaxC*$C52)+DayMinC,BatMaxC*$C52,IF(W$42*$D52&lt;DayMinC,0,(W$42*$D52)-DayMinC))</f>
        <v>0.101199913</v>
      </c>
      <c r="X52" s="30">
        <f>IF(X$42*$D52&gt;(BatMaxC*$C52)+DayMinC,BatMaxC*$C52,IF(X$42*$D52&lt;DayMinC,0,(X$42*$D52)-DayMinC))</f>
        <v>0</v>
      </c>
      <c r="Y52" s="30">
        <f>IF(Y$42*$D52&gt;(BatMaxC*$C52)+DayMinC,BatMaxC*$C52,IF(Y$42*$D52&lt;DayMinC,0,(Y$42*$D52)-DayMinC))</f>
        <v>0</v>
      </c>
      <c r="Z52" s="30">
        <f>IF(Z$42*$D52&gt;(BatMaxC*$C52)+DayMinC,BatMaxC*$C52,IF(Z$42*$D52&lt;DayMinC,0,(Z$42*$D52)-DayMinC))</f>
        <v>0.101199913</v>
      </c>
      <c r="AA52" s="30">
        <f>IF(AA$42*$D52&gt;(BatMaxC*$C52)+DayMinC,BatMaxC*$C52,IF(AA$42*$D52&lt;DayMinC,0,(AA$42*$D52)-DayMinC))</f>
        <v>0</v>
      </c>
      <c r="AB52" s="30">
        <f>IF(AB$42*$D52&gt;(BatMaxC*$C52)+DayMinC,BatMaxC*$C52,IF(AB$42*$D52&lt;DayMinC,0,(AB$42*$D52)-DayMinC))</f>
        <v>0</v>
      </c>
      <c r="AC52" s="30">
        <f>IF(AC$42*$D52&gt;(BatMaxC*$C52)+DayMinC,BatMaxC*$C52,IF(AC$42*$D52&lt;DayMinC,0,(AC$42*$D52)-DayMinC))</f>
        <v>0</v>
      </c>
      <c r="AD52" s="30">
        <f>IF(AD$42*$D52&gt;(BatMaxC*$C52)+DayMinC,BatMaxC*$C52,IF(AD$42*$D52&lt;DayMinC,0,(AD$42*$D52)-DayMinC))</f>
        <v>0</v>
      </c>
      <c r="AE52" s="30">
        <f>IF(AE$42*$D52&gt;(BatMaxC*$C52)+DayMinC,BatMaxC*$C52,IF(AE$42*$D52&lt;DayMinC,0,(AE$42*$D52)-DayMinC))</f>
        <v>0.101199913</v>
      </c>
      <c r="AF52" s="30">
        <f>IF(AF$42*$D52&gt;(BatMaxC*$C52)+DayMinC,BatMaxC*$C52,IF(AF$42*$D52&lt;DayMinC,0,(AF$42*$D52)-DayMinC))</f>
        <v>0.101199913</v>
      </c>
      <c r="AG52" s="30">
        <f>IF(AG$42*$D52&gt;(BatMaxC*$C52)+DayMinC,BatMaxC*$C52,IF(AG$42*$D52&lt;DayMinC,0,(AG$42*$D52)-DayMinC))</f>
        <v>0.101199913</v>
      </c>
      <c r="AH52" s="30">
        <f>IF(AH$42*$D52&gt;(BatMaxC*$C52)+DayMinC,BatMaxC*$C52,IF(AH$42*$D52&lt;DayMinC,0,(AH$42*$D52)-DayMinC))</f>
        <v>0.101199913</v>
      </c>
      <c r="AI52" s="30">
        <f>IF(AI$42*$D52&gt;(BatMaxC*$C52)+DayMinC,BatMaxC*$C52,IF(AI$42*$D52&lt;DayMinC,0,(AI$42*$D52)-DayMinC))</f>
        <v>0.101199913</v>
      </c>
      <c r="AJ52" s="30">
        <f>IF(AJ$42*$D52&gt;(BatMaxC*$C52)+DayMinC,BatMaxC*$C52,IF(AJ$42*$D52&lt;DayMinC,0,(AJ$42*$D52)-DayMinC))</f>
        <v>0.101199913</v>
      </c>
      <c r="AK52" s="30">
        <f>IF(AK$42*$D52&gt;(BatMaxC*$C52)+DayMinC,BatMaxC*$C52,IF(AK$42*$D52&lt;DayMinC,0,(AK$42*$D52)-DayMinC))</f>
        <v>0.101199913</v>
      </c>
      <c r="AL52" s="30">
        <f>IF(AL$42*$D52&gt;(BatMaxC*$C52)+DayMinC,BatMaxC*$C52,IF(AL$42*$D52&lt;DayMinC,0,(AL$42*$D52)-DayMinC))</f>
        <v>0.101199913</v>
      </c>
      <c r="AM52" s="30">
        <f>IF(AM$42*$D52&gt;(BatMaxC*$C52)+DayMinC,BatMaxC*$C52,IF(AM$42*$D52&lt;DayMinC,0,(AM$42*$D52)-DayMinC))</f>
        <v>0.101199913</v>
      </c>
      <c r="AN52" s="30">
        <f>IF(AN$42*$D52&gt;(BatMaxC*$C52)+DayMinC,BatMaxC*$C52,IF(AN$42*$D52&lt;DayMinC,0,(AN$42*$D52)-DayMinC))</f>
        <v>0.101199913</v>
      </c>
      <c r="AO52" s="30">
        <f>IF(AO$42*$D52&gt;(BatMaxC*$C52)+DayMinC,BatMaxC*$C52,IF(AO$42*$D52&lt;DayMinC,0,(AO$42*$D52)-DayMinC))</f>
        <v>0.101199913</v>
      </c>
      <c r="AP52" s="30">
        <f>IF(AP$42*$D52&gt;(BatMaxC*$C52)+DayMinC,BatMaxC*$C52,IF(AP$42*$D52&lt;DayMinC,0,(AP$42*$D52)-DayMinC))</f>
        <v>0.101199913</v>
      </c>
      <c r="AQ52" s="30">
        <f>IF(AQ$42*$D52&gt;(BatMaxC*$C52)+DayMinC,BatMaxC*$C52,IF(AQ$42*$D52&lt;DayMinC,0,(AQ$42*$D52)-DayMinC))</f>
        <v>0.101199913</v>
      </c>
      <c r="AR52" s="30">
        <f>IF(AR$42*$D52&gt;(BatMaxC*$C52)+DayMinC,BatMaxC*$C52,IF(AR$42*$D52&lt;DayMinC,0,(AR$42*$D52)-DayMinC))</f>
        <v>0.101199913</v>
      </c>
      <c r="AS52" s="30">
        <f>IF(AS$42*$D52&gt;(BatMaxC*$C52)+DayMinC,BatMaxC*$C52,IF(AS$42*$D52&lt;DayMinC,0,(AS$42*$D52)-DayMinC))</f>
        <v>0</v>
      </c>
      <c r="AT52" s="30">
        <f>IF(AT$42*$D52&gt;(BatMaxC*$C52)+DayMinC,BatMaxC*$C52,IF(AT$42*$D52&lt;DayMinC,0,(AT$42*$D52)-DayMinC))</f>
        <v>0.101199913</v>
      </c>
      <c r="AU52" s="30">
        <f>IF(AU$42*$D52&gt;(BatMaxC*$C52)+DayMinC,BatMaxC*$C52,IF(AU$42*$D52&lt;DayMinC,0,(AU$42*$D52)-DayMinC))</f>
        <v>0</v>
      </c>
      <c r="AV52" s="30">
        <f>IF(AV$42*$D52&gt;(BatMaxC*$C52)+DayMinC,BatMaxC*$C52,IF(AV$42*$D52&lt;DayMinC,0,(AV$42*$D52)-DayMinC))</f>
        <v>0</v>
      </c>
      <c r="AW52" s="30">
        <f>IF(AW$42*$D52&gt;(BatMaxC*$C52)+DayMinC,BatMaxC*$C52,IF(AW$42*$D52&lt;DayMinC,0,(AW$42*$D52)-DayMinC))</f>
        <v>0</v>
      </c>
      <c r="AX52" s="30">
        <f>IF(AX$42*$D52&gt;(BatMaxC*$C52)+DayMinC,BatMaxC*$C52,IF(AX$42*$D52&lt;DayMinC,0,(AX$42*$D52)-DayMinC))</f>
        <v>0.101199913</v>
      </c>
      <c r="AY52" s="30">
        <f>IF(AY$42*$D52&gt;(BatMaxC*$C52)+DayMinC,BatMaxC*$C52,IF(AY$42*$D52&lt;DayMinC,0,(AY$42*$D52)-DayMinC))</f>
        <v>0.101199913</v>
      </c>
      <c r="AZ52" s="30">
        <f>IF(AZ$42*$D52&gt;(BatMaxC*$C52)+DayMinC,BatMaxC*$C52,IF(AZ$42*$D52&lt;DayMinC,0,(AZ$42*$D52)-DayMinC))</f>
        <v>0.101199913</v>
      </c>
      <c r="BA52" s="30">
        <f>IF(BA$42*$D52&gt;(BatMaxC*$C52)+DayMinC,BatMaxC*$C52,IF(BA$42*$D52&lt;DayMinC,0,(BA$42*$D52)-DayMinC))</f>
        <v>0.101199913</v>
      </c>
      <c r="BB52" s="30">
        <f>IF(BB$42*$D52&gt;(BatMaxC*$C52)+DayMinC,BatMaxC*$C52,IF(BB$42*$D52&lt;DayMinC,0,(BB$42*$D52)-DayMinC))</f>
        <v>0.03218630492</v>
      </c>
      <c r="BC52" s="30">
        <f>IF(BC$42*$D52&gt;(BatMaxC*$C52)+DayMinC,BatMaxC*$C52,IF(BC$42*$D52&lt;DayMinC,0,(BC$42*$D52)-DayMinC))</f>
        <v>0.101199913</v>
      </c>
      <c r="BD52" s="30">
        <f>IF(BD$42*$D52&gt;(BatMaxC*$C52)+DayMinC,BatMaxC*$C52,IF(BD$42*$D52&lt;DayMinC,0,(BD$42*$D52)-DayMinC))</f>
        <v>0.101199913</v>
      </c>
      <c r="BE52" s="30">
        <f>IF(BE$42*$D52&gt;(BatMaxC*$C52)+DayMinC,BatMaxC*$C52,IF(BE$42*$D52&lt;DayMinC,0,(BE$42*$D52)-DayMinC))</f>
        <v>0</v>
      </c>
      <c r="BF52" s="30">
        <f>IF(BF$42*$D52&gt;(BatMaxC*$C52)+DayMinC,BatMaxC*$C52,IF(BF$42*$D52&lt;DayMinC,0,(BF$42*$D52)-DayMinC))</f>
        <v>0.101199913</v>
      </c>
      <c r="BG52" s="30">
        <f>IF(BG$42*$D52&gt;(BatMaxC*$C52)+DayMinC,BatMaxC*$C52,IF(BG$42*$D52&lt;DayMinC,0,(BG$42*$D52)-DayMinC))</f>
        <v>0.101199913</v>
      </c>
      <c r="BH52" s="30">
        <f>IF(BH$42*$D52&gt;(BatMaxC*$C52)+DayMinC,BatMaxC*$C52,IF(BH$42*$D52&lt;DayMinC,0,(BH$42*$D52)-DayMinC))</f>
        <v>0.101199913</v>
      </c>
      <c r="BI52" s="30">
        <f>IF(BI$42*$D52&gt;(BatMaxC*$C52)+DayMinC,BatMaxC*$C52,IF(BI$42*$D52&lt;DayMinC,0,(BI$42*$D52)-DayMinC))</f>
        <v>0</v>
      </c>
      <c r="BJ52" s="30">
        <f>IF(BJ$42*$D52&gt;(BatMaxC*$C52)+DayMinC,BatMaxC*$C52,IF(BJ$42*$D52&lt;DayMinC,0,(BJ$42*$D52)-DayMinC))</f>
        <v>0</v>
      </c>
      <c r="BK52" s="30">
        <f>IF(BK$42*$D52&gt;(BatMaxC*$C52)+DayMinC,BatMaxC*$C52,IF(BK$42*$D52&lt;DayMinC,0,(BK$42*$D52)-DayMinC))</f>
        <v>0.101199913</v>
      </c>
      <c r="BL52" s="30">
        <f>IF(BL$42*$D52&gt;(BatMaxC*$C52)+DayMinC,BatMaxC*$C52,IF(BL$42*$D52&lt;DayMinC,0,(BL$42*$D52)-DayMinC))</f>
        <v>0.101199913</v>
      </c>
      <c r="BM52" s="30">
        <f>IF(BM$42*$D52&gt;(BatMaxC*$C52)+DayMinC,BatMaxC*$C52,IF(BM$42*$D52&lt;DayMinC,0,(BM$42*$D52)-DayMinC))</f>
        <v>0.101199913</v>
      </c>
      <c r="BN52" s="30">
        <f>IF(BN$42*$D52&gt;(BatMaxC*$C52)+DayMinC,BatMaxC*$C52,IF(BN$42*$D52&lt;DayMinC,0,(BN$42*$D52)-DayMinC))</f>
        <v>0.101199913</v>
      </c>
      <c r="BO52" s="30">
        <f>IF(BO$42*$D52&gt;(BatMaxC*$C52)+DayMinC,BatMaxC*$C52,IF(BO$42*$D52&lt;DayMinC,0,(BO$42*$D52)-DayMinC))</f>
        <v>0.06461949798</v>
      </c>
      <c r="BP52" s="30">
        <f>IF(BP$42*$D52&gt;(BatMaxC*$C52)+DayMinC,BatMaxC*$C52,IF(BP$42*$D52&lt;DayMinC,0,(BP$42*$D52)-DayMinC))</f>
        <v>0.007398488596</v>
      </c>
      <c r="BQ52" s="30">
        <f>IF(BQ$42*$D52&gt;(BatMaxC*$C52)+DayMinC,BatMaxC*$C52,IF(BQ$42*$D52&lt;DayMinC,0,(BQ$42*$D52)-DayMinC))</f>
        <v>0.101199913</v>
      </c>
      <c r="BR52" s="30">
        <f>IF(BR$42*$D52&gt;(BatMaxC*$C52)+DayMinC,BatMaxC*$C52,IF(BR$42*$D52&lt;DayMinC,0,(BR$42*$D52)-DayMinC))</f>
        <v>0.101199913</v>
      </c>
      <c r="BS52" s="30">
        <f>IF(BS$42*$D52&gt;(BatMaxC*$C52)+DayMinC,BatMaxC*$C52,IF(BS$42*$D52&lt;DayMinC,0,(BS$42*$D52)-DayMinC))</f>
        <v>0.101199913</v>
      </c>
      <c r="BT52" s="30">
        <f>IF(BT$42*$D52&gt;(BatMaxC*$C52)+DayMinC,BatMaxC*$C52,IF(BT$42*$D52&lt;DayMinC,0,(BT$42*$D52)-DayMinC))</f>
        <v>0</v>
      </c>
      <c r="BU52" s="30">
        <f>IF(BU$42*$D52&gt;(BatMaxC*$C52)+DayMinC,BatMaxC*$C52,IF(BU$42*$D52&lt;DayMinC,0,(BU$42*$D52)-DayMinC))</f>
        <v>0</v>
      </c>
      <c r="BV52" s="30">
        <f>IF(BV$42*$D52&gt;(BatMaxC*$C52)+DayMinC,BatMaxC*$C52,IF(BV$42*$D52&lt;DayMinC,0,(BV$42*$D52)-DayMinC))</f>
        <v>0.101199913</v>
      </c>
      <c r="BW52" s="30">
        <f>IF(BW$42*$D52&gt;(BatMaxC*$C52)+DayMinC,BatMaxC*$C52,IF(BW$42*$D52&lt;DayMinC,0,(BW$42*$D52)-DayMinC))</f>
        <v>0.101199913</v>
      </c>
      <c r="BX52" s="30">
        <f>IF(BX$42*$D52&gt;(BatMaxC*$C52)+DayMinC,BatMaxC*$C52,IF(BX$42*$D52&lt;DayMinC,0,(BX$42*$D52)-DayMinC))</f>
        <v>0.04921675928</v>
      </c>
      <c r="BY52" s="30">
        <f>IF(BY$42*$D52&gt;(BatMaxC*$C52)+DayMinC,BatMaxC*$C52,IF(BY$42*$D52&lt;DayMinC,0,(BY$42*$D52)-DayMinC))</f>
        <v>0.101199913</v>
      </c>
      <c r="BZ52" s="30">
        <f>IF(BZ$42*$D52&gt;(BatMaxC*$C52)+DayMinC,BatMaxC*$C52,IF(BZ$42*$D52&lt;DayMinC,0,(BZ$42*$D52)-DayMinC))</f>
        <v>0.101199913</v>
      </c>
      <c r="CA52" s="30">
        <f>IF(CA$42*$D52&gt;(BatMaxC*$C52)+DayMinC,BatMaxC*$C52,IF(CA$42*$D52&lt;DayMinC,0,(CA$42*$D52)-DayMinC))</f>
        <v>0.101199913</v>
      </c>
      <c r="CB52" s="30">
        <f>IF(CB$42*$D52&gt;(BatMaxC*$C52)+DayMinC,BatMaxC*$C52,IF(CB$42*$D52&lt;DayMinC,0,(CB$42*$D52)-DayMinC))</f>
        <v>0.101199913</v>
      </c>
      <c r="CC52" s="30">
        <f>IF(CC$42*$D52&gt;(BatMaxC*$C52)+DayMinC,BatMaxC*$C52,IF(CC$42*$D52&lt;DayMinC,0,(CC$42*$D52)-DayMinC))</f>
        <v>0.02213994225</v>
      </c>
      <c r="CD52" s="30">
        <f>IF(CD$42*$D52&gt;(BatMaxC*$C52)+DayMinC,BatMaxC*$C52,IF(CD$42*$D52&lt;DayMinC,0,(CD$42*$D52)-DayMinC))</f>
        <v>0.101199913</v>
      </c>
      <c r="CE52" s="30">
        <f>IF(CE$42*$D52&gt;(BatMaxC*$C52)+DayMinC,BatMaxC*$C52,IF(CE$42*$D52&lt;DayMinC,0,(CE$42*$D52)-DayMinC))</f>
        <v>0.101199913</v>
      </c>
      <c r="CF52" s="30">
        <f>IF(CF$42*$D52&gt;(BatMaxC*$C52)+DayMinC,BatMaxC*$C52,IF(CF$42*$D52&lt;DayMinC,0,(CF$42*$D52)-DayMinC))</f>
        <v>0</v>
      </c>
      <c r="CG52" s="30">
        <f>IF(CG$42*$D52&gt;(BatMaxC*$C52)+DayMinC,BatMaxC*$C52,IF(CG$42*$D52&lt;DayMinC,0,(CG$42*$D52)-DayMinC))</f>
        <v>0.01811053682</v>
      </c>
      <c r="CH52" s="30">
        <f>IF(CH$42*$D52&gt;(BatMaxC*$C52)+DayMinC,BatMaxC*$C52,IF(CH$42*$D52&lt;DayMinC,0,(CH$42*$D52)-DayMinC))</f>
        <v>0</v>
      </c>
      <c r="CI52" s="30">
        <f>IF(CI$42*$D52&gt;(BatMaxC*$C52)+DayMinC,BatMaxC*$C52,IF(CI$42*$D52&lt;DayMinC,0,(CI$42*$D52)-DayMinC))</f>
        <v>0.005604362237</v>
      </c>
      <c r="CJ52" s="30">
        <f>IF(CJ$42*$D52&gt;(BatMaxC*$C52)+DayMinC,BatMaxC*$C52,IF(CJ$42*$D52&lt;DayMinC,0,(CJ$42*$D52)-DayMinC))</f>
        <v>0.101199913</v>
      </c>
      <c r="CK52" s="30">
        <f>IF(CK$42*$D52&gt;(BatMaxC*$C52)+DayMinC,BatMaxC*$C52,IF(CK$42*$D52&lt;DayMinC,0,(CK$42*$D52)-DayMinC))</f>
        <v>0.101199913</v>
      </c>
      <c r="CL52" s="30">
        <f>IF(CL$42*$D52&gt;(BatMaxC*$C52)+DayMinC,BatMaxC*$C52,IF(CL$42*$D52&lt;DayMinC,0,(CL$42*$D52)-DayMinC))</f>
        <v>0.101199913</v>
      </c>
      <c r="CM52" s="30">
        <f>IF(CM$42*$D52&gt;(BatMaxC*$C52)+DayMinC,BatMaxC*$C52,IF(CM$42*$D52&lt;DayMinC,0,(CM$42*$D52)-DayMinC))</f>
        <v>0.101199913</v>
      </c>
      <c r="CN52" s="30">
        <f>IF(CN$42*$D52&gt;(BatMaxC*$C52)+DayMinC,BatMaxC*$C52,IF(CN$42*$D52&lt;DayMinC,0,(CN$42*$D52)-DayMinC))</f>
        <v>0.101199913</v>
      </c>
      <c r="CO52" s="30">
        <f>IF(CO$42*$D52&gt;(BatMaxC*$C52)+DayMinC,BatMaxC*$C52,IF(CO$42*$D52&lt;DayMinC,0,(CO$42*$D52)-DayMinC))</f>
        <v>0.101199913</v>
      </c>
      <c r="CP52" s="30">
        <f>IF(CP$42*$D52&gt;(BatMaxC*$C52)+DayMinC,BatMaxC*$C52,IF(CP$42*$D52&lt;DayMinC,0,(CP$42*$D52)-DayMinC))</f>
        <v>0.101199913</v>
      </c>
      <c r="CQ52" s="30">
        <f>IF(CQ$42*$D52&gt;(BatMaxC*$C52)+DayMinC,BatMaxC*$C52,IF(CQ$42*$D52&lt;DayMinC,0,(CQ$42*$D52)-DayMinC))</f>
        <v>0.101199913</v>
      </c>
      <c r="CR52" s="30">
        <f>IF(CR$42*$D52&gt;(BatMaxC*$C52)+DayMinC,BatMaxC*$C52,IF(CR$42*$D52&lt;DayMinC,0,(CR$42*$D52)-DayMinC))</f>
        <v>0</v>
      </c>
      <c r="CS52" s="30">
        <f>IF(CS$42*$D52&gt;(BatMaxC*$C52)+DayMinC,BatMaxC*$C52,IF(CS$42*$D52&lt;DayMinC,0,(CS$42*$D52)-DayMinC))</f>
        <v>0.101199913</v>
      </c>
      <c r="CT52" s="30">
        <f>IF(CT$42*$D52&gt;(BatMaxC*$C52)+DayMinC,BatMaxC*$C52,IF(CT$42*$D52&lt;DayMinC,0,(CT$42*$D52)-DayMinC))</f>
        <v>0.101199913</v>
      </c>
      <c r="CU52" s="30">
        <f>IF(CU$42*$D52&gt;(BatMaxC*$C52)+DayMinC,BatMaxC*$C52,IF(CU$42*$D52&lt;DayMinC,0,(CU$42*$D52)-DayMinC))</f>
        <v>0.101199913</v>
      </c>
      <c r="CV52" s="30">
        <f>IF(CV$42*$D52&gt;(BatMaxC*$C52)+DayMinC,BatMaxC*$C52,IF(CV$42*$D52&lt;DayMinC,0,(CV$42*$D52)-DayMinC))</f>
        <v>0.101199913</v>
      </c>
      <c r="CW52" s="30">
        <f>IF(CW$42*$D52&gt;(BatMaxC*$C52)+DayMinC,BatMaxC*$C52,IF(CW$42*$D52&lt;DayMinC,0,(CW$42*$D52)-DayMinC))</f>
        <v>0.101199913</v>
      </c>
      <c r="CX52" s="30">
        <f>IF(CX$42*$D52&gt;(BatMaxC*$C52)+DayMinC,BatMaxC*$C52,IF(CX$42*$D52&lt;DayMinC,0,(CX$42*$D52)-DayMinC))</f>
        <v>0.101199913</v>
      </c>
      <c r="CY52" s="30">
        <f>IF(CY$42*$D52&gt;(BatMaxC*$C52)+DayMinC,BatMaxC*$C52,IF(CY$42*$D52&lt;DayMinC,0,(CY$42*$D52)-DayMinC))</f>
        <v>0.101199913</v>
      </c>
      <c r="CZ52" s="30">
        <f>IF(CZ$42*$D52&gt;(BatMaxC*$C52)+DayMinC,BatMaxC*$C52,IF(CZ$42*$D52&lt;DayMinC,0,(CZ$42*$D52)-DayMinC))</f>
        <v>0.101199913</v>
      </c>
      <c r="DA52" s="30">
        <f>IF(DA$42*$D52&gt;(BatMaxC*$C52)+DayMinC,BatMaxC*$C52,IF(DA$42*$D52&lt;DayMinC,0,(DA$42*$D52)-DayMinC))</f>
        <v>0.101199913</v>
      </c>
      <c r="DB52" s="30">
        <f>IF(DB$42*$D52&gt;(BatMaxC*$C52)+DayMinC,BatMaxC*$C52,IF(DB$42*$D52&lt;DayMinC,0,(DB$42*$D52)-DayMinC))</f>
        <v>0.101199913</v>
      </c>
      <c r="DC52" s="30">
        <f>IF(DC$42*$D52&gt;(BatMaxC*$C52)+DayMinC,BatMaxC*$C52,IF(DC$42*$D52&lt;DayMinC,0,(DC$42*$D52)-DayMinC))</f>
        <v>0.101199913</v>
      </c>
      <c r="DD52" s="30">
        <f>IF(DD$42*$D52&gt;(BatMaxC*$C52)+DayMinC,BatMaxC*$C52,IF(DD$42*$D52&lt;DayMinC,0,(DD$42*$D52)-DayMinC))</f>
        <v>0.101199913</v>
      </c>
      <c r="DE52" s="30">
        <f>IF(DE$42*$D52&gt;(BatMaxC*$C52)+DayMinC,BatMaxC*$C52,IF(DE$42*$D52&lt;DayMinC,0,(DE$42*$D52)-DayMinC))</f>
        <v>0.101199913</v>
      </c>
      <c r="DF52" s="30">
        <f>IF(DF$42*$D52&gt;(BatMaxC*$C52)+DayMinC,BatMaxC*$C52,IF(DF$42*$D52&lt;DayMinC,0,(DF$42*$D52)-DayMinC))</f>
        <v>0.101199913</v>
      </c>
      <c r="DG52" s="30">
        <f>IF(DG$42*$D52&gt;(BatMaxC*$C52)+DayMinC,BatMaxC*$C52,IF(DG$42*$D52&lt;DayMinC,0,(DG$42*$D52)-DayMinC))</f>
        <v>0.101199913</v>
      </c>
      <c r="DH52" s="30">
        <f>IF(DH$42*$D52&gt;(BatMaxC*$C52)+DayMinC,BatMaxC*$C52,IF(DH$42*$D52&lt;DayMinC,0,(DH$42*$D52)-DayMinC))</f>
        <v>0.101199913</v>
      </c>
      <c r="DI52" s="30">
        <f>IF(DI$42*$D52&gt;(BatMaxC*$C52)+DayMinC,BatMaxC*$C52,IF(DI$42*$D52&lt;DayMinC,0,(DI$42*$D52)-DayMinC))</f>
        <v>0.101199913</v>
      </c>
      <c r="DJ52" s="30">
        <f>IF(DJ$42*$D52&gt;(BatMaxC*$C52)+DayMinC,BatMaxC*$C52,IF(DJ$42*$D52&lt;DayMinC,0,(DJ$42*$D52)-DayMinC))</f>
        <v>0</v>
      </c>
      <c r="DK52" s="30">
        <f>IF(DK$42*$D52&gt;(BatMaxC*$C52)+DayMinC,BatMaxC*$C52,IF(DK$42*$D52&lt;DayMinC,0,(DK$42*$D52)-DayMinC))</f>
        <v>0.08050299244</v>
      </c>
      <c r="DL52" s="30">
        <f>IF(DL$42*$D52&gt;(BatMaxC*$C52)+DayMinC,BatMaxC*$C52,IF(DL$42*$D52&lt;DayMinC,0,(DL$42*$D52)-DayMinC))</f>
        <v>0.01032347922</v>
      </c>
      <c r="DM52" s="30">
        <f>IF(DM$42*$D52&gt;(BatMaxC*$C52)+DayMinC,BatMaxC*$C52,IF(DM$42*$D52&lt;DayMinC,0,(DM$42*$D52)-DayMinC))</f>
        <v>0.101199913</v>
      </c>
      <c r="DN52" s="30">
        <f>IF(DN$42*$D52&gt;(BatMaxC*$C52)+DayMinC,BatMaxC*$C52,IF(DN$42*$D52&lt;DayMinC,0,(DN$42*$D52)-DayMinC))</f>
        <v>0.101199913</v>
      </c>
      <c r="DO52" s="30">
        <f>IF(DO$42*$D52&gt;(BatMaxC*$C52)+DayMinC,BatMaxC*$C52,IF(DO$42*$D52&lt;DayMinC,0,(DO$42*$D52)-DayMinC))</f>
        <v>0.101199913</v>
      </c>
      <c r="DP52" s="30">
        <f>IF(DP$42*$D52&gt;(BatMaxC*$C52)+DayMinC,BatMaxC*$C52,IF(DP$42*$D52&lt;DayMinC,0,(DP$42*$D52)-DayMinC))</f>
        <v>0.0372494531</v>
      </c>
      <c r="DQ52" s="30">
        <f>IF(DQ$42*$D52&gt;(BatMaxC*$C52)+DayMinC,BatMaxC*$C52,IF(DQ$42*$D52&lt;DayMinC,0,(DQ$42*$D52)-DayMinC))</f>
        <v>0</v>
      </c>
      <c r="DR52" s="30">
        <f>IF(DR$42*$D52&gt;(BatMaxC*$C52)+DayMinC,BatMaxC*$C52,IF(DR$42*$D52&lt;DayMinC,0,(DR$42*$D52)-DayMinC))</f>
        <v>0.101199913</v>
      </c>
      <c r="DS52" s="30">
        <f>IF(DS$42*$D52&gt;(BatMaxC*$C52)+DayMinC,BatMaxC*$C52,IF(DS$42*$D52&lt;DayMinC,0,(DS$42*$D52)-DayMinC))</f>
        <v>0.101199913</v>
      </c>
      <c r="DT52" s="30">
        <f>IF(DT$42*$D52&gt;(BatMaxC*$C52)+DayMinC,BatMaxC*$C52,IF(DT$42*$D52&lt;DayMinC,0,(DT$42*$D52)-DayMinC))</f>
        <v>0.101199913</v>
      </c>
      <c r="DU52" s="30">
        <f>IF(DU$42*$D52&gt;(BatMaxC*$C52)+DayMinC,BatMaxC*$C52,IF(DU$42*$D52&lt;DayMinC,0,(DU$42*$D52)-DayMinC))</f>
        <v>0.101199913</v>
      </c>
      <c r="DV52" s="30">
        <f>IF(DV$42*$D52&gt;(BatMaxC*$C52)+DayMinC,BatMaxC*$C52,IF(DV$42*$D52&lt;DayMinC,0,(DV$42*$D52)-DayMinC))</f>
        <v>0.101199913</v>
      </c>
      <c r="DW52" s="30">
        <f>IF(DW$42*$D52&gt;(BatMaxC*$C52)+DayMinC,BatMaxC*$C52,IF(DW$42*$D52&lt;DayMinC,0,(DW$42*$D52)-DayMinC))</f>
        <v>0.101199913</v>
      </c>
      <c r="DX52" s="30">
        <f>IF(DX$42*$D52&gt;(BatMaxC*$C52)+DayMinC,BatMaxC*$C52,IF(DX$42*$D52&lt;DayMinC,0,(DX$42*$D52)-DayMinC))</f>
        <v>0.101199913</v>
      </c>
      <c r="DY52" s="30">
        <f>IF(DY$42*$D52&gt;(BatMaxC*$C52)+DayMinC,BatMaxC*$C52,IF(DY$42*$D52&lt;DayMinC,0,(DY$42*$D52)-DayMinC))</f>
        <v>0.101199913</v>
      </c>
      <c r="DZ52" s="30">
        <f>IF(DZ$42*$D52&gt;(BatMaxC*$C52)+DayMinC,BatMaxC*$C52,IF(DZ$42*$D52&lt;DayMinC,0,(DZ$42*$D52)-DayMinC))</f>
        <v>0.101199913</v>
      </c>
      <c r="EA52" s="30">
        <f>IF(EA$42*$D52&gt;(BatMaxC*$C52)+DayMinC,BatMaxC*$C52,IF(EA$42*$D52&lt;DayMinC,0,(EA$42*$D52)-DayMinC))</f>
        <v>0.101199913</v>
      </c>
      <c r="EB52" s="30">
        <f>IF(EB$42*$D52&gt;(BatMaxC*$C52)+DayMinC,BatMaxC*$C52,IF(EB$42*$D52&lt;DayMinC,0,(EB$42*$D52)-DayMinC))</f>
        <v>0.101199913</v>
      </c>
      <c r="EC52" s="30">
        <f>IF(EC$42*$D52&gt;(BatMaxC*$C52)+DayMinC,BatMaxC*$C52,IF(EC$42*$D52&lt;DayMinC,0,(EC$42*$D52)-DayMinC))</f>
        <v>0.101199913</v>
      </c>
      <c r="ED52" s="30">
        <f>IF(ED$42*$D52&gt;(BatMaxC*$C52)+DayMinC,BatMaxC*$C52,IF(ED$42*$D52&lt;DayMinC,0,(ED$42*$D52)-DayMinC))</f>
        <v>0.101199913</v>
      </c>
      <c r="EE52" s="30">
        <f>IF(EE$42*$D52&gt;(BatMaxC*$C52)+DayMinC,BatMaxC*$C52,IF(EE$42*$D52&lt;DayMinC,0,(EE$42*$D52)-DayMinC))</f>
        <v>0.101199913</v>
      </c>
      <c r="EF52" s="30">
        <f>IF(EF$42*$D52&gt;(BatMaxC*$C52)+DayMinC,BatMaxC*$C52,IF(EF$42*$D52&lt;DayMinC,0,(EF$42*$D52)-DayMinC))</f>
        <v>0</v>
      </c>
      <c r="EG52" s="30">
        <f>IF(EG$42*$D52&gt;(BatMaxC*$C52)+DayMinC,BatMaxC*$C52,IF(EG$42*$D52&lt;DayMinC,0,(EG$42*$D52)-DayMinC))</f>
        <v>0.09574184359</v>
      </c>
      <c r="EH52" s="30">
        <f>IF(EH$42*$D52&gt;(BatMaxC*$C52)+DayMinC,BatMaxC*$C52,IF(EH$42*$D52&lt;DayMinC,0,(EH$42*$D52)-DayMinC))</f>
        <v>0.101199913</v>
      </c>
      <c r="EI52" s="30">
        <f>IF(EI$42*$D52&gt;(BatMaxC*$C52)+DayMinC,BatMaxC*$C52,IF(EI$42*$D52&lt;DayMinC,0,(EI$42*$D52)-DayMinC))</f>
        <v>0.101199913</v>
      </c>
      <c r="EJ52" s="30">
        <f>IF(EJ$42*$D52&gt;(BatMaxC*$C52)+DayMinC,BatMaxC*$C52,IF(EJ$42*$D52&lt;DayMinC,0,(EJ$42*$D52)-DayMinC))</f>
        <v>0.101199913</v>
      </c>
      <c r="EK52" s="30">
        <f>IF(EK$42*$D52&gt;(BatMaxC*$C52)+DayMinC,BatMaxC*$C52,IF(EK$42*$D52&lt;DayMinC,0,(EK$42*$D52)-DayMinC))</f>
        <v>0.101199913</v>
      </c>
      <c r="EL52" s="30">
        <f>IF(EL$42*$D52&gt;(BatMaxC*$C52)+DayMinC,BatMaxC*$C52,IF(EL$42*$D52&lt;DayMinC,0,(EL$42*$D52)-DayMinC))</f>
        <v>0.101199913</v>
      </c>
      <c r="EM52" s="30">
        <f>IF(EM$42*$D52&gt;(BatMaxC*$C52)+DayMinC,BatMaxC*$C52,IF(EM$42*$D52&lt;DayMinC,0,(EM$42*$D52)-DayMinC))</f>
        <v>0.101199913</v>
      </c>
      <c r="EN52" s="30">
        <f>IF(EN$42*$D52&gt;(BatMaxC*$C52)+DayMinC,BatMaxC*$C52,IF(EN$42*$D52&lt;DayMinC,0,(EN$42*$D52)-DayMinC))</f>
        <v>0.101199913</v>
      </c>
      <c r="EO52" s="30">
        <f>IF(EO$42*$D52&gt;(BatMaxC*$C52)+DayMinC,BatMaxC*$C52,IF(EO$42*$D52&lt;DayMinC,0,(EO$42*$D52)-DayMinC))</f>
        <v>0.101199913</v>
      </c>
      <c r="EP52" s="30">
        <f>IF(EP$42*$D52&gt;(BatMaxC*$C52)+DayMinC,BatMaxC*$C52,IF(EP$42*$D52&lt;DayMinC,0,(EP$42*$D52)-DayMinC))</f>
        <v>0.101199913</v>
      </c>
      <c r="EQ52" s="30">
        <f>IF(EQ$42*$D52&gt;(BatMaxC*$C52)+DayMinC,BatMaxC*$C52,IF(EQ$42*$D52&lt;DayMinC,0,(EQ$42*$D52)-DayMinC))</f>
        <v>0.101199913</v>
      </c>
      <c r="ER52" s="30">
        <f>IF(ER$42*$D52&gt;(BatMaxC*$C52)+DayMinC,BatMaxC*$C52,IF(ER$42*$D52&lt;DayMinC,0,(ER$42*$D52)-DayMinC))</f>
        <v>0.101199913</v>
      </c>
      <c r="ES52" s="30">
        <f>IF(ES$42*$D52&gt;(BatMaxC*$C52)+DayMinC,BatMaxC*$C52,IF(ES$42*$D52&lt;DayMinC,0,(ES$42*$D52)-DayMinC))</f>
        <v>0.101199913</v>
      </c>
      <c r="ET52" s="30">
        <f>IF(ET$42*$D52&gt;(BatMaxC*$C52)+DayMinC,BatMaxC*$C52,IF(ET$42*$D52&lt;DayMinC,0,(ET$42*$D52)-DayMinC))</f>
        <v>0.101199913</v>
      </c>
      <c r="EU52" s="30">
        <f>IF(EU$42*$D52&gt;(BatMaxC*$C52)+DayMinC,BatMaxC*$C52,IF(EU$42*$D52&lt;DayMinC,0,(EU$42*$D52)-DayMinC))</f>
        <v>0.101199913</v>
      </c>
      <c r="EV52" s="30">
        <f>IF(EV$42*$D52&gt;(BatMaxC*$C52)+DayMinC,BatMaxC*$C52,IF(EV$42*$D52&lt;DayMinC,0,(EV$42*$D52)-DayMinC))</f>
        <v>0.101199913</v>
      </c>
      <c r="EW52" s="30">
        <f>IF(EW$42*$D52&gt;(BatMaxC*$C52)+DayMinC,BatMaxC*$C52,IF(EW$42*$D52&lt;DayMinC,0,(EW$42*$D52)-DayMinC))</f>
        <v>0.101199913</v>
      </c>
      <c r="EX52" s="30">
        <f>IF(EX$42*$D52&gt;(BatMaxC*$C52)+DayMinC,BatMaxC*$C52,IF(EX$42*$D52&lt;DayMinC,0,(EX$42*$D52)-DayMinC))</f>
        <v>0.101199913</v>
      </c>
      <c r="EY52" s="30">
        <f>IF(EY$42*$D52&gt;(BatMaxC*$C52)+DayMinC,BatMaxC*$C52,IF(EY$42*$D52&lt;DayMinC,0,(EY$42*$D52)-DayMinC))</f>
        <v>0.08938961229</v>
      </c>
      <c r="EZ52" s="30">
        <f>IF(EZ$42*$D52&gt;(BatMaxC*$C52)+DayMinC,BatMaxC*$C52,IF(EZ$42*$D52&lt;DayMinC,0,(EZ$42*$D52)-DayMinC))</f>
        <v>0.101199913</v>
      </c>
      <c r="FA52" s="30">
        <f>IF(FA$42*$D52&gt;(BatMaxC*$C52)+DayMinC,BatMaxC*$C52,IF(FA$42*$D52&lt;DayMinC,0,(FA$42*$D52)-DayMinC))</f>
        <v>0.101199913</v>
      </c>
      <c r="FB52" s="30">
        <f>IF(FB$42*$D52&gt;(BatMaxC*$C52)+DayMinC,BatMaxC*$C52,IF(FB$42*$D52&lt;DayMinC,0,(FB$42*$D52)-DayMinC))</f>
        <v>0.101199913</v>
      </c>
      <c r="FC52" s="30">
        <f>IF(FC$42*$D52&gt;(BatMaxC*$C52)+DayMinC,BatMaxC*$C52,IF(FC$42*$D52&lt;DayMinC,0,(FC$42*$D52)-DayMinC))</f>
        <v>0.101199913</v>
      </c>
      <c r="FD52" s="30">
        <f>IF(FD$42*$D52&gt;(BatMaxC*$C52)+DayMinC,BatMaxC*$C52,IF(FD$42*$D52&lt;DayMinC,0,(FD$42*$D52)-DayMinC))</f>
        <v>0.101199913</v>
      </c>
      <c r="FE52" s="30">
        <f>IF(FE$42*$D52&gt;(BatMaxC*$C52)+DayMinC,BatMaxC*$C52,IF(FE$42*$D52&lt;DayMinC,0,(FE$42*$D52)-DayMinC))</f>
        <v>0.101199913</v>
      </c>
      <c r="FF52" s="30">
        <f>IF(FF$42*$D52&gt;(BatMaxC*$C52)+DayMinC,BatMaxC*$C52,IF(FF$42*$D52&lt;DayMinC,0,(FF$42*$D52)-DayMinC))</f>
        <v>0.101199913</v>
      </c>
      <c r="FG52" s="30">
        <f>IF(FG$42*$D52&gt;(BatMaxC*$C52)+DayMinC,BatMaxC*$C52,IF(FG$42*$D52&lt;DayMinC,0,(FG$42*$D52)-DayMinC))</f>
        <v>0.101199913</v>
      </c>
      <c r="FH52" s="30">
        <f>IF(FH$42*$D52&gt;(BatMaxC*$C52)+DayMinC,BatMaxC*$C52,IF(FH$42*$D52&lt;DayMinC,0,(FH$42*$D52)-DayMinC))</f>
        <v>0.101199913</v>
      </c>
      <c r="FI52" s="30">
        <f>IF(FI$42*$D52&gt;(BatMaxC*$C52)+DayMinC,BatMaxC*$C52,IF(FI$42*$D52&lt;DayMinC,0,(FI$42*$D52)-DayMinC))</f>
        <v>0.101199913</v>
      </c>
      <c r="FJ52" s="30">
        <f>IF(FJ$42*$D52&gt;(BatMaxC*$C52)+DayMinC,BatMaxC*$C52,IF(FJ$42*$D52&lt;DayMinC,0,(FJ$42*$D52)-DayMinC))</f>
        <v>0.101199913</v>
      </c>
      <c r="FK52" s="30">
        <f>IF(FK$42*$D52&gt;(BatMaxC*$C52)+DayMinC,BatMaxC*$C52,IF(FK$42*$D52&lt;DayMinC,0,(FK$42*$D52)-DayMinC))</f>
        <v>0.101199913</v>
      </c>
      <c r="FL52" s="30">
        <f>IF(FL$42*$D52&gt;(BatMaxC*$C52)+DayMinC,BatMaxC*$C52,IF(FL$42*$D52&lt;DayMinC,0,(FL$42*$D52)-DayMinC))</f>
        <v>0.101199913</v>
      </c>
      <c r="FM52" s="30">
        <f>IF(FM$42*$D52&gt;(BatMaxC*$C52)+DayMinC,BatMaxC*$C52,IF(FM$42*$D52&lt;DayMinC,0,(FM$42*$D52)-DayMinC))</f>
        <v>0.101199913</v>
      </c>
      <c r="FN52" s="30">
        <f>IF(FN$42*$D52&gt;(BatMaxC*$C52)+DayMinC,BatMaxC*$C52,IF(FN$42*$D52&lt;DayMinC,0,(FN$42*$D52)-DayMinC))</f>
        <v>0.101199913</v>
      </c>
      <c r="FO52" s="30">
        <f>IF(FO$42*$D52&gt;(BatMaxC*$C52)+DayMinC,BatMaxC*$C52,IF(FO$42*$D52&lt;DayMinC,0,(FO$42*$D52)-DayMinC))</f>
        <v>0.101199913</v>
      </c>
      <c r="FP52" s="30">
        <f>IF(FP$42*$D52&gt;(BatMaxC*$C52)+DayMinC,BatMaxC*$C52,IF(FP$42*$D52&lt;DayMinC,0,(FP$42*$D52)-DayMinC))</f>
        <v>0.101199913</v>
      </c>
      <c r="FQ52" s="30">
        <f>IF(FQ$42*$D52&gt;(BatMaxC*$C52)+DayMinC,BatMaxC*$C52,IF(FQ$42*$D52&lt;DayMinC,0,(FQ$42*$D52)-DayMinC))</f>
        <v>0.101199913</v>
      </c>
      <c r="FR52" s="30">
        <f>IF(FR$42*$D52&gt;(BatMaxC*$C52)+DayMinC,BatMaxC*$C52,IF(FR$42*$D52&lt;DayMinC,0,(FR$42*$D52)-DayMinC))</f>
        <v>0.101199913</v>
      </c>
      <c r="FS52" s="30">
        <f>IF(FS$42*$D52&gt;(BatMaxC*$C52)+DayMinC,BatMaxC*$C52,IF(FS$42*$D52&lt;DayMinC,0,(FS$42*$D52)-DayMinC))</f>
        <v>0.101199913</v>
      </c>
      <c r="FT52" s="30">
        <f>IF(FT$42*$D52&gt;(BatMaxC*$C52)+DayMinC,BatMaxC*$C52,IF(FT$42*$D52&lt;DayMinC,0,(FT$42*$D52)-DayMinC))</f>
        <v>0.101199913</v>
      </c>
      <c r="FU52" s="30">
        <f>IF(FU$42*$D52&gt;(BatMaxC*$C52)+DayMinC,BatMaxC*$C52,IF(FU$42*$D52&lt;DayMinC,0,(FU$42*$D52)-DayMinC))</f>
        <v>0.101199913</v>
      </c>
      <c r="FV52" s="30">
        <f>IF(FV$42*$D52&gt;(BatMaxC*$C52)+DayMinC,BatMaxC*$C52,IF(FV$42*$D52&lt;DayMinC,0,(FV$42*$D52)-DayMinC))</f>
        <v>0</v>
      </c>
      <c r="FW52" s="30">
        <f>IF(FW$42*$D52&gt;(BatMaxC*$C52)+DayMinC,BatMaxC*$C52,IF(FW$42*$D52&lt;DayMinC,0,(FW$42*$D52)-DayMinC))</f>
        <v>0.101199913</v>
      </c>
      <c r="FX52" s="30">
        <f>IF(FX$42*$D52&gt;(BatMaxC*$C52)+DayMinC,BatMaxC*$C52,IF(FX$42*$D52&lt;DayMinC,0,(FX$42*$D52)-DayMinC))</f>
        <v>0.101199913</v>
      </c>
      <c r="FY52" s="30">
        <f>IF(FY$42*$D52&gt;(BatMaxC*$C52)+DayMinC,BatMaxC*$C52,IF(FY$42*$D52&lt;DayMinC,0,(FY$42*$D52)-DayMinC))</f>
        <v>0.101199913</v>
      </c>
      <c r="FZ52" s="30">
        <f>IF(FZ$42*$D52&gt;(BatMaxC*$C52)+DayMinC,BatMaxC*$C52,IF(FZ$42*$D52&lt;DayMinC,0,(FZ$42*$D52)-DayMinC))</f>
        <v>0.101199913</v>
      </c>
      <c r="GA52" s="30">
        <f>IF(GA$42*$D52&gt;(BatMaxC*$C52)+DayMinC,BatMaxC*$C52,IF(GA$42*$D52&lt;DayMinC,0,(GA$42*$D52)-DayMinC))</f>
        <v>0.101199913</v>
      </c>
      <c r="GB52" s="30">
        <f>IF(GB$42*$D52&gt;(BatMaxC*$C52)+DayMinC,BatMaxC*$C52,IF(GB$42*$D52&lt;DayMinC,0,(GB$42*$D52)-DayMinC))</f>
        <v>0.06288435461</v>
      </c>
      <c r="GC52" s="30">
        <f>IF(GC$42*$D52&gt;(BatMaxC*$C52)+DayMinC,BatMaxC*$C52,IF(GC$42*$D52&lt;DayMinC,0,(GC$42*$D52)-DayMinC))</f>
        <v>0.101199913</v>
      </c>
      <c r="GD52" s="30">
        <f>IF(GD$42*$D52&gt;(BatMaxC*$C52)+DayMinC,BatMaxC*$C52,IF(GD$42*$D52&lt;DayMinC,0,(GD$42*$D52)-DayMinC))</f>
        <v>0.101199913</v>
      </c>
      <c r="GE52" s="30">
        <f>IF(GE$42*$D52&gt;(BatMaxC*$C52)+DayMinC,BatMaxC*$C52,IF(GE$42*$D52&lt;DayMinC,0,(GE$42*$D52)-DayMinC))</f>
        <v>0.101199913</v>
      </c>
      <c r="GF52" s="30">
        <f>IF(GF$42*$D52&gt;(BatMaxC*$C52)+DayMinC,BatMaxC*$C52,IF(GF$42*$D52&lt;DayMinC,0,(GF$42*$D52)-DayMinC))</f>
        <v>0.101199913</v>
      </c>
      <c r="GG52" s="30">
        <f>IF(GG$42*$D52&gt;(BatMaxC*$C52)+DayMinC,BatMaxC*$C52,IF(GG$42*$D52&lt;DayMinC,0,(GG$42*$D52)-DayMinC))</f>
        <v>0.101199913</v>
      </c>
      <c r="GH52" s="30">
        <f>IF(GH$42*$D52&gt;(BatMaxC*$C52)+DayMinC,BatMaxC*$C52,IF(GH$42*$D52&lt;DayMinC,0,(GH$42*$D52)-DayMinC))</f>
        <v>0.101199913</v>
      </c>
      <c r="GI52" s="30">
        <f>IF(GI$42*$D52&gt;(BatMaxC*$C52)+DayMinC,BatMaxC*$C52,IF(GI$42*$D52&lt;DayMinC,0,(GI$42*$D52)-DayMinC))</f>
        <v>0.101199913</v>
      </c>
      <c r="GJ52" s="30">
        <f>IF(GJ$42*$D52&gt;(BatMaxC*$C52)+DayMinC,BatMaxC*$C52,IF(GJ$42*$D52&lt;DayMinC,0,(GJ$42*$D52)-DayMinC))</f>
        <v>0.101199913</v>
      </c>
      <c r="GK52" s="30">
        <f>IF(GK$42*$D52&gt;(BatMaxC*$C52)+DayMinC,BatMaxC*$C52,IF(GK$42*$D52&lt;DayMinC,0,(GK$42*$D52)-DayMinC))</f>
        <v>0.101199913</v>
      </c>
      <c r="GL52" s="30">
        <f>IF(GL$42*$D52&gt;(BatMaxC*$C52)+DayMinC,BatMaxC*$C52,IF(GL$42*$D52&lt;DayMinC,0,(GL$42*$D52)-DayMinC))</f>
        <v>0.101199913</v>
      </c>
      <c r="GM52" s="30">
        <f>IF(GM$42*$D52&gt;(BatMaxC*$C52)+DayMinC,BatMaxC*$C52,IF(GM$42*$D52&lt;DayMinC,0,(GM$42*$D52)-DayMinC))</f>
        <v>0.101199913</v>
      </c>
      <c r="GN52" s="30">
        <f>IF(GN$42*$D52&gt;(BatMaxC*$C52)+DayMinC,BatMaxC*$C52,IF(GN$42*$D52&lt;DayMinC,0,(GN$42*$D52)-DayMinC))</f>
        <v>0.101199913</v>
      </c>
      <c r="GO52" s="30">
        <f>IF(GO$42*$D52&gt;(BatMaxC*$C52)+DayMinC,BatMaxC*$C52,IF(GO$42*$D52&lt;DayMinC,0,(GO$42*$D52)-DayMinC))</f>
        <v>0.101199913</v>
      </c>
      <c r="GP52" s="30">
        <f>IF(GP$42*$D52&gt;(BatMaxC*$C52)+DayMinC,BatMaxC*$C52,IF(GP$42*$D52&lt;DayMinC,0,(GP$42*$D52)-DayMinC))</f>
        <v>0.101199913</v>
      </c>
      <c r="GQ52" s="30">
        <f>IF(GQ$42*$D52&gt;(BatMaxC*$C52)+DayMinC,BatMaxC*$C52,IF(GQ$42*$D52&lt;DayMinC,0,(GQ$42*$D52)-DayMinC))</f>
        <v>0.101199913</v>
      </c>
      <c r="GR52" s="30">
        <f>IF(GR$42*$D52&gt;(BatMaxC*$C52)+DayMinC,BatMaxC*$C52,IF(GR$42*$D52&lt;DayMinC,0,(GR$42*$D52)-DayMinC))</f>
        <v>0.101199913</v>
      </c>
      <c r="GS52" s="30">
        <f>IF(GS$42*$D52&gt;(BatMaxC*$C52)+DayMinC,BatMaxC*$C52,IF(GS$42*$D52&lt;DayMinC,0,(GS$42*$D52)-DayMinC))</f>
        <v>0.101199913</v>
      </c>
      <c r="GT52" s="30">
        <f>IF(GT$42*$D52&gt;(BatMaxC*$C52)+DayMinC,BatMaxC*$C52,IF(GT$42*$D52&lt;DayMinC,0,(GT$42*$D52)-DayMinC))</f>
        <v>0.101199913</v>
      </c>
      <c r="GU52" s="30">
        <f>IF(GU$42*$D52&gt;(BatMaxC*$C52)+DayMinC,BatMaxC*$C52,IF(GU$42*$D52&lt;DayMinC,0,(GU$42*$D52)-DayMinC))</f>
        <v>0.101199913</v>
      </c>
      <c r="GV52" s="30">
        <f>IF(GV$42*$D52&gt;(BatMaxC*$C52)+DayMinC,BatMaxC*$C52,IF(GV$42*$D52&lt;DayMinC,0,(GV$42*$D52)-DayMinC))</f>
        <v>0.101199913</v>
      </c>
      <c r="GW52" s="30">
        <f>IF(GW$42*$D52&gt;(BatMaxC*$C52)+DayMinC,BatMaxC*$C52,IF(GW$42*$D52&lt;DayMinC,0,(GW$42*$D52)-DayMinC))</f>
        <v>0.101199913</v>
      </c>
      <c r="GX52" s="30">
        <f>IF(GX$42*$D52&gt;(BatMaxC*$C52)+DayMinC,BatMaxC*$C52,IF(GX$42*$D52&lt;DayMinC,0,(GX$42*$D52)-DayMinC))</f>
        <v>0.101199913</v>
      </c>
      <c r="GY52" s="30">
        <f>IF(GY$42*$D52&gt;(BatMaxC*$C52)+DayMinC,BatMaxC*$C52,IF(GY$42*$D52&lt;DayMinC,0,(GY$42*$D52)-DayMinC))</f>
        <v>0.101199913</v>
      </c>
      <c r="GZ52" s="30">
        <f>IF(GZ$42*$D52&gt;(BatMaxC*$C52)+DayMinC,BatMaxC*$C52,IF(GZ$42*$D52&lt;DayMinC,0,(GZ$42*$D52)-DayMinC))</f>
        <v>0.101199913</v>
      </c>
      <c r="HA52" s="30">
        <f>IF(HA$42*$D52&gt;(BatMaxC*$C52)+DayMinC,BatMaxC*$C52,IF(HA$42*$D52&lt;DayMinC,0,(HA$42*$D52)-DayMinC))</f>
        <v>0.101199913</v>
      </c>
      <c r="HB52" s="30">
        <f>IF(HB$42*$D52&gt;(BatMaxC*$C52)+DayMinC,BatMaxC*$C52,IF(HB$42*$D52&lt;DayMinC,0,(HB$42*$D52)-DayMinC))</f>
        <v>0.101199913</v>
      </c>
      <c r="HC52" s="30">
        <f>IF(HC$42*$D52&gt;(BatMaxC*$C52)+DayMinC,BatMaxC*$C52,IF(HC$42*$D52&lt;DayMinC,0,(HC$42*$D52)-DayMinC))</f>
        <v>0.101199913</v>
      </c>
      <c r="HD52" s="30">
        <f>IF(HD$42*$D52&gt;(BatMaxC*$C52)+DayMinC,BatMaxC*$C52,IF(HD$42*$D52&lt;DayMinC,0,(HD$42*$D52)-DayMinC))</f>
        <v>0.101199913</v>
      </c>
      <c r="HE52" s="30">
        <f>IF(HE$42*$D52&gt;(BatMaxC*$C52)+DayMinC,BatMaxC*$C52,IF(HE$42*$D52&lt;DayMinC,0,(HE$42*$D52)-DayMinC))</f>
        <v>0.101199913</v>
      </c>
      <c r="HF52" s="30">
        <f>IF(HF$42*$D52&gt;(BatMaxC*$C52)+DayMinC,BatMaxC*$C52,IF(HF$42*$D52&lt;DayMinC,0,(HF$42*$D52)-DayMinC))</f>
        <v>0</v>
      </c>
      <c r="HG52" s="30">
        <f>IF(HG$42*$D52&gt;(BatMaxC*$C52)+DayMinC,BatMaxC*$C52,IF(HG$42*$D52&lt;DayMinC,0,(HG$42*$D52)-DayMinC))</f>
        <v>0.101199913</v>
      </c>
      <c r="HH52" s="30">
        <f>IF(HH$42*$D52&gt;(BatMaxC*$C52)+DayMinC,BatMaxC*$C52,IF(HH$42*$D52&lt;DayMinC,0,(HH$42*$D52)-DayMinC))</f>
        <v>0.101199913</v>
      </c>
      <c r="HI52" s="30">
        <f>IF(HI$42*$D52&gt;(BatMaxC*$C52)+DayMinC,BatMaxC*$C52,IF(HI$42*$D52&lt;DayMinC,0,(HI$42*$D52)-DayMinC))</f>
        <v>0.101199913</v>
      </c>
      <c r="HJ52" s="30">
        <f>IF(HJ$42*$D52&gt;(BatMaxC*$C52)+DayMinC,BatMaxC*$C52,IF(HJ$42*$D52&lt;DayMinC,0,(HJ$42*$D52)-DayMinC))</f>
        <v>0.101199913</v>
      </c>
      <c r="HK52" s="30">
        <f>IF(HK$42*$D52&gt;(BatMaxC*$C52)+DayMinC,BatMaxC*$C52,IF(HK$42*$D52&lt;DayMinC,0,(HK$42*$D52)-DayMinC))</f>
        <v>0.101199913</v>
      </c>
      <c r="HL52" s="30">
        <f>IF(HL$42*$D52&gt;(BatMaxC*$C52)+DayMinC,BatMaxC*$C52,IF(HL$42*$D52&lt;DayMinC,0,(HL$42*$D52)-DayMinC))</f>
        <v>0.101199913</v>
      </c>
      <c r="HM52" s="30">
        <f>IF(HM$42*$D52&gt;(BatMaxC*$C52)+DayMinC,BatMaxC*$C52,IF(HM$42*$D52&lt;DayMinC,0,(HM$42*$D52)-DayMinC))</f>
        <v>0.101199913</v>
      </c>
      <c r="HN52" s="30">
        <f>IF(HN$42*$D52&gt;(BatMaxC*$C52)+DayMinC,BatMaxC*$C52,IF(HN$42*$D52&lt;DayMinC,0,(HN$42*$D52)-DayMinC))</f>
        <v>0.101199913</v>
      </c>
      <c r="HO52" s="30">
        <f>IF(HO$42*$D52&gt;(BatMaxC*$C52)+DayMinC,BatMaxC*$C52,IF(HO$42*$D52&lt;DayMinC,0,(HO$42*$D52)-DayMinC))</f>
        <v>0.101199913</v>
      </c>
      <c r="HP52" s="30">
        <f>IF(HP$42*$D52&gt;(BatMaxC*$C52)+DayMinC,BatMaxC*$C52,IF(HP$42*$D52&lt;DayMinC,0,(HP$42*$D52)-DayMinC))</f>
        <v>0.101199913</v>
      </c>
      <c r="HQ52" s="30">
        <f>IF(HQ$42*$D52&gt;(BatMaxC*$C52)+DayMinC,BatMaxC*$C52,IF(HQ$42*$D52&lt;DayMinC,0,(HQ$42*$D52)-DayMinC))</f>
        <v>0.101199913</v>
      </c>
      <c r="HR52" s="30">
        <f>IF(HR$42*$D52&gt;(BatMaxC*$C52)+DayMinC,BatMaxC*$C52,IF(HR$42*$D52&lt;DayMinC,0,(HR$42*$D52)-DayMinC))</f>
        <v>0.101199913</v>
      </c>
      <c r="HS52" s="30">
        <f>IF(HS$42*$D52&gt;(BatMaxC*$C52)+DayMinC,BatMaxC*$C52,IF(HS$42*$D52&lt;DayMinC,0,(HS$42*$D52)-DayMinC))</f>
        <v>0.101199913</v>
      </c>
      <c r="HT52" s="30">
        <f>IF(HT$42*$D52&gt;(BatMaxC*$C52)+DayMinC,BatMaxC*$C52,IF(HT$42*$D52&lt;DayMinC,0,(HT$42*$D52)-DayMinC))</f>
        <v>0.101199913</v>
      </c>
      <c r="HU52" s="30">
        <f>IF(HU$42*$D52&gt;(BatMaxC*$C52)+DayMinC,BatMaxC*$C52,IF(HU$42*$D52&lt;DayMinC,0,(HU$42*$D52)-DayMinC))</f>
        <v>0</v>
      </c>
      <c r="HV52" s="30">
        <f>IF(HV$42*$D52&gt;(BatMaxC*$C52)+DayMinC,BatMaxC*$C52,IF(HV$42*$D52&lt;DayMinC,0,(HV$42*$D52)-DayMinC))</f>
        <v>0.101199913</v>
      </c>
      <c r="HW52" s="30">
        <f>IF(HW$42*$D52&gt;(BatMaxC*$C52)+DayMinC,BatMaxC*$C52,IF(HW$42*$D52&lt;DayMinC,0,(HW$42*$D52)-DayMinC))</f>
        <v>0.101199913</v>
      </c>
      <c r="HX52" s="30">
        <f>IF(HX$42*$D52&gt;(BatMaxC*$C52)+DayMinC,BatMaxC*$C52,IF(HX$42*$D52&lt;DayMinC,0,(HX$42*$D52)-DayMinC))</f>
        <v>0.101199913</v>
      </c>
      <c r="HY52" s="30">
        <f>IF(HY$42*$D52&gt;(BatMaxC*$C52)+DayMinC,BatMaxC*$C52,IF(HY$42*$D52&lt;DayMinC,0,(HY$42*$D52)-DayMinC))</f>
        <v>0.101199913</v>
      </c>
      <c r="HZ52" s="30">
        <f>IF(HZ$42*$D52&gt;(BatMaxC*$C52)+DayMinC,BatMaxC*$C52,IF(HZ$42*$D52&lt;DayMinC,0,(HZ$42*$D52)-DayMinC))</f>
        <v>0.101199913</v>
      </c>
      <c r="IA52" s="30">
        <f>IF(IA$42*$D52&gt;(BatMaxC*$C52)+DayMinC,BatMaxC*$C52,IF(IA$42*$D52&lt;DayMinC,0,(IA$42*$D52)-DayMinC))</f>
        <v>0.04636561181</v>
      </c>
      <c r="IB52" s="30">
        <f>IF(IB$42*$D52&gt;(BatMaxC*$C52)+DayMinC,BatMaxC*$C52,IF(IB$42*$D52&lt;DayMinC,0,(IB$42*$D52)-DayMinC))</f>
        <v>0.101199913</v>
      </c>
      <c r="IC52" s="30">
        <f>IF(IC$42*$D52&gt;(BatMaxC*$C52)+DayMinC,BatMaxC*$C52,IF(IC$42*$D52&lt;DayMinC,0,(IC$42*$D52)-DayMinC))</f>
        <v>0.101199913</v>
      </c>
      <c r="ID52" s="30">
        <f>IF(ID$42*$D52&gt;(BatMaxC*$C52)+DayMinC,BatMaxC*$C52,IF(ID$42*$D52&lt;DayMinC,0,(ID$42*$D52)-DayMinC))</f>
        <v>0.101199913</v>
      </c>
      <c r="IE52" s="30">
        <f>IF(IE$42*$D52&gt;(BatMaxC*$C52)+DayMinC,BatMaxC*$C52,IF(IE$42*$D52&lt;DayMinC,0,(IE$42*$D52)-DayMinC))</f>
        <v>0.101199913</v>
      </c>
      <c r="IF52" s="30">
        <f>IF(IF$42*$D52&gt;(BatMaxC*$C52)+DayMinC,BatMaxC*$C52,IF(IF$42*$D52&lt;DayMinC,0,(IF$42*$D52)-DayMinC))</f>
        <v>0</v>
      </c>
      <c r="IG52" s="30">
        <f>IF(IG$42*$D52&gt;(BatMaxC*$C52)+DayMinC,BatMaxC*$C52,IF(IG$42*$D52&lt;DayMinC,0,(IG$42*$D52)-DayMinC))</f>
        <v>0.101199913</v>
      </c>
      <c r="IH52" s="30">
        <f>IF(IH$42*$D52&gt;(BatMaxC*$C52)+DayMinC,BatMaxC*$C52,IF(IH$42*$D52&lt;DayMinC,0,(IH$42*$D52)-DayMinC))</f>
        <v>0.101199913</v>
      </c>
      <c r="II52" s="30">
        <f>IF(II$42*$D52&gt;(BatMaxC*$C52)+DayMinC,BatMaxC*$C52,IF(II$42*$D52&lt;DayMinC,0,(II$42*$D52)-DayMinC))</f>
        <v>0.101199913</v>
      </c>
      <c r="IJ52" s="30">
        <f>IF(IJ$42*$D52&gt;(BatMaxC*$C52)+DayMinC,BatMaxC*$C52,IF(IJ$42*$D52&lt;DayMinC,0,(IJ$42*$D52)-DayMinC))</f>
        <v>0.101199913</v>
      </c>
      <c r="IK52" s="30">
        <f>IF(IK$42*$D52&gt;(BatMaxC*$C52)+DayMinC,BatMaxC*$C52,IF(IK$42*$D52&lt;DayMinC,0,(IK$42*$D52)-DayMinC))</f>
        <v>0.101199913</v>
      </c>
      <c r="IL52" s="30">
        <f>IF(IL$42*$D52&gt;(BatMaxC*$C52)+DayMinC,BatMaxC*$C52,IF(IL$42*$D52&lt;DayMinC,0,(IL$42*$D52)-DayMinC))</f>
        <v>0.101199913</v>
      </c>
      <c r="IM52" s="30">
        <f>IF(IM$42*$D52&gt;(BatMaxC*$C52)+DayMinC,BatMaxC*$C52,IF(IM$42*$D52&lt;DayMinC,0,(IM$42*$D52)-DayMinC))</f>
        <v>0.101199913</v>
      </c>
      <c r="IN52" s="30">
        <f>IF(IN$42*$D52&gt;(BatMaxC*$C52)+DayMinC,BatMaxC*$C52,IF(IN$42*$D52&lt;DayMinC,0,(IN$42*$D52)-DayMinC))</f>
        <v>0.101199913</v>
      </c>
      <c r="IO52" s="30">
        <f>IF(IO$42*$D52&gt;(BatMaxC*$C52)+DayMinC,BatMaxC*$C52,IF(IO$42*$D52&lt;DayMinC,0,(IO$42*$D52)-DayMinC))</f>
        <v>0.101199913</v>
      </c>
      <c r="IP52" s="30">
        <f>IF(IP$42*$D52&gt;(BatMaxC*$C52)+DayMinC,BatMaxC*$C52,IF(IP$42*$D52&lt;DayMinC,0,(IP$42*$D52)-DayMinC))</f>
        <v>0.101199913</v>
      </c>
      <c r="IQ52" s="30">
        <f>IF(IQ$42*$D52&gt;(BatMaxC*$C52)+DayMinC,BatMaxC*$C52,IF(IQ$42*$D52&lt;DayMinC,0,(IQ$42*$D52)-DayMinC))</f>
        <v>0.101199913</v>
      </c>
      <c r="IR52" s="30">
        <f>IF(IR$42*$D52&gt;(BatMaxC*$C52)+DayMinC,BatMaxC*$C52,IF(IR$42*$D52&lt;DayMinC,0,(IR$42*$D52)-DayMinC))</f>
        <v>0.101199913</v>
      </c>
      <c r="IS52" s="30">
        <f>IF(IS$42*$D52&gt;(BatMaxC*$C52)+DayMinC,BatMaxC*$C52,IF(IS$42*$D52&lt;DayMinC,0,(IS$42*$D52)-DayMinC))</f>
        <v>0.101199913</v>
      </c>
      <c r="IT52" s="30">
        <f>IF(IT$42*$D52&gt;(BatMaxC*$C52)+DayMinC,BatMaxC*$C52,IF(IT$42*$D52&lt;DayMinC,0,(IT$42*$D52)-DayMinC))</f>
        <v>0.101199913</v>
      </c>
      <c r="IU52" s="30">
        <f>IF(IU$42*$D52&gt;(BatMaxC*$C52)+DayMinC,BatMaxC*$C52,IF(IU$42*$D52&lt;DayMinC,0,(IU$42*$D52)-DayMinC))</f>
        <v>0.101199913</v>
      </c>
      <c r="IV52" s="30">
        <f>IF(IV$42*$D52&gt;(BatMaxC*$C52)+DayMinC,BatMaxC*$C52,IF(IV$42*$D52&lt;DayMinC,0,(IV$42*$D52)-DayMinC))</f>
        <v>0.101199913</v>
      </c>
      <c r="IW52" s="30">
        <f>IF(IW$42*$D52&gt;(BatMaxC*$C52)+DayMinC,BatMaxC*$C52,IF(IW$42*$D52&lt;DayMinC,0,(IW$42*$D52)-DayMinC))</f>
        <v>0.101199913</v>
      </c>
      <c r="IX52" s="30">
        <f>IF(IX$42*$D52&gt;(BatMaxC*$C52)+DayMinC,BatMaxC*$C52,IF(IX$42*$D52&lt;DayMinC,0,(IX$42*$D52)-DayMinC))</f>
        <v>0.101199913</v>
      </c>
      <c r="IY52" s="30">
        <f>IF(IY$42*$D52&gt;(BatMaxC*$C52)+DayMinC,BatMaxC*$C52,IF(IY$42*$D52&lt;DayMinC,0,(IY$42*$D52)-DayMinC))</f>
        <v>0.101199913</v>
      </c>
      <c r="IZ52" s="30">
        <f>IF(IZ$42*$D52&gt;(BatMaxC*$C52)+DayMinC,BatMaxC*$C52,IF(IZ$42*$D52&lt;DayMinC,0,(IZ$42*$D52)-DayMinC))</f>
        <v>0</v>
      </c>
      <c r="JA52" s="30">
        <f>IF(JA$42*$D52&gt;(BatMaxC*$C52)+DayMinC,BatMaxC*$C52,IF(JA$42*$D52&lt;DayMinC,0,(JA$42*$D52)-DayMinC))</f>
        <v>0</v>
      </c>
      <c r="JB52" s="30">
        <f>IF(JB$42*$D52&gt;(BatMaxC*$C52)+DayMinC,BatMaxC*$C52,IF(JB$42*$D52&lt;DayMinC,0,(JB$42*$D52)-DayMinC))</f>
        <v>0</v>
      </c>
      <c r="JC52" s="30">
        <f>IF(JC$42*$D52&gt;(BatMaxC*$C52)+DayMinC,BatMaxC*$C52,IF(JC$42*$D52&lt;DayMinC,0,(JC$42*$D52)-DayMinC))</f>
        <v>0.101199913</v>
      </c>
      <c r="JD52" s="30">
        <f>IF(JD$42*$D52&gt;(BatMaxC*$C52)+DayMinC,BatMaxC*$C52,IF(JD$42*$D52&lt;DayMinC,0,(JD$42*$D52)-DayMinC))</f>
        <v>0.101199913</v>
      </c>
      <c r="JE52" s="30">
        <f>IF(JE$42*$D52&gt;(BatMaxC*$C52)+DayMinC,BatMaxC*$C52,IF(JE$42*$D52&lt;DayMinC,0,(JE$42*$D52)-DayMinC))</f>
        <v>0.101199913</v>
      </c>
      <c r="JF52" s="30">
        <f>IF(JF$42*$D52&gt;(BatMaxC*$C52)+DayMinC,BatMaxC*$C52,IF(JF$42*$D52&lt;DayMinC,0,(JF$42*$D52)-DayMinC))</f>
        <v>0.101199913</v>
      </c>
      <c r="JG52" s="30">
        <f>IF(JG$42*$D52&gt;(BatMaxC*$C52)+DayMinC,BatMaxC*$C52,IF(JG$42*$D52&lt;DayMinC,0,(JG$42*$D52)-DayMinC))</f>
        <v>0.01275455939</v>
      </c>
      <c r="JH52" s="30">
        <f>IF(JH$42*$D52&gt;(BatMaxC*$C52)+DayMinC,BatMaxC*$C52,IF(JH$42*$D52&lt;DayMinC,0,(JH$42*$D52)-DayMinC))</f>
        <v>0.101199913</v>
      </c>
      <c r="JI52" s="30">
        <f>IF(JI$42*$D52&gt;(BatMaxC*$C52)+DayMinC,BatMaxC*$C52,IF(JI$42*$D52&lt;DayMinC,0,(JI$42*$D52)-DayMinC))</f>
        <v>0.101199913</v>
      </c>
      <c r="JJ52" s="30">
        <f>IF(JJ$42*$D52&gt;(BatMaxC*$C52)+DayMinC,BatMaxC*$C52,IF(JJ$42*$D52&lt;DayMinC,0,(JJ$42*$D52)-DayMinC))</f>
        <v>0.101199913</v>
      </c>
      <c r="JK52" s="30">
        <f>IF(JK$42*$D52&gt;(BatMaxC*$C52)+DayMinC,BatMaxC*$C52,IF(JK$42*$D52&lt;DayMinC,0,(JK$42*$D52)-DayMinC))</f>
        <v>0.101199913</v>
      </c>
      <c r="JL52" s="30">
        <f>IF(JL$42*$D52&gt;(BatMaxC*$C52)+DayMinC,BatMaxC*$C52,IF(JL$42*$D52&lt;DayMinC,0,(JL$42*$D52)-DayMinC))</f>
        <v>0.06431531113</v>
      </c>
      <c r="JM52" s="30">
        <f>IF(JM$42*$D52&gt;(BatMaxC*$C52)+DayMinC,BatMaxC*$C52,IF(JM$42*$D52&lt;DayMinC,0,(JM$42*$D52)-DayMinC))</f>
        <v>0.101199913</v>
      </c>
      <c r="JN52" s="30">
        <f>IF(JN$42*$D52&gt;(BatMaxC*$C52)+DayMinC,BatMaxC*$C52,IF(JN$42*$D52&lt;DayMinC,0,(JN$42*$D52)-DayMinC))</f>
        <v>0.01070837871</v>
      </c>
      <c r="JO52" s="30">
        <f>IF(JO$42*$D52&gt;(BatMaxC*$C52)+DayMinC,BatMaxC*$C52,IF(JO$42*$D52&lt;DayMinC,0,(JO$42*$D52)-DayMinC))</f>
        <v>0.01201141396</v>
      </c>
      <c r="JP52" s="30">
        <f>IF(JP$42*$D52&gt;(BatMaxC*$C52)+DayMinC,BatMaxC*$C52,IF(JP$42*$D52&lt;DayMinC,0,(JP$42*$D52)-DayMinC))</f>
        <v>0.01971615257</v>
      </c>
      <c r="JQ52" s="30">
        <f>IF(JQ$42*$D52&gt;(BatMaxC*$C52)+DayMinC,BatMaxC*$C52,IF(JQ$42*$D52&lt;DayMinC,0,(JQ$42*$D52)-DayMinC))</f>
        <v>0.101199913</v>
      </c>
      <c r="JR52" s="30">
        <f>IF(JR$42*$D52&gt;(BatMaxC*$C52)+DayMinC,BatMaxC*$C52,IF(JR$42*$D52&lt;DayMinC,0,(JR$42*$D52)-DayMinC))</f>
        <v>0.101199913</v>
      </c>
      <c r="JS52" s="30">
        <f>IF(JS$42*$D52&gt;(BatMaxC*$C52)+DayMinC,BatMaxC*$C52,IF(JS$42*$D52&lt;DayMinC,0,(JS$42*$D52)-DayMinC))</f>
        <v>0.101199913</v>
      </c>
      <c r="JT52" s="30">
        <f>IF(JT$42*$D52&gt;(BatMaxC*$C52)+DayMinC,BatMaxC*$C52,IF(JT$42*$D52&lt;DayMinC,0,(JT$42*$D52)-DayMinC))</f>
        <v>0.07464545859</v>
      </c>
      <c r="JU52" s="30">
        <f>IF(JU$42*$D52&gt;(BatMaxC*$C52)+DayMinC,BatMaxC*$C52,IF(JU$42*$D52&lt;DayMinC,0,(JU$42*$D52)-DayMinC))</f>
        <v>0.101199913</v>
      </c>
      <c r="JV52" s="30">
        <f>IF(JV$42*$D52&gt;(BatMaxC*$C52)+DayMinC,BatMaxC*$C52,IF(JV$42*$D52&lt;DayMinC,0,(JV$42*$D52)-DayMinC))</f>
        <v>0.101199913</v>
      </c>
      <c r="JW52" s="30">
        <f>IF(JW$42*$D52&gt;(BatMaxC*$C52)+DayMinC,BatMaxC*$C52,IF(JW$42*$D52&lt;DayMinC,0,(JW$42*$D52)-DayMinC))</f>
        <v>0.101199913</v>
      </c>
      <c r="JX52" s="30">
        <f>IF(JX$42*$D52&gt;(BatMaxC*$C52)+DayMinC,BatMaxC*$C52,IF(JX$42*$D52&lt;DayMinC,0,(JX$42*$D52)-DayMinC))</f>
        <v>0</v>
      </c>
      <c r="JY52" s="30">
        <f>IF(JY$42*$D52&gt;(BatMaxC*$C52)+DayMinC,BatMaxC*$C52,IF(JY$42*$D52&lt;DayMinC,0,(JY$42*$D52)-DayMinC))</f>
        <v>0</v>
      </c>
      <c r="JZ52" s="30">
        <f>IF(JZ$42*$D52&gt;(BatMaxC*$C52)+DayMinC,BatMaxC*$C52,IF(JZ$42*$D52&lt;DayMinC,0,(JZ$42*$D52)-DayMinC))</f>
        <v>0.101199913</v>
      </c>
      <c r="KA52" s="30">
        <f>IF(KA$42*$D52&gt;(BatMaxC*$C52)+DayMinC,BatMaxC*$C52,IF(KA$42*$D52&lt;DayMinC,0,(KA$42*$D52)-DayMinC))</f>
        <v>0.101199913</v>
      </c>
      <c r="KB52" s="30">
        <f>IF(KB$42*$D52&gt;(BatMaxC*$C52)+DayMinC,BatMaxC*$C52,IF(KB$42*$D52&lt;DayMinC,0,(KB$42*$D52)-DayMinC))</f>
        <v>0.101199913</v>
      </c>
      <c r="KC52" s="30">
        <f>IF(KC$42*$D52&gt;(BatMaxC*$C52)+DayMinC,BatMaxC*$C52,IF(KC$42*$D52&lt;DayMinC,0,(KC$42*$D52)-DayMinC))</f>
        <v>0.101199913</v>
      </c>
      <c r="KD52" s="30">
        <f>IF(KD$42*$D52&gt;(BatMaxC*$C52)+DayMinC,BatMaxC*$C52,IF(KD$42*$D52&lt;DayMinC,0,(KD$42*$D52)-DayMinC))</f>
        <v>0.101199913</v>
      </c>
      <c r="KE52" s="30">
        <f>IF(KE$42*$D52&gt;(BatMaxC*$C52)+DayMinC,BatMaxC*$C52,IF(KE$42*$D52&lt;DayMinC,0,(KE$42*$D52)-DayMinC))</f>
        <v>0.0174119691</v>
      </c>
      <c r="KF52" s="30">
        <f>IF(KF$42*$D52&gt;(BatMaxC*$C52)+DayMinC,BatMaxC*$C52,IF(KF$42*$D52&lt;DayMinC,0,(KF$42*$D52)-DayMinC))</f>
        <v>0.101199913</v>
      </c>
      <c r="KG52" s="30">
        <f>IF(KG$42*$D52&gt;(BatMaxC*$C52)+DayMinC,BatMaxC*$C52,IF(KG$42*$D52&lt;DayMinC,0,(KG$42*$D52)-DayMinC))</f>
        <v>0</v>
      </c>
      <c r="KH52" s="30">
        <f>IF(KH$42*$D52&gt;(BatMaxC*$C52)+DayMinC,BatMaxC*$C52,IF(KH$42*$D52&lt;DayMinC,0,(KH$42*$D52)-DayMinC))</f>
        <v>0.101199913</v>
      </c>
      <c r="KI52" s="30">
        <f>IF(KI$42*$D52&gt;(BatMaxC*$C52)+DayMinC,BatMaxC*$C52,IF(KI$42*$D52&lt;DayMinC,0,(KI$42*$D52)-DayMinC))</f>
        <v>0.101199913</v>
      </c>
      <c r="KJ52" s="30">
        <f>IF(KJ$42*$D52&gt;(BatMaxC*$C52)+DayMinC,BatMaxC*$C52,IF(KJ$42*$D52&lt;DayMinC,0,(KJ$42*$D52)-DayMinC))</f>
        <v>0.101199913</v>
      </c>
      <c r="KK52" s="30">
        <f>IF(KK$42*$D52&gt;(BatMaxC*$C52)+DayMinC,BatMaxC*$C52,IF(KK$42*$D52&lt;DayMinC,0,(KK$42*$D52)-DayMinC))</f>
        <v>0.05461114105</v>
      </c>
      <c r="KL52" s="30">
        <f>IF(KL$42*$D52&gt;(BatMaxC*$C52)+DayMinC,BatMaxC*$C52,IF(KL$42*$D52&lt;DayMinC,0,(KL$42*$D52)-DayMinC))</f>
        <v>0.101199913</v>
      </c>
      <c r="KM52" s="30">
        <f>IF(KM$42*$D52&gt;(BatMaxC*$C52)+DayMinC,BatMaxC*$C52,IF(KM$42*$D52&lt;DayMinC,0,(KM$42*$D52)-DayMinC))</f>
        <v>0.101199913</v>
      </c>
      <c r="KN52" s="30">
        <f>IF(KN$42*$D52&gt;(BatMaxC*$C52)+DayMinC,BatMaxC*$C52,IF(KN$42*$D52&lt;DayMinC,0,(KN$42*$D52)-DayMinC))</f>
        <v>0.101199913</v>
      </c>
      <c r="KO52" s="30">
        <f>IF(KO$42*$D52&gt;(BatMaxC*$C52)+DayMinC,BatMaxC*$C52,IF(KO$42*$D52&lt;DayMinC,0,(KO$42*$D52)-DayMinC))</f>
        <v>0.101199913</v>
      </c>
      <c r="KP52" s="30">
        <f>IF(KP$42*$D52&gt;(BatMaxC*$C52)+DayMinC,BatMaxC*$C52,IF(KP$42*$D52&lt;DayMinC,0,(KP$42*$D52)-DayMinC))</f>
        <v>0</v>
      </c>
      <c r="KQ52" s="30">
        <f>IF(KQ$42*$D52&gt;(BatMaxC*$C52)+DayMinC,BatMaxC*$C52,IF(KQ$42*$D52&lt;DayMinC,0,(KQ$42*$D52)-DayMinC))</f>
        <v>0.07069513853</v>
      </c>
      <c r="KR52" s="30">
        <f>IF(KR$42*$D52&gt;(BatMaxC*$C52)+DayMinC,BatMaxC*$C52,IF(KR$42*$D52&lt;DayMinC,0,(KR$42*$D52)-DayMinC))</f>
        <v>0</v>
      </c>
      <c r="KS52" s="30">
        <f>IF(KS$42*$D52&gt;(BatMaxC*$C52)+DayMinC,BatMaxC*$C52,IF(KS$42*$D52&lt;DayMinC,0,(KS$42*$D52)-DayMinC))</f>
        <v>0</v>
      </c>
      <c r="KT52" s="30">
        <f>IF(KT$42*$D52&gt;(BatMaxC*$C52)+DayMinC,BatMaxC*$C52,IF(KT$42*$D52&lt;DayMinC,0,(KT$42*$D52)-DayMinC))</f>
        <v>0.101199913</v>
      </c>
      <c r="KU52" s="30">
        <f>IF(KU$42*$D52&gt;(BatMaxC*$C52)+DayMinC,BatMaxC*$C52,IF(KU$42*$D52&lt;DayMinC,0,(KU$42*$D52)-DayMinC))</f>
        <v>0.101199913</v>
      </c>
      <c r="KV52" s="30">
        <f>IF(KV$42*$D52&gt;(BatMaxC*$C52)+DayMinC,BatMaxC*$C52,IF(KV$42*$D52&lt;DayMinC,0,(KV$42*$D52)-DayMinC))</f>
        <v>0.101199913</v>
      </c>
      <c r="KW52" s="30">
        <f>IF(KW$42*$D52&gt;(BatMaxC*$C52)+DayMinC,BatMaxC*$C52,IF(KW$42*$D52&lt;DayMinC,0,(KW$42*$D52)-DayMinC))</f>
        <v>0.101199913</v>
      </c>
      <c r="KX52" s="30">
        <f>IF(KX$42*$D52&gt;(BatMaxC*$C52)+DayMinC,BatMaxC*$C52,IF(KX$42*$D52&lt;DayMinC,0,(KX$42*$D52)-DayMinC))</f>
        <v>0</v>
      </c>
      <c r="KY52" s="30">
        <f>IF(KY$42*$D52&gt;(BatMaxC*$C52)+DayMinC,BatMaxC*$C52,IF(KY$42*$D52&lt;DayMinC,0,(KY$42*$D52)-DayMinC))</f>
        <v>0</v>
      </c>
      <c r="KZ52" s="30">
        <f>IF(KZ$42*$D52&gt;(BatMaxC*$C52)+DayMinC,BatMaxC*$C52,IF(KZ$42*$D52&lt;DayMinC,0,(KZ$42*$D52)-DayMinC))</f>
        <v>0.101199913</v>
      </c>
      <c r="LA52" s="30">
        <f>IF(LA$42*$D52&gt;(BatMaxC*$C52)+DayMinC,BatMaxC*$C52,IF(LA$42*$D52&lt;DayMinC,0,(LA$42*$D52)-DayMinC))</f>
        <v>0.101199913</v>
      </c>
      <c r="LB52" s="30">
        <f>IF(LB$42*$D52&gt;(BatMaxC*$C52)+DayMinC,BatMaxC*$C52,IF(LB$42*$D52&lt;DayMinC,0,(LB$42*$D52)-DayMinC))</f>
        <v>0.101199913</v>
      </c>
      <c r="LC52" s="30">
        <f>IF(LC$42*$D52&gt;(BatMaxC*$C52)+DayMinC,BatMaxC*$C52,IF(LC$42*$D52&lt;DayMinC,0,(LC$42*$D52)-DayMinC))</f>
        <v>0.101199913</v>
      </c>
      <c r="LD52" s="30">
        <f>IF(LD$42*$D52&gt;(BatMaxC*$C52)+DayMinC,BatMaxC*$C52,IF(LD$42*$D52&lt;DayMinC,0,(LD$42*$D52)-DayMinC))</f>
        <v>0.101199913</v>
      </c>
      <c r="LE52" s="30">
        <f>IF(LE$42*$D52&gt;(BatMaxC*$C52)+DayMinC,BatMaxC*$C52,IF(LE$42*$D52&lt;DayMinC,0,(LE$42*$D52)-DayMinC))</f>
        <v>0.101199913</v>
      </c>
      <c r="LF52" s="30">
        <f>IF(LF$42*$D52&gt;(BatMaxC*$C52)+DayMinC,BatMaxC*$C52,IF(LF$42*$D52&lt;DayMinC,0,(LF$42*$D52)-DayMinC))</f>
        <v>0.101199913</v>
      </c>
      <c r="LG52" s="30">
        <f>IF(LG$42*$D52&gt;(BatMaxC*$C52)+DayMinC,BatMaxC*$C52,IF(LG$42*$D52&lt;DayMinC,0,(LG$42*$D52)-DayMinC))</f>
        <v>0</v>
      </c>
      <c r="LH52" s="30">
        <f>IF(LH$42*$D52&gt;(BatMaxC*$C52)+DayMinC,BatMaxC*$C52,IF(LH$42*$D52&lt;DayMinC,0,(LH$42*$D52)-DayMinC))</f>
        <v>0.101199913</v>
      </c>
      <c r="LI52" s="30">
        <f>IF(LI$42*$D52&gt;(BatMaxC*$C52)+DayMinC,BatMaxC*$C52,IF(LI$42*$D52&lt;DayMinC,0,(LI$42*$D52)-DayMinC))</f>
        <v>0.101199913</v>
      </c>
      <c r="LJ52" s="30">
        <f>IF(LJ$42*$D52&gt;(BatMaxC*$C52)+DayMinC,BatMaxC*$C52,IF(LJ$42*$D52&lt;DayMinC,0,(LJ$42*$D52)-DayMinC))</f>
        <v>0.101199913</v>
      </c>
      <c r="LK52" s="30">
        <f>IF(LK$42*$D52&gt;(BatMaxC*$C52)+DayMinC,BatMaxC*$C52,IF(LK$42*$D52&lt;DayMinC,0,(LK$42*$D52)-DayMinC))</f>
        <v>0.101199913</v>
      </c>
      <c r="LL52" s="30">
        <f>IF(LL$42*$D52&gt;(BatMaxC*$C52)+DayMinC,BatMaxC*$C52,IF(LL$42*$D52&lt;DayMinC,0,(LL$42*$D52)-DayMinC))</f>
        <v>0</v>
      </c>
      <c r="LM52" s="30">
        <f>IF(LM$42*$D52&gt;(BatMaxC*$C52)+DayMinC,BatMaxC*$C52,IF(LM$42*$D52&lt;DayMinC,0,(LM$42*$D52)-DayMinC))</f>
        <v>0</v>
      </c>
      <c r="LN52" s="30">
        <f>IF(LN$42*$D52&gt;(BatMaxC*$C52)+DayMinC,BatMaxC*$C52,IF(LN$42*$D52&lt;DayMinC,0,(LN$42*$D52)-DayMinC))</f>
        <v>0</v>
      </c>
      <c r="LO52" s="30">
        <f>IF(LO$42*$D52&gt;(BatMaxC*$C52)+DayMinC,BatMaxC*$C52,IF(LO$42*$D52&lt;DayMinC,0,(LO$42*$D52)-DayMinC))</f>
        <v>0</v>
      </c>
      <c r="LP52" s="30">
        <f>IF(LP$42*$D52&gt;(BatMaxC*$C52)+DayMinC,BatMaxC*$C52,IF(LP$42*$D52&lt;DayMinC,0,(LP$42*$D52)-DayMinC))</f>
        <v>0</v>
      </c>
      <c r="LQ52" s="30">
        <f>IF(LQ$42*$D52&gt;(BatMaxC*$C52)+DayMinC,BatMaxC*$C52,IF(LQ$42*$D52&lt;DayMinC,0,(LQ$42*$D52)-DayMinC))</f>
        <v>0</v>
      </c>
      <c r="LR52" s="30">
        <f>IF(LR$42*$D52&gt;(BatMaxC*$C52)+DayMinC,BatMaxC*$C52,IF(LR$42*$D52&lt;DayMinC,0,(LR$42*$D52)-DayMinC))</f>
        <v>0.101199913</v>
      </c>
      <c r="LS52" s="30">
        <f>IF(LS$42*$D52&gt;(BatMaxC*$C52)+DayMinC,BatMaxC*$C52,IF(LS$42*$D52&lt;DayMinC,0,(LS$42*$D52)-DayMinC))</f>
        <v>0.07581802565</v>
      </c>
      <c r="LT52" s="30">
        <f>IF(LT$42*$D52&gt;(BatMaxC*$C52)+DayMinC,BatMaxC*$C52,IF(LT$42*$D52&lt;DayMinC,0,(LT$42*$D52)-DayMinC))</f>
        <v>0.101199913</v>
      </c>
      <c r="LU52" s="30">
        <f>IF(LU$42*$D52&gt;(BatMaxC*$C52)+DayMinC,BatMaxC*$C52,IF(LU$42*$D52&lt;DayMinC,0,(LU$42*$D52)-DayMinC))</f>
        <v>0.101199913</v>
      </c>
      <c r="LV52" s="30">
        <f>IF(LV$42*$D52&gt;(BatMaxC*$C52)+DayMinC,BatMaxC*$C52,IF(LV$42*$D52&lt;DayMinC,0,(LV$42*$D52)-DayMinC))</f>
        <v>0.101199913</v>
      </c>
      <c r="LW52" s="30">
        <f>IF(LW$42*$D52&gt;(BatMaxC*$C52)+DayMinC,BatMaxC*$C52,IF(LW$42*$D52&lt;DayMinC,0,(LW$42*$D52)-DayMinC))</f>
        <v>0</v>
      </c>
      <c r="LX52" s="30">
        <f>IF(LX$42*$D52&gt;(BatMaxC*$C52)+DayMinC,BatMaxC*$C52,IF(LX$42*$D52&lt;DayMinC,0,(LX$42*$D52)-DayMinC))</f>
        <v>0</v>
      </c>
      <c r="LY52" s="30">
        <f>IF(LY$42*$D52&gt;(BatMaxC*$C52)+DayMinC,BatMaxC*$C52,IF(LY$42*$D52&lt;DayMinC,0,(LY$42*$D52)-DayMinC))</f>
        <v>0.101199913</v>
      </c>
      <c r="LZ52" s="30">
        <f>IF(LZ$42*$D52&gt;(BatMaxC*$C52)+DayMinC,BatMaxC*$C52,IF(LZ$42*$D52&lt;DayMinC,0,(LZ$42*$D52)-DayMinC))</f>
        <v>0</v>
      </c>
      <c r="MA52" s="30">
        <f>IF(MA$42*$D52&gt;(BatMaxC*$C52)+DayMinC,BatMaxC*$C52,IF(MA$42*$D52&lt;DayMinC,0,(MA$42*$D52)-DayMinC))</f>
        <v>0.101199913</v>
      </c>
      <c r="MB52" s="30">
        <f>IF(MB$42*$D52&gt;(BatMaxC*$C52)+DayMinC,BatMaxC*$C52,IF(MB$42*$D52&lt;DayMinC,0,(MB$42*$D52)-DayMinC))</f>
        <v>0.101199913</v>
      </c>
      <c r="MC52" s="30">
        <f>IF(MC$42*$D52&gt;(BatMaxC*$C52)+DayMinC,BatMaxC*$C52,IF(MC$42*$D52&lt;DayMinC,0,(MC$42*$D52)-DayMinC))</f>
        <v>0.01417105931</v>
      </c>
      <c r="MD52" s="30">
        <f>IF(MD$42*$D52&gt;(BatMaxC*$C52)+DayMinC,BatMaxC*$C52,IF(MD$42*$D52&lt;DayMinC,0,(MD$42*$D52)-DayMinC))</f>
        <v>0.101199913</v>
      </c>
      <c r="ME52" s="30">
        <f>IF(ME$42*$D52&gt;(BatMaxC*$C52)+DayMinC,BatMaxC*$C52,IF(ME$42*$D52&lt;DayMinC,0,(ME$42*$D52)-DayMinC))</f>
        <v>0.02847998259</v>
      </c>
      <c r="MF52" s="30">
        <f>IF(MF$42*$D52&gt;(BatMaxC*$C52)+DayMinC,BatMaxC*$C52,IF(MF$42*$D52&lt;DayMinC,0,(MF$42*$D52)-DayMinC))</f>
        <v>0</v>
      </c>
      <c r="MG52" s="30">
        <f>IF(MG$42*$D52&gt;(BatMaxC*$C52)+DayMinC,BatMaxC*$C52,IF(MG$42*$D52&lt;DayMinC,0,(MG$42*$D52)-DayMinC))</f>
        <v>0.101199913</v>
      </c>
      <c r="MH52" s="30">
        <f>IF(MH$42*$D52&gt;(BatMaxC*$C52)+DayMinC,BatMaxC*$C52,IF(MH$42*$D52&lt;DayMinC,0,(MH$42*$D52)-DayMinC))</f>
        <v>0.101199913</v>
      </c>
      <c r="MI52" s="30">
        <f>IF(MI$42*$D52&gt;(BatMaxC*$C52)+DayMinC,BatMaxC*$C52,IF(MI$42*$D52&lt;DayMinC,0,(MI$42*$D52)-DayMinC))</f>
        <v>0</v>
      </c>
      <c r="MJ52" s="30">
        <f>IF(MJ$42*$D52&gt;(BatMaxC*$C52)+DayMinC,BatMaxC*$C52,IF(MJ$42*$D52&lt;DayMinC,0,(MJ$42*$D52)-DayMinC))</f>
        <v>0.101199913</v>
      </c>
      <c r="MK52" s="30">
        <f>IF(MK$42*$D52&gt;(BatMaxC*$C52)+DayMinC,BatMaxC*$C52,IF(MK$42*$D52&lt;DayMinC,0,(MK$42*$D52)-DayMinC))</f>
        <v>0.05468335147</v>
      </c>
      <c r="ML52" s="30">
        <f>IF(ML$42*$D52&gt;(BatMaxC*$C52)+DayMinC,BatMaxC*$C52,IF(ML$42*$D52&lt;DayMinC,0,(ML$42*$D52)-DayMinC))</f>
        <v>0.101199913</v>
      </c>
      <c r="MM52" s="30">
        <f>IF(MM$42*$D52&gt;(BatMaxC*$C52)+DayMinC,BatMaxC*$C52,IF(MM$42*$D52&lt;DayMinC,0,(MM$42*$D52)-DayMinC))</f>
        <v>0</v>
      </c>
      <c r="MN52" s="30">
        <f>IF(MN$42*$D52&gt;(BatMaxC*$C52)+DayMinC,BatMaxC*$C52,IF(MN$42*$D52&lt;DayMinC,0,(MN$42*$D52)-DayMinC))</f>
        <v>0.101199913</v>
      </c>
      <c r="MO52" s="30">
        <f>IF(MO$42*$D52&gt;(BatMaxC*$C52)+DayMinC,BatMaxC*$C52,IF(MO$42*$D52&lt;DayMinC,0,(MO$42*$D52)-DayMinC))</f>
        <v>0.101199913</v>
      </c>
      <c r="MP52" s="30">
        <f>IF(MP$42*$D52&gt;(BatMaxC*$C52)+DayMinC,BatMaxC*$C52,IF(MP$42*$D52&lt;DayMinC,0,(MP$42*$D52)-DayMinC))</f>
        <v>0</v>
      </c>
      <c r="MQ52" s="30">
        <f>IF(MQ$42*$D52&gt;(BatMaxC*$C52)+DayMinC,BatMaxC*$C52,IF(MQ$42*$D52&lt;DayMinC,0,(MQ$42*$D52)-DayMinC))</f>
        <v>0</v>
      </c>
      <c r="MR52" s="30">
        <f>IF(MR$42*$D52&gt;(BatMaxC*$C52)+DayMinC,BatMaxC*$C52,IF(MR$42*$D52&lt;DayMinC,0,(MR$42*$D52)-DayMinC))</f>
        <v>0.101199913</v>
      </c>
      <c r="MS52" s="30">
        <f>IF(MS$42*$D52&gt;(BatMaxC*$C52)+DayMinC,BatMaxC*$C52,IF(MS$42*$D52&lt;DayMinC,0,(MS$42*$D52)-DayMinC))</f>
        <v>0.101199913</v>
      </c>
      <c r="MT52" s="30">
        <f>IF(MT$42*$D52&gt;(BatMaxC*$C52)+DayMinC,BatMaxC*$C52,IF(MT$42*$D52&lt;DayMinC,0,(MT$42*$D52)-DayMinC))</f>
        <v>0.101199913</v>
      </c>
      <c r="MU52" s="30">
        <f>IF(MU$42*$D52&gt;(BatMaxC*$C52)+DayMinC,BatMaxC*$C52,IF(MU$42*$D52&lt;DayMinC,0,(MU$42*$D52)-DayMinC))</f>
        <v>0</v>
      </c>
      <c r="MV52" s="30">
        <f>IF(MV$42*$D52&gt;(BatMaxC*$C52)+DayMinC,BatMaxC*$C52,IF(MV$42*$D52&lt;DayMinC,0,(MV$42*$D52)-DayMinC))</f>
        <v>0</v>
      </c>
      <c r="MW52" s="30">
        <f>IF(MW$42*$D52&gt;(BatMaxC*$C52)+DayMinC,BatMaxC*$C52,IF(MW$42*$D52&lt;DayMinC,0,(MW$42*$D52)-DayMinC))</f>
        <v>0</v>
      </c>
      <c r="MX52" s="30">
        <f>IF(MX$42*$D52&gt;(BatMaxC*$C52)+DayMinC,BatMaxC*$C52,IF(MX$42*$D52&lt;DayMinC,0,(MX$42*$D52)-DayMinC))</f>
        <v>0</v>
      </c>
      <c r="MY52" s="30">
        <f>IF(MY$42*$D52&gt;(BatMaxC*$C52)+DayMinC,BatMaxC*$C52,IF(MY$42*$D52&lt;DayMinC,0,(MY$42*$D52)-DayMinC))</f>
        <v>0</v>
      </c>
      <c r="MZ52" s="30">
        <f>IF(MZ$42*$D52&gt;(BatMaxC*$C52)+DayMinC,BatMaxC*$C52,IF(MZ$42*$D52&lt;DayMinC,0,(MZ$42*$D52)-DayMinC))</f>
        <v>0</v>
      </c>
      <c r="NA52" s="30">
        <f>IF(NA$42*$D52&gt;(BatMaxC*$C52)+DayMinC,BatMaxC*$C52,IF(NA$42*$D52&lt;DayMinC,0,(NA$42*$D52)-DayMinC))</f>
        <v>0</v>
      </c>
      <c r="NB52" s="30">
        <f>IF(NB$42*$D52&gt;(BatMaxC*$C52)+DayMinC,BatMaxC*$C52,IF(NB$42*$D52&lt;DayMinC,0,(NB$42*$D52)-DayMinC))</f>
        <v>0</v>
      </c>
      <c r="NC52" s="30">
        <f>IF(NC$42*$D52&gt;(BatMaxC*$C52)+DayMinC,BatMaxC*$C52,IF(NC$42*$D52&lt;DayMinC,0,(NC$42*$D52)-DayMinC))</f>
        <v>0.101199913</v>
      </c>
      <c r="ND52" s="30">
        <f>IF(ND$42*$D52&gt;(BatMaxC*$C52)+DayMinC,BatMaxC*$C52,IF(ND$42*$D52&lt;DayMinC,0,(ND$42*$D52)-DayMinC))</f>
        <v>0.101199913</v>
      </c>
      <c r="NE52" s="30">
        <f>IF(NE$42*$D52&gt;(BatMaxC*$C52)+DayMinC,BatMaxC*$C52,IF(NE$42*$D52&lt;DayMinC,0,(NE$42*$D52)-DayMinC))</f>
        <v>0.101199913</v>
      </c>
      <c r="NF52" s="30">
        <f>IF(NF$42*$D52&gt;(BatMaxC*$C52)+DayMinC,BatMaxC*$C52,IF(NF$42*$D52&lt;DayMinC,0,(NF$42*$D52)-DayMinC))</f>
        <v>0.09226605924</v>
      </c>
    </row>
    <row r="53" ht="14.25" customHeight="1">
      <c r="B53" s="3">
        <f t="shared" si="6"/>
        <v>2032</v>
      </c>
      <c r="C53" s="26">
        <f>C52*BatAgeRate</f>
        <v>0.8013348267</v>
      </c>
      <c r="D53" s="26">
        <f>D52*PVAgeRate</f>
        <v>0.9752487531</v>
      </c>
      <c r="E53" s="17">
        <f t="shared" si="5"/>
        <v>27.57973025</v>
      </c>
      <c r="F53" s="30">
        <f>IF(F$42*$D53&gt;(BatMaxC*$C53)+DayMinC,BatMaxC*$C53,IF(F$42*$D53&lt;DayMinC,0,(F$42*$D53)-DayMinC))</f>
        <v>0.09616017921</v>
      </c>
      <c r="G53" s="30">
        <f>IF(G$42*$D53&gt;(BatMaxC*$C53)+DayMinC,BatMaxC*$C53,IF(G$42*$D53&lt;DayMinC,0,(G$42*$D53)-DayMinC))</f>
        <v>0.09616017921</v>
      </c>
      <c r="H53" s="30">
        <f>IF(H$42*$D53&gt;(BatMaxC*$C53)+DayMinC,BatMaxC*$C53,IF(H$42*$D53&lt;DayMinC,0,(H$42*$D53)-DayMinC))</f>
        <v>0.09616017921</v>
      </c>
      <c r="I53" s="30">
        <f>IF(I$42*$D53&gt;(BatMaxC*$C53)+DayMinC,BatMaxC*$C53,IF(I$42*$D53&lt;DayMinC,0,(I$42*$D53)-DayMinC))</f>
        <v>0.09616017921</v>
      </c>
      <c r="J53" s="30">
        <f>IF(J$42*$D53&gt;(BatMaxC*$C53)+DayMinC,BatMaxC*$C53,IF(J$42*$D53&lt;DayMinC,0,(J$42*$D53)-DayMinC))</f>
        <v>0.09616017921</v>
      </c>
      <c r="K53" s="30">
        <f>IF(K$42*$D53&gt;(BatMaxC*$C53)+DayMinC,BatMaxC*$C53,IF(K$42*$D53&lt;DayMinC,0,(K$42*$D53)-DayMinC))</f>
        <v>0.09616017921</v>
      </c>
      <c r="L53" s="30">
        <f>IF(L$42*$D53&gt;(BatMaxC*$C53)+DayMinC,BatMaxC*$C53,IF(L$42*$D53&lt;DayMinC,0,(L$42*$D53)-DayMinC))</f>
        <v>0</v>
      </c>
      <c r="M53" s="30">
        <f>IF(M$42*$D53&gt;(BatMaxC*$C53)+DayMinC,BatMaxC*$C53,IF(M$42*$D53&lt;DayMinC,0,(M$42*$D53)-DayMinC))</f>
        <v>0.09616017921</v>
      </c>
      <c r="N53" s="30">
        <f>IF(N$42*$D53&gt;(BatMaxC*$C53)+DayMinC,BatMaxC*$C53,IF(N$42*$D53&lt;DayMinC,0,(N$42*$D53)-DayMinC))</f>
        <v>0.09616017921</v>
      </c>
      <c r="O53" s="30">
        <f>IF(O$42*$D53&gt;(BatMaxC*$C53)+DayMinC,BatMaxC*$C53,IF(O$42*$D53&lt;DayMinC,0,(O$42*$D53)-DayMinC))</f>
        <v>0.09616017921</v>
      </c>
      <c r="P53" s="30">
        <f>IF(P$42*$D53&gt;(BatMaxC*$C53)+DayMinC,BatMaxC*$C53,IF(P$42*$D53&lt;DayMinC,0,(P$42*$D53)-DayMinC))</f>
        <v>0.0747755472</v>
      </c>
      <c r="Q53" s="30">
        <f>IF(Q$42*$D53&gt;(BatMaxC*$C53)+DayMinC,BatMaxC*$C53,IF(Q$42*$D53&lt;DayMinC,0,(Q$42*$D53)-DayMinC))</f>
        <v>0.07732464761</v>
      </c>
      <c r="R53" s="30">
        <f>IF(R$42*$D53&gt;(BatMaxC*$C53)+DayMinC,BatMaxC*$C53,IF(R$42*$D53&lt;DayMinC,0,(R$42*$D53)-DayMinC))</f>
        <v>0.09616017921</v>
      </c>
      <c r="S53" s="30">
        <f>IF(S$42*$D53&gt;(BatMaxC*$C53)+DayMinC,BatMaxC*$C53,IF(S$42*$D53&lt;DayMinC,0,(S$42*$D53)-DayMinC))</f>
        <v>0</v>
      </c>
      <c r="T53" s="30">
        <f>IF(T$42*$D53&gt;(BatMaxC*$C53)+DayMinC,BatMaxC*$C53,IF(T$42*$D53&lt;DayMinC,0,(T$42*$D53)-DayMinC))</f>
        <v>0</v>
      </c>
      <c r="U53" s="30">
        <f>IF(U$42*$D53&gt;(BatMaxC*$C53)+DayMinC,BatMaxC*$C53,IF(U$42*$D53&lt;DayMinC,0,(U$42*$D53)-DayMinC))</f>
        <v>0.09616017921</v>
      </c>
      <c r="V53" s="30">
        <f>IF(V$42*$D53&gt;(BatMaxC*$C53)+DayMinC,BatMaxC*$C53,IF(V$42*$D53&lt;DayMinC,0,(V$42*$D53)-DayMinC))</f>
        <v>0.09616017921</v>
      </c>
      <c r="W53" s="30">
        <f>IF(W$42*$D53&gt;(BatMaxC*$C53)+DayMinC,BatMaxC*$C53,IF(W$42*$D53&lt;DayMinC,0,(W$42*$D53)-DayMinC))</f>
        <v>0.09616017921</v>
      </c>
      <c r="X53" s="30">
        <f>IF(X$42*$D53&gt;(BatMaxC*$C53)+DayMinC,BatMaxC*$C53,IF(X$42*$D53&lt;DayMinC,0,(X$42*$D53)-DayMinC))</f>
        <v>0</v>
      </c>
      <c r="Y53" s="30">
        <f>IF(Y$42*$D53&gt;(BatMaxC*$C53)+DayMinC,BatMaxC*$C53,IF(Y$42*$D53&lt;DayMinC,0,(Y$42*$D53)-DayMinC))</f>
        <v>0</v>
      </c>
      <c r="Z53" s="30">
        <f>IF(Z$42*$D53&gt;(BatMaxC*$C53)+DayMinC,BatMaxC*$C53,IF(Z$42*$D53&lt;DayMinC,0,(Z$42*$D53)-DayMinC))</f>
        <v>0.09616017921</v>
      </c>
      <c r="AA53" s="30">
        <f>IF(AA$42*$D53&gt;(BatMaxC*$C53)+DayMinC,BatMaxC*$C53,IF(AA$42*$D53&lt;DayMinC,0,(AA$42*$D53)-DayMinC))</f>
        <v>0</v>
      </c>
      <c r="AB53" s="30">
        <f>IF(AB$42*$D53&gt;(BatMaxC*$C53)+DayMinC,BatMaxC*$C53,IF(AB$42*$D53&lt;DayMinC,0,(AB$42*$D53)-DayMinC))</f>
        <v>0</v>
      </c>
      <c r="AC53" s="30">
        <f>IF(AC$42*$D53&gt;(BatMaxC*$C53)+DayMinC,BatMaxC*$C53,IF(AC$42*$D53&lt;DayMinC,0,(AC$42*$D53)-DayMinC))</f>
        <v>0</v>
      </c>
      <c r="AD53" s="30">
        <f>IF(AD$42*$D53&gt;(BatMaxC*$C53)+DayMinC,BatMaxC*$C53,IF(AD$42*$D53&lt;DayMinC,0,(AD$42*$D53)-DayMinC))</f>
        <v>0</v>
      </c>
      <c r="AE53" s="30">
        <f>IF(AE$42*$D53&gt;(BatMaxC*$C53)+DayMinC,BatMaxC*$C53,IF(AE$42*$D53&lt;DayMinC,0,(AE$42*$D53)-DayMinC))</f>
        <v>0.09616017921</v>
      </c>
      <c r="AF53" s="30">
        <f>IF(AF$42*$D53&gt;(BatMaxC*$C53)+DayMinC,BatMaxC*$C53,IF(AF$42*$D53&lt;DayMinC,0,(AF$42*$D53)-DayMinC))</f>
        <v>0.09616017921</v>
      </c>
      <c r="AG53" s="30">
        <f>IF(AG$42*$D53&gt;(BatMaxC*$C53)+DayMinC,BatMaxC*$C53,IF(AG$42*$D53&lt;DayMinC,0,(AG$42*$D53)-DayMinC))</f>
        <v>0.09616017921</v>
      </c>
      <c r="AH53" s="30">
        <f>IF(AH$42*$D53&gt;(BatMaxC*$C53)+DayMinC,BatMaxC*$C53,IF(AH$42*$D53&lt;DayMinC,0,(AH$42*$D53)-DayMinC))</f>
        <v>0.09616017921</v>
      </c>
      <c r="AI53" s="30">
        <f>IF(AI$42*$D53&gt;(BatMaxC*$C53)+DayMinC,BatMaxC*$C53,IF(AI$42*$D53&lt;DayMinC,0,(AI$42*$D53)-DayMinC))</f>
        <v>0.09616017921</v>
      </c>
      <c r="AJ53" s="30">
        <f>IF(AJ$42*$D53&gt;(BatMaxC*$C53)+DayMinC,BatMaxC*$C53,IF(AJ$42*$D53&lt;DayMinC,0,(AJ$42*$D53)-DayMinC))</f>
        <v>0.09616017921</v>
      </c>
      <c r="AK53" s="30">
        <f>IF(AK$42*$D53&gt;(BatMaxC*$C53)+DayMinC,BatMaxC*$C53,IF(AK$42*$D53&lt;DayMinC,0,(AK$42*$D53)-DayMinC))</f>
        <v>0.09616017921</v>
      </c>
      <c r="AL53" s="30">
        <f>IF(AL$42*$D53&gt;(BatMaxC*$C53)+DayMinC,BatMaxC*$C53,IF(AL$42*$D53&lt;DayMinC,0,(AL$42*$D53)-DayMinC))</f>
        <v>0.09616017921</v>
      </c>
      <c r="AM53" s="30">
        <f>IF(AM$42*$D53&gt;(BatMaxC*$C53)+DayMinC,BatMaxC*$C53,IF(AM$42*$D53&lt;DayMinC,0,(AM$42*$D53)-DayMinC))</f>
        <v>0.09616017921</v>
      </c>
      <c r="AN53" s="30">
        <f>IF(AN$42*$D53&gt;(BatMaxC*$C53)+DayMinC,BatMaxC*$C53,IF(AN$42*$D53&lt;DayMinC,0,(AN$42*$D53)-DayMinC))</f>
        <v>0.09616017921</v>
      </c>
      <c r="AO53" s="30">
        <f>IF(AO$42*$D53&gt;(BatMaxC*$C53)+DayMinC,BatMaxC*$C53,IF(AO$42*$D53&lt;DayMinC,0,(AO$42*$D53)-DayMinC))</f>
        <v>0.09616017921</v>
      </c>
      <c r="AP53" s="30">
        <f>IF(AP$42*$D53&gt;(BatMaxC*$C53)+DayMinC,BatMaxC*$C53,IF(AP$42*$D53&lt;DayMinC,0,(AP$42*$D53)-DayMinC))</f>
        <v>0.09616017921</v>
      </c>
      <c r="AQ53" s="30">
        <f>IF(AQ$42*$D53&gt;(BatMaxC*$C53)+DayMinC,BatMaxC*$C53,IF(AQ$42*$D53&lt;DayMinC,0,(AQ$42*$D53)-DayMinC))</f>
        <v>0.09616017921</v>
      </c>
      <c r="AR53" s="30">
        <f>IF(AR$42*$D53&gt;(BatMaxC*$C53)+DayMinC,BatMaxC*$C53,IF(AR$42*$D53&lt;DayMinC,0,(AR$42*$D53)-DayMinC))</f>
        <v>0.09616017921</v>
      </c>
      <c r="AS53" s="30">
        <f>IF(AS$42*$D53&gt;(BatMaxC*$C53)+DayMinC,BatMaxC*$C53,IF(AS$42*$D53&lt;DayMinC,0,(AS$42*$D53)-DayMinC))</f>
        <v>0</v>
      </c>
      <c r="AT53" s="30">
        <f>IF(AT$42*$D53&gt;(BatMaxC*$C53)+DayMinC,BatMaxC*$C53,IF(AT$42*$D53&lt;DayMinC,0,(AT$42*$D53)-DayMinC))</f>
        <v>0.09616017921</v>
      </c>
      <c r="AU53" s="30">
        <f>IF(AU$42*$D53&gt;(BatMaxC*$C53)+DayMinC,BatMaxC*$C53,IF(AU$42*$D53&lt;DayMinC,0,(AU$42*$D53)-DayMinC))</f>
        <v>0</v>
      </c>
      <c r="AV53" s="30">
        <f>IF(AV$42*$D53&gt;(BatMaxC*$C53)+DayMinC,BatMaxC*$C53,IF(AV$42*$D53&lt;DayMinC,0,(AV$42*$D53)-DayMinC))</f>
        <v>0</v>
      </c>
      <c r="AW53" s="30">
        <f>IF(AW$42*$D53&gt;(BatMaxC*$C53)+DayMinC,BatMaxC*$C53,IF(AW$42*$D53&lt;DayMinC,0,(AW$42*$D53)-DayMinC))</f>
        <v>0</v>
      </c>
      <c r="AX53" s="30">
        <f>IF(AX$42*$D53&gt;(BatMaxC*$C53)+DayMinC,BatMaxC*$C53,IF(AX$42*$D53&lt;DayMinC,0,(AX$42*$D53)-DayMinC))</f>
        <v>0.09616017921</v>
      </c>
      <c r="AY53" s="30">
        <f>IF(AY$42*$D53&gt;(BatMaxC*$C53)+DayMinC,BatMaxC*$C53,IF(AY$42*$D53&lt;DayMinC,0,(AY$42*$D53)-DayMinC))</f>
        <v>0.09616017921</v>
      </c>
      <c r="AZ53" s="30">
        <f>IF(AZ$42*$D53&gt;(BatMaxC*$C53)+DayMinC,BatMaxC*$C53,IF(AZ$42*$D53&lt;DayMinC,0,(AZ$42*$D53)-DayMinC))</f>
        <v>0.09616017921</v>
      </c>
      <c r="BA53" s="30">
        <f>IF(BA$42*$D53&gt;(BatMaxC*$C53)+DayMinC,BatMaxC*$C53,IF(BA$42*$D53&lt;DayMinC,0,(BA$42*$D53)-DayMinC))</f>
        <v>0.09616017921</v>
      </c>
      <c r="BB53" s="30">
        <f>IF(BB$42*$D53&gt;(BatMaxC*$C53)+DayMinC,BatMaxC*$C53,IF(BB$42*$D53&lt;DayMinC,0,(BB$42*$D53)-DayMinC))</f>
        <v>0.03052537339</v>
      </c>
      <c r="BC53" s="30">
        <f>IF(BC$42*$D53&gt;(BatMaxC*$C53)+DayMinC,BatMaxC*$C53,IF(BC$42*$D53&lt;DayMinC,0,(BC$42*$D53)-DayMinC))</f>
        <v>0.09616017921</v>
      </c>
      <c r="BD53" s="30">
        <f>IF(BD$42*$D53&gt;(BatMaxC*$C53)+DayMinC,BatMaxC*$C53,IF(BD$42*$D53&lt;DayMinC,0,(BD$42*$D53)-DayMinC))</f>
        <v>0.09616017921</v>
      </c>
      <c r="BE53" s="30">
        <f>IF(BE$42*$D53&gt;(BatMaxC*$C53)+DayMinC,BatMaxC*$C53,IF(BE$42*$D53&lt;DayMinC,0,(BE$42*$D53)-DayMinC))</f>
        <v>0</v>
      </c>
      <c r="BF53" s="30">
        <f>IF(BF$42*$D53&gt;(BatMaxC*$C53)+DayMinC,BatMaxC*$C53,IF(BF$42*$D53&lt;DayMinC,0,(BF$42*$D53)-DayMinC))</f>
        <v>0.09616017921</v>
      </c>
      <c r="BG53" s="30">
        <f>IF(BG$42*$D53&gt;(BatMaxC*$C53)+DayMinC,BatMaxC*$C53,IF(BG$42*$D53&lt;DayMinC,0,(BG$42*$D53)-DayMinC))</f>
        <v>0.09616017921</v>
      </c>
      <c r="BH53" s="30">
        <f>IF(BH$42*$D53&gt;(BatMaxC*$C53)+DayMinC,BatMaxC*$C53,IF(BH$42*$D53&lt;DayMinC,0,(BH$42*$D53)-DayMinC))</f>
        <v>0.09616017921</v>
      </c>
      <c r="BI53" s="30">
        <f>IF(BI$42*$D53&gt;(BatMaxC*$C53)+DayMinC,BatMaxC*$C53,IF(BI$42*$D53&lt;DayMinC,0,(BI$42*$D53)-DayMinC))</f>
        <v>0</v>
      </c>
      <c r="BJ53" s="30">
        <f>IF(BJ$42*$D53&gt;(BatMaxC*$C53)+DayMinC,BatMaxC*$C53,IF(BJ$42*$D53&lt;DayMinC,0,(BJ$42*$D53)-DayMinC))</f>
        <v>0</v>
      </c>
      <c r="BK53" s="30">
        <f>IF(BK$42*$D53&gt;(BatMaxC*$C53)+DayMinC,BatMaxC*$C53,IF(BK$42*$D53&lt;DayMinC,0,(BK$42*$D53)-DayMinC))</f>
        <v>0.09616017921</v>
      </c>
      <c r="BL53" s="30">
        <f>IF(BL$42*$D53&gt;(BatMaxC*$C53)+DayMinC,BatMaxC*$C53,IF(BL$42*$D53&lt;DayMinC,0,(BL$42*$D53)-DayMinC))</f>
        <v>0.09616017921</v>
      </c>
      <c r="BM53" s="30">
        <f>IF(BM$42*$D53&gt;(BatMaxC*$C53)+DayMinC,BatMaxC*$C53,IF(BM$42*$D53&lt;DayMinC,0,(BM$42*$D53)-DayMinC))</f>
        <v>0.09616017921</v>
      </c>
      <c r="BN53" s="30">
        <f>IF(BN$42*$D53&gt;(BatMaxC*$C53)+DayMinC,BatMaxC*$C53,IF(BN$42*$D53&lt;DayMinC,0,(BN$42*$D53)-DayMinC))</f>
        <v>0.09616017921</v>
      </c>
      <c r="BO53" s="30">
        <f>IF(BO$42*$D53&gt;(BatMaxC*$C53)+DayMinC,BatMaxC*$C53,IF(BO$42*$D53&lt;DayMinC,0,(BO$42*$D53)-DayMinC))</f>
        <v>0.06279640049</v>
      </c>
      <c r="BP53" s="30">
        <f>IF(BP$42*$D53&gt;(BatMaxC*$C53)+DayMinC,BatMaxC*$C53,IF(BP$42*$D53&lt;DayMinC,0,(BP$42*$D53)-DayMinC))</f>
        <v>0.005861496153</v>
      </c>
      <c r="BQ53" s="30">
        <f>IF(BQ$42*$D53&gt;(BatMaxC*$C53)+DayMinC,BatMaxC*$C53,IF(BQ$42*$D53&lt;DayMinC,0,(BQ$42*$D53)-DayMinC))</f>
        <v>0.09616017921</v>
      </c>
      <c r="BR53" s="30">
        <f>IF(BR$42*$D53&gt;(BatMaxC*$C53)+DayMinC,BatMaxC*$C53,IF(BR$42*$D53&lt;DayMinC,0,(BR$42*$D53)-DayMinC))</f>
        <v>0.09616017921</v>
      </c>
      <c r="BS53" s="30">
        <f>IF(BS$42*$D53&gt;(BatMaxC*$C53)+DayMinC,BatMaxC*$C53,IF(BS$42*$D53&lt;DayMinC,0,(BS$42*$D53)-DayMinC))</f>
        <v>0.09616017921</v>
      </c>
      <c r="BT53" s="30">
        <f>IF(BT$42*$D53&gt;(BatMaxC*$C53)+DayMinC,BatMaxC*$C53,IF(BT$42*$D53&lt;DayMinC,0,(BT$42*$D53)-DayMinC))</f>
        <v>0</v>
      </c>
      <c r="BU53" s="30">
        <f>IF(BU$42*$D53&gt;(BatMaxC*$C53)+DayMinC,BatMaxC*$C53,IF(BU$42*$D53&lt;DayMinC,0,(BU$42*$D53)-DayMinC))</f>
        <v>0</v>
      </c>
      <c r="BV53" s="30">
        <f>IF(BV$42*$D53&gt;(BatMaxC*$C53)+DayMinC,BatMaxC*$C53,IF(BV$42*$D53&lt;DayMinC,0,(BV$42*$D53)-DayMinC))</f>
        <v>0.09616017921</v>
      </c>
      <c r="BW53" s="30">
        <f>IF(BW$42*$D53&gt;(BatMaxC*$C53)+DayMinC,BatMaxC*$C53,IF(BW$42*$D53&lt;DayMinC,0,(BW$42*$D53)-DayMinC))</f>
        <v>0.09616017921</v>
      </c>
      <c r="BX53" s="30">
        <f>IF(BX$42*$D53&gt;(BatMaxC*$C53)+DayMinC,BatMaxC*$C53,IF(BX$42*$D53&lt;DayMinC,0,(BX$42*$D53)-DayMinC))</f>
        <v>0.04747067548</v>
      </c>
      <c r="BY53" s="30">
        <f>IF(BY$42*$D53&gt;(BatMaxC*$C53)+DayMinC,BatMaxC*$C53,IF(BY$42*$D53&lt;DayMinC,0,(BY$42*$D53)-DayMinC))</f>
        <v>0.09616017921</v>
      </c>
      <c r="BZ53" s="30">
        <f>IF(BZ$42*$D53&gt;(BatMaxC*$C53)+DayMinC,BatMaxC*$C53,IF(BZ$42*$D53&lt;DayMinC,0,(BZ$42*$D53)-DayMinC))</f>
        <v>0.09616017921</v>
      </c>
      <c r="CA53" s="30">
        <f>IF(CA$42*$D53&gt;(BatMaxC*$C53)+DayMinC,BatMaxC*$C53,IF(CA$42*$D53&lt;DayMinC,0,(CA$42*$D53)-DayMinC))</f>
        <v>0.09616017921</v>
      </c>
      <c r="CB53" s="30">
        <f>IF(CB$42*$D53&gt;(BatMaxC*$C53)+DayMinC,BatMaxC*$C53,IF(CB$42*$D53&lt;DayMinC,0,(CB$42*$D53)-DayMinC))</f>
        <v>0.09616017921</v>
      </c>
      <c r="CC53" s="30">
        <f>IF(CC$42*$D53&gt;(BatMaxC*$C53)+DayMinC,BatMaxC*$C53,IF(CC$42*$D53&lt;DayMinC,0,(CC$42*$D53)-DayMinC))</f>
        <v>0.02052924253</v>
      </c>
      <c r="CD53" s="30">
        <f>IF(CD$42*$D53&gt;(BatMaxC*$C53)+DayMinC,BatMaxC*$C53,IF(CD$42*$D53&lt;DayMinC,0,(CD$42*$D53)-DayMinC))</f>
        <v>0.09616017921</v>
      </c>
      <c r="CE53" s="30">
        <f>IF(CE$42*$D53&gt;(BatMaxC*$C53)+DayMinC,BatMaxC*$C53,IF(CE$42*$D53&lt;DayMinC,0,(CE$42*$D53)-DayMinC))</f>
        <v>0.09616017921</v>
      </c>
      <c r="CF53" s="30">
        <f>IF(CF$42*$D53&gt;(BatMaxC*$C53)+DayMinC,BatMaxC*$C53,IF(CF$42*$D53&lt;DayMinC,0,(CF$42*$D53)-DayMinC))</f>
        <v>0</v>
      </c>
      <c r="CG53" s="30">
        <f>IF(CG$42*$D53&gt;(BatMaxC*$C53)+DayMinC,BatMaxC*$C53,IF(CG$42*$D53&lt;DayMinC,0,(CG$42*$D53)-DayMinC))</f>
        <v>0.01651998414</v>
      </c>
      <c r="CH53" s="30">
        <f>IF(CH$42*$D53&gt;(BatMaxC*$C53)+DayMinC,BatMaxC*$C53,IF(CH$42*$D53&lt;DayMinC,0,(CH$42*$D53)-DayMinC))</f>
        <v>0</v>
      </c>
      <c r="CI53" s="30">
        <f>IF(CI$42*$D53&gt;(BatMaxC*$C53)+DayMinC,BatMaxC*$C53,IF(CI$42*$D53&lt;DayMinC,0,(CI$42*$D53)-DayMinC))</f>
        <v>0.004076340426</v>
      </c>
      <c r="CJ53" s="30">
        <f>IF(CJ$42*$D53&gt;(BatMaxC*$C53)+DayMinC,BatMaxC*$C53,IF(CJ$42*$D53&lt;DayMinC,0,(CJ$42*$D53)-DayMinC))</f>
        <v>0.09616017921</v>
      </c>
      <c r="CK53" s="30">
        <f>IF(CK$42*$D53&gt;(BatMaxC*$C53)+DayMinC,BatMaxC*$C53,IF(CK$42*$D53&lt;DayMinC,0,(CK$42*$D53)-DayMinC))</f>
        <v>0.09616017921</v>
      </c>
      <c r="CL53" s="30">
        <f>IF(CL$42*$D53&gt;(BatMaxC*$C53)+DayMinC,BatMaxC*$C53,IF(CL$42*$D53&lt;DayMinC,0,(CL$42*$D53)-DayMinC))</f>
        <v>0.09616017921</v>
      </c>
      <c r="CM53" s="30">
        <f>IF(CM$42*$D53&gt;(BatMaxC*$C53)+DayMinC,BatMaxC*$C53,IF(CM$42*$D53&lt;DayMinC,0,(CM$42*$D53)-DayMinC))</f>
        <v>0.09616017921</v>
      </c>
      <c r="CN53" s="30">
        <f>IF(CN$42*$D53&gt;(BatMaxC*$C53)+DayMinC,BatMaxC*$C53,IF(CN$42*$D53&lt;DayMinC,0,(CN$42*$D53)-DayMinC))</f>
        <v>0.09616017921</v>
      </c>
      <c r="CO53" s="30">
        <f>IF(CO$42*$D53&gt;(BatMaxC*$C53)+DayMinC,BatMaxC*$C53,IF(CO$42*$D53&lt;DayMinC,0,(CO$42*$D53)-DayMinC))</f>
        <v>0.09616017921</v>
      </c>
      <c r="CP53" s="30">
        <f>IF(CP$42*$D53&gt;(BatMaxC*$C53)+DayMinC,BatMaxC*$C53,IF(CP$42*$D53&lt;DayMinC,0,(CP$42*$D53)-DayMinC))</f>
        <v>0.09616017921</v>
      </c>
      <c r="CQ53" s="30">
        <f>IF(CQ$42*$D53&gt;(BatMaxC*$C53)+DayMinC,BatMaxC*$C53,IF(CQ$42*$D53&lt;DayMinC,0,(CQ$42*$D53)-DayMinC))</f>
        <v>0.09616017921</v>
      </c>
      <c r="CR53" s="30">
        <f>IF(CR$42*$D53&gt;(BatMaxC*$C53)+DayMinC,BatMaxC*$C53,IF(CR$42*$D53&lt;DayMinC,0,(CR$42*$D53)-DayMinC))</f>
        <v>0</v>
      </c>
      <c r="CS53" s="30">
        <f>IF(CS$42*$D53&gt;(BatMaxC*$C53)+DayMinC,BatMaxC*$C53,IF(CS$42*$D53&lt;DayMinC,0,(CS$42*$D53)-DayMinC))</f>
        <v>0.09616017921</v>
      </c>
      <c r="CT53" s="30">
        <f>IF(CT$42*$D53&gt;(BatMaxC*$C53)+DayMinC,BatMaxC*$C53,IF(CT$42*$D53&lt;DayMinC,0,(CT$42*$D53)-DayMinC))</f>
        <v>0.09616017921</v>
      </c>
      <c r="CU53" s="30">
        <f>IF(CU$42*$D53&gt;(BatMaxC*$C53)+DayMinC,BatMaxC*$C53,IF(CU$42*$D53&lt;DayMinC,0,(CU$42*$D53)-DayMinC))</f>
        <v>0.09616017921</v>
      </c>
      <c r="CV53" s="30">
        <f>IF(CV$42*$D53&gt;(BatMaxC*$C53)+DayMinC,BatMaxC*$C53,IF(CV$42*$D53&lt;DayMinC,0,(CV$42*$D53)-DayMinC))</f>
        <v>0.09616017921</v>
      </c>
      <c r="CW53" s="30">
        <f>IF(CW$42*$D53&gt;(BatMaxC*$C53)+DayMinC,BatMaxC*$C53,IF(CW$42*$D53&lt;DayMinC,0,(CW$42*$D53)-DayMinC))</f>
        <v>0.09616017921</v>
      </c>
      <c r="CX53" s="30">
        <f>IF(CX$42*$D53&gt;(BatMaxC*$C53)+DayMinC,BatMaxC*$C53,IF(CX$42*$D53&lt;DayMinC,0,(CX$42*$D53)-DayMinC))</f>
        <v>0.09616017921</v>
      </c>
      <c r="CY53" s="30">
        <f>IF(CY$42*$D53&gt;(BatMaxC*$C53)+DayMinC,BatMaxC*$C53,IF(CY$42*$D53&lt;DayMinC,0,(CY$42*$D53)-DayMinC))</f>
        <v>0.09616017921</v>
      </c>
      <c r="CZ53" s="30">
        <f>IF(CZ$42*$D53&gt;(BatMaxC*$C53)+DayMinC,BatMaxC*$C53,IF(CZ$42*$D53&lt;DayMinC,0,(CZ$42*$D53)-DayMinC))</f>
        <v>0.09616017921</v>
      </c>
      <c r="DA53" s="30">
        <f>IF(DA$42*$D53&gt;(BatMaxC*$C53)+DayMinC,BatMaxC*$C53,IF(DA$42*$D53&lt;DayMinC,0,(DA$42*$D53)-DayMinC))</f>
        <v>0.09616017921</v>
      </c>
      <c r="DB53" s="30">
        <f>IF(DB$42*$D53&gt;(BatMaxC*$C53)+DayMinC,BatMaxC*$C53,IF(DB$42*$D53&lt;DayMinC,0,(DB$42*$D53)-DayMinC))</f>
        <v>0.09616017921</v>
      </c>
      <c r="DC53" s="30">
        <f>IF(DC$42*$D53&gt;(BatMaxC*$C53)+DayMinC,BatMaxC*$C53,IF(DC$42*$D53&lt;DayMinC,0,(DC$42*$D53)-DayMinC))</f>
        <v>0.09616017921</v>
      </c>
      <c r="DD53" s="30">
        <f>IF(DD$42*$D53&gt;(BatMaxC*$C53)+DayMinC,BatMaxC*$C53,IF(DD$42*$D53&lt;DayMinC,0,(DD$42*$D53)-DayMinC))</f>
        <v>0.09616017921</v>
      </c>
      <c r="DE53" s="30">
        <f>IF(DE$42*$D53&gt;(BatMaxC*$C53)+DayMinC,BatMaxC*$C53,IF(DE$42*$D53&lt;DayMinC,0,(DE$42*$D53)-DayMinC))</f>
        <v>0.09616017921</v>
      </c>
      <c r="DF53" s="30">
        <f>IF(DF$42*$D53&gt;(BatMaxC*$C53)+DayMinC,BatMaxC*$C53,IF(DF$42*$D53&lt;DayMinC,0,(DF$42*$D53)-DayMinC))</f>
        <v>0.09616017921</v>
      </c>
      <c r="DG53" s="30">
        <f>IF(DG$42*$D53&gt;(BatMaxC*$C53)+DayMinC,BatMaxC*$C53,IF(DG$42*$D53&lt;DayMinC,0,(DG$42*$D53)-DayMinC))</f>
        <v>0.09616017921</v>
      </c>
      <c r="DH53" s="30">
        <f>IF(DH$42*$D53&gt;(BatMaxC*$C53)+DayMinC,BatMaxC*$C53,IF(DH$42*$D53&lt;DayMinC,0,(DH$42*$D53)-DayMinC))</f>
        <v>0.09616017921</v>
      </c>
      <c r="DI53" s="30">
        <f>IF(DI$42*$D53&gt;(BatMaxC*$C53)+DayMinC,BatMaxC*$C53,IF(DI$42*$D53&lt;DayMinC,0,(DI$42*$D53)-DayMinC))</f>
        <v>0.09616017921</v>
      </c>
      <c r="DJ53" s="30">
        <f>IF(DJ$42*$D53&gt;(BatMaxC*$C53)+DayMinC,BatMaxC*$C53,IF(DJ$42*$D53&lt;DayMinC,0,(DJ$42*$D53)-DayMinC))</f>
        <v>0</v>
      </c>
      <c r="DK53" s="30">
        <f>IF(DK$42*$D53&gt;(BatMaxC*$C53)+DayMinC,BatMaxC*$C53,IF(DK$42*$D53&lt;DayMinC,0,(DK$42*$D53)-DayMinC))</f>
        <v>0.07860047747</v>
      </c>
      <c r="DL53" s="30">
        <f>IF(DL$42*$D53&gt;(BatMaxC*$C53)+DayMinC,BatMaxC*$C53,IF(DL$42*$D53&lt;DayMinC,0,(DL$42*$D53)-DayMinC))</f>
        <v>0.008771861821</v>
      </c>
      <c r="DM53" s="30">
        <f>IF(DM$42*$D53&gt;(BatMaxC*$C53)+DayMinC,BatMaxC*$C53,IF(DM$42*$D53&lt;DayMinC,0,(DM$42*$D53)-DayMinC))</f>
        <v>0.09616017921</v>
      </c>
      <c r="DN53" s="30">
        <f>IF(DN$42*$D53&gt;(BatMaxC*$C53)+DayMinC,BatMaxC*$C53,IF(DN$42*$D53&lt;DayMinC,0,(DN$42*$D53)-DayMinC))</f>
        <v>0.09616017921</v>
      </c>
      <c r="DO53" s="30">
        <f>IF(DO$42*$D53&gt;(BatMaxC*$C53)+DayMinC,BatMaxC*$C53,IF(DO$42*$D53&lt;DayMinC,0,(DO$42*$D53)-DayMinC))</f>
        <v>0.09616017921</v>
      </c>
      <c r="DP53" s="30">
        <f>IF(DP$42*$D53&gt;(BatMaxC*$C53)+DayMinC,BatMaxC*$C53,IF(DP$42*$D53&lt;DayMinC,0,(DP$42*$D53)-DayMinC))</f>
        <v>0.03556320584</v>
      </c>
      <c r="DQ53" s="30">
        <f>IF(DQ$42*$D53&gt;(BatMaxC*$C53)+DayMinC,BatMaxC*$C53,IF(DQ$42*$D53&lt;DayMinC,0,(DQ$42*$D53)-DayMinC))</f>
        <v>0</v>
      </c>
      <c r="DR53" s="30">
        <f>IF(DR$42*$D53&gt;(BatMaxC*$C53)+DayMinC,BatMaxC*$C53,IF(DR$42*$D53&lt;DayMinC,0,(DR$42*$D53)-DayMinC))</f>
        <v>0.09616017921</v>
      </c>
      <c r="DS53" s="30">
        <f>IF(DS$42*$D53&gt;(BatMaxC*$C53)+DayMinC,BatMaxC*$C53,IF(DS$42*$D53&lt;DayMinC,0,(DS$42*$D53)-DayMinC))</f>
        <v>0.09616017921</v>
      </c>
      <c r="DT53" s="30">
        <f>IF(DT$42*$D53&gt;(BatMaxC*$C53)+DayMinC,BatMaxC*$C53,IF(DT$42*$D53&lt;DayMinC,0,(DT$42*$D53)-DayMinC))</f>
        <v>0.09616017921</v>
      </c>
      <c r="DU53" s="30">
        <f>IF(DU$42*$D53&gt;(BatMaxC*$C53)+DayMinC,BatMaxC*$C53,IF(DU$42*$D53&lt;DayMinC,0,(DU$42*$D53)-DayMinC))</f>
        <v>0.09616017921</v>
      </c>
      <c r="DV53" s="30">
        <f>IF(DV$42*$D53&gt;(BatMaxC*$C53)+DayMinC,BatMaxC*$C53,IF(DV$42*$D53&lt;DayMinC,0,(DV$42*$D53)-DayMinC))</f>
        <v>0.09616017921</v>
      </c>
      <c r="DW53" s="30">
        <f>IF(DW$42*$D53&gt;(BatMaxC*$C53)+DayMinC,BatMaxC*$C53,IF(DW$42*$D53&lt;DayMinC,0,(DW$42*$D53)-DayMinC))</f>
        <v>0.09616017921</v>
      </c>
      <c r="DX53" s="30">
        <f>IF(DX$42*$D53&gt;(BatMaxC*$C53)+DayMinC,BatMaxC*$C53,IF(DX$42*$D53&lt;DayMinC,0,(DX$42*$D53)-DayMinC))</f>
        <v>0.09616017921</v>
      </c>
      <c r="DY53" s="30">
        <f>IF(DY$42*$D53&gt;(BatMaxC*$C53)+DayMinC,BatMaxC*$C53,IF(DY$42*$D53&lt;DayMinC,0,(DY$42*$D53)-DayMinC))</f>
        <v>0.09616017921</v>
      </c>
      <c r="DZ53" s="30">
        <f>IF(DZ$42*$D53&gt;(BatMaxC*$C53)+DayMinC,BatMaxC*$C53,IF(DZ$42*$D53&lt;DayMinC,0,(DZ$42*$D53)-DayMinC))</f>
        <v>0.09616017921</v>
      </c>
      <c r="EA53" s="30">
        <f>IF(EA$42*$D53&gt;(BatMaxC*$C53)+DayMinC,BatMaxC*$C53,IF(EA$42*$D53&lt;DayMinC,0,(EA$42*$D53)-DayMinC))</f>
        <v>0.09616017921</v>
      </c>
      <c r="EB53" s="30">
        <f>IF(EB$42*$D53&gt;(BatMaxC*$C53)+DayMinC,BatMaxC*$C53,IF(EB$42*$D53&lt;DayMinC,0,(EB$42*$D53)-DayMinC))</f>
        <v>0.09616017921</v>
      </c>
      <c r="EC53" s="30">
        <f>IF(EC$42*$D53&gt;(BatMaxC*$C53)+DayMinC,BatMaxC*$C53,IF(EC$42*$D53&lt;DayMinC,0,(EC$42*$D53)-DayMinC))</f>
        <v>0.09616017921</v>
      </c>
      <c r="ED53" s="30">
        <f>IF(ED$42*$D53&gt;(BatMaxC*$C53)+DayMinC,BatMaxC*$C53,IF(ED$42*$D53&lt;DayMinC,0,(ED$42*$D53)-DayMinC))</f>
        <v>0.09616017921</v>
      </c>
      <c r="EE53" s="30">
        <f>IF(EE$42*$D53&gt;(BatMaxC*$C53)+DayMinC,BatMaxC*$C53,IF(EE$42*$D53&lt;DayMinC,0,(EE$42*$D53)-DayMinC))</f>
        <v>0.09616017921</v>
      </c>
      <c r="EF53" s="30">
        <f>IF(EF$42*$D53&gt;(BatMaxC*$C53)+DayMinC,BatMaxC*$C53,IF(EF$42*$D53&lt;DayMinC,0,(EF$42*$D53)-DayMinC))</f>
        <v>0</v>
      </c>
      <c r="EG53" s="30">
        <f>IF(EG$42*$D53&gt;(BatMaxC*$C53)+DayMinC,BatMaxC*$C53,IF(EG$42*$D53&lt;DayMinC,0,(EG$42*$D53)-DayMinC))</f>
        <v>0.09376313437</v>
      </c>
      <c r="EH53" s="30">
        <f>IF(EH$42*$D53&gt;(BatMaxC*$C53)+DayMinC,BatMaxC*$C53,IF(EH$42*$D53&lt;DayMinC,0,(EH$42*$D53)-DayMinC))</f>
        <v>0.09616017921</v>
      </c>
      <c r="EI53" s="30">
        <f>IF(EI$42*$D53&gt;(BatMaxC*$C53)+DayMinC,BatMaxC*$C53,IF(EI$42*$D53&lt;DayMinC,0,(EI$42*$D53)-DayMinC))</f>
        <v>0.09616017921</v>
      </c>
      <c r="EJ53" s="30">
        <f>IF(EJ$42*$D53&gt;(BatMaxC*$C53)+DayMinC,BatMaxC*$C53,IF(EJ$42*$D53&lt;DayMinC,0,(EJ$42*$D53)-DayMinC))</f>
        <v>0.09616017921</v>
      </c>
      <c r="EK53" s="30">
        <f>IF(EK$42*$D53&gt;(BatMaxC*$C53)+DayMinC,BatMaxC*$C53,IF(EK$42*$D53&lt;DayMinC,0,(EK$42*$D53)-DayMinC))</f>
        <v>0.09616017921</v>
      </c>
      <c r="EL53" s="30">
        <f>IF(EL$42*$D53&gt;(BatMaxC*$C53)+DayMinC,BatMaxC*$C53,IF(EL$42*$D53&lt;DayMinC,0,(EL$42*$D53)-DayMinC))</f>
        <v>0.09616017921</v>
      </c>
      <c r="EM53" s="30">
        <f>IF(EM$42*$D53&gt;(BatMaxC*$C53)+DayMinC,BatMaxC*$C53,IF(EM$42*$D53&lt;DayMinC,0,(EM$42*$D53)-DayMinC))</f>
        <v>0.09616017921</v>
      </c>
      <c r="EN53" s="30">
        <f>IF(EN$42*$D53&gt;(BatMaxC*$C53)+DayMinC,BatMaxC*$C53,IF(EN$42*$D53&lt;DayMinC,0,(EN$42*$D53)-DayMinC))</f>
        <v>0.09616017921</v>
      </c>
      <c r="EO53" s="30">
        <f>IF(EO$42*$D53&gt;(BatMaxC*$C53)+DayMinC,BatMaxC*$C53,IF(EO$42*$D53&lt;DayMinC,0,(EO$42*$D53)-DayMinC))</f>
        <v>0.09616017921</v>
      </c>
      <c r="EP53" s="30">
        <f>IF(EP$42*$D53&gt;(BatMaxC*$C53)+DayMinC,BatMaxC*$C53,IF(EP$42*$D53&lt;DayMinC,0,(EP$42*$D53)-DayMinC))</f>
        <v>0.09616017921</v>
      </c>
      <c r="EQ53" s="30">
        <f>IF(EQ$42*$D53&gt;(BatMaxC*$C53)+DayMinC,BatMaxC*$C53,IF(EQ$42*$D53&lt;DayMinC,0,(EQ$42*$D53)-DayMinC))</f>
        <v>0.09616017921</v>
      </c>
      <c r="ER53" s="30">
        <f>IF(ER$42*$D53&gt;(BatMaxC*$C53)+DayMinC,BatMaxC*$C53,IF(ER$42*$D53&lt;DayMinC,0,(ER$42*$D53)-DayMinC))</f>
        <v>0.09616017921</v>
      </c>
      <c r="ES53" s="30">
        <f>IF(ES$42*$D53&gt;(BatMaxC*$C53)+DayMinC,BatMaxC*$C53,IF(ES$42*$D53&lt;DayMinC,0,(ES$42*$D53)-DayMinC))</f>
        <v>0.09616017921</v>
      </c>
      <c r="ET53" s="30">
        <f>IF(ET$42*$D53&gt;(BatMaxC*$C53)+DayMinC,BatMaxC*$C53,IF(ET$42*$D53&lt;DayMinC,0,(ET$42*$D53)-DayMinC))</f>
        <v>0.09616017921</v>
      </c>
      <c r="EU53" s="30">
        <f>IF(EU$42*$D53&gt;(BatMaxC*$C53)+DayMinC,BatMaxC*$C53,IF(EU$42*$D53&lt;DayMinC,0,(EU$42*$D53)-DayMinC))</f>
        <v>0.09616017921</v>
      </c>
      <c r="EV53" s="30">
        <f>IF(EV$42*$D53&gt;(BatMaxC*$C53)+DayMinC,BatMaxC*$C53,IF(EV$42*$D53&lt;DayMinC,0,(EV$42*$D53)-DayMinC))</f>
        <v>0.09616017921</v>
      </c>
      <c r="EW53" s="30">
        <f>IF(EW$42*$D53&gt;(BatMaxC*$C53)+DayMinC,BatMaxC*$C53,IF(EW$42*$D53&lt;DayMinC,0,(EW$42*$D53)-DayMinC))</f>
        <v>0.09616017921</v>
      </c>
      <c r="EX53" s="30">
        <f>IF(EX$42*$D53&gt;(BatMaxC*$C53)+DayMinC,BatMaxC*$C53,IF(EX$42*$D53&lt;DayMinC,0,(EX$42*$D53)-DayMinC))</f>
        <v>0.09616017921</v>
      </c>
      <c r="EY53" s="30">
        <f>IF(EY$42*$D53&gt;(BatMaxC*$C53)+DayMinC,BatMaxC*$C53,IF(EY$42*$D53&lt;DayMinC,0,(EY$42*$D53)-DayMinC))</f>
        <v>0.08744266423</v>
      </c>
      <c r="EZ53" s="30">
        <f>IF(EZ$42*$D53&gt;(BatMaxC*$C53)+DayMinC,BatMaxC*$C53,IF(EZ$42*$D53&lt;DayMinC,0,(EZ$42*$D53)-DayMinC))</f>
        <v>0.09616017921</v>
      </c>
      <c r="FA53" s="30">
        <f>IF(FA$42*$D53&gt;(BatMaxC*$C53)+DayMinC,BatMaxC*$C53,IF(FA$42*$D53&lt;DayMinC,0,(FA$42*$D53)-DayMinC))</f>
        <v>0.09616017921</v>
      </c>
      <c r="FB53" s="30">
        <f>IF(FB$42*$D53&gt;(BatMaxC*$C53)+DayMinC,BatMaxC*$C53,IF(FB$42*$D53&lt;DayMinC,0,(FB$42*$D53)-DayMinC))</f>
        <v>0.09616017921</v>
      </c>
      <c r="FC53" s="30">
        <f>IF(FC$42*$D53&gt;(BatMaxC*$C53)+DayMinC,BatMaxC*$C53,IF(FC$42*$D53&lt;DayMinC,0,(FC$42*$D53)-DayMinC))</f>
        <v>0.09616017921</v>
      </c>
      <c r="FD53" s="30">
        <f>IF(FD$42*$D53&gt;(BatMaxC*$C53)+DayMinC,BatMaxC*$C53,IF(FD$42*$D53&lt;DayMinC,0,(FD$42*$D53)-DayMinC))</f>
        <v>0.09616017921</v>
      </c>
      <c r="FE53" s="30">
        <f>IF(FE$42*$D53&gt;(BatMaxC*$C53)+DayMinC,BatMaxC*$C53,IF(FE$42*$D53&lt;DayMinC,0,(FE$42*$D53)-DayMinC))</f>
        <v>0.09616017921</v>
      </c>
      <c r="FF53" s="30">
        <f>IF(FF$42*$D53&gt;(BatMaxC*$C53)+DayMinC,BatMaxC*$C53,IF(FF$42*$D53&lt;DayMinC,0,(FF$42*$D53)-DayMinC))</f>
        <v>0.09616017921</v>
      </c>
      <c r="FG53" s="30">
        <f>IF(FG$42*$D53&gt;(BatMaxC*$C53)+DayMinC,BatMaxC*$C53,IF(FG$42*$D53&lt;DayMinC,0,(FG$42*$D53)-DayMinC))</f>
        <v>0.09616017921</v>
      </c>
      <c r="FH53" s="30">
        <f>IF(FH$42*$D53&gt;(BatMaxC*$C53)+DayMinC,BatMaxC*$C53,IF(FH$42*$D53&lt;DayMinC,0,(FH$42*$D53)-DayMinC))</f>
        <v>0.09616017921</v>
      </c>
      <c r="FI53" s="30">
        <f>IF(FI$42*$D53&gt;(BatMaxC*$C53)+DayMinC,BatMaxC*$C53,IF(FI$42*$D53&lt;DayMinC,0,(FI$42*$D53)-DayMinC))</f>
        <v>0.09616017921</v>
      </c>
      <c r="FJ53" s="30">
        <f>IF(FJ$42*$D53&gt;(BatMaxC*$C53)+DayMinC,BatMaxC*$C53,IF(FJ$42*$D53&lt;DayMinC,0,(FJ$42*$D53)-DayMinC))</f>
        <v>0.09616017921</v>
      </c>
      <c r="FK53" s="30">
        <f>IF(FK$42*$D53&gt;(BatMaxC*$C53)+DayMinC,BatMaxC*$C53,IF(FK$42*$D53&lt;DayMinC,0,(FK$42*$D53)-DayMinC))</f>
        <v>0.09616017921</v>
      </c>
      <c r="FL53" s="30">
        <f>IF(FL$42*$D53&gt;(BatMaxC*$C53)+DayMinC,BatMaxC*$C53,IF(FL$42*$D53&lt;DayMinC,0,(FL$42*$D53)-DayMinC))</f>
        <v>0.09616017921</v>
      </c>
      <c r="FM53" s="30">
        <f>IF(FM$42*$D53&gt;(BatMaxC*$C53)+DayMinC,BatMaxC*$C53,IF(FM$42*$D53&lt;DayMinC,0,(FM$42*$D53)-DayMinC))</f>
        <v>0.09616017921</v>
      </c>
      <c r="FN53" s="30">
        <f>IF(FN$42*$D53&gt;(BatMaxC*$C53)+DayMinC,BatMaxC*$C53,IF(FN$42*$D53&lt;DayMinC,0,(FN$42*$D53)-DayMinC))</f>
        <v>0.09616017921</v>
      </c>
      <c r="FO53" s="30">
        <f>IF(FO$42*$D53&gt;(BatMaxC*$C53)+DayMinC,BatMaxC*$C53,IF(FO$42*$D53&lt;DayMinC,0,(FO$42*$D53)-DayMinC))</f>
        <v>0.09616017921</v>
      </c>
      <c r="FP53" s="30">
        <f>IF(FP$42*$D53&gt;(BatMaxC*$C53)+DayMinC,BatMaxC*$C53,IF(FP$42*$D53&lt;DayMinC,0,(FP$42*$D53)-DayMinC))</f>
        <v>0.09616017921</v>
      </c>
      <c r="FQ53" s="30">
        <f>IF(FQ$42*$D53&gt;(BatMaxC*$C53)+DayMinC,BatMaxC*$C53,IF(FQ$42*$D53&lt;DayMinC,0,(FQ$42*$D53)-DayMinC))</f>
        <v>0.09616017921</v>
      </c>
      <c r="FR53" s="30">
        <f>IF(FR$42*$D53&gt;(BatMaxC*$C53)+DayMinC,BatMaxC*$C53,IF(FR$42*$D53&lt;DayMinC,0,(FR$42*$D53)-DayMinC))</f>
        <v>0.09616017921</v>
      </c>
      <c r="FS53" s="30">
        <f>IF(FS$42*$D53&gt;(BatMaxC*$C53)+DayMinC,BatMaxC*$C53,IF(FS$42*$D53&lt;DayMinC,0,(FS$42*$D53)-DayMinC))</f>
        <v>0.09616017921</v>
      </c>
      <c r="FT53" s="30">
        <f>IF(FT$42*$D53&gt;(BatMaxC*$C53)+DayMinC,BatMaxC*$C53,IF(FT$42*$D53&lt;DayMinC,0,(FT$42*$D53)-DayMinC))</f>
        <v>0.09616017921</v>
      </c>
      <c r="FU53" s="30">
        <f>IF(FU$42*$D53&gt;(BatMaxC*$C53)+DayMinC,BatMaxC*$C53,IF(FU$42*$D53&lt;DayMinC,0,(FU$42*$D53)-DayMinC))</f>
        <v>0.09616017921</v>
      </c>
      <c r="FV53" s="30">
        <f>IF(FV$42*$D53&gt;(BatMaxC*$C53)+DayMinC,BatMaxC*$C53,IF(FV$42*$D53&lt;DayMinC,0,(FV$42*$D53)-DayMinC))</f>
        <v>0</v>
      </c>
      <c r="FW53" s="30">
        <f>IF(FW$42*$D53&gt;(BatMaxC*$C53)+DayMinC,BatMaxC*$C53,IF(FW$42*$D53&lt;DayMinC,0,(FW$42*$D53)-DayMinC))</f>
        <v>0.09616017921</v>
      </c>
      <c r="FX53" s="30">
        <f>IF(FX$42*$D53&gt;(BatMaxC*$C53)+DayMinC,BatMaxC*$C53,IF(FX$42*$D53&lt;DayMinC,0,(FX$42*$D53)-DayMinC))</f>
        <v>0.09616017921</v>
      </c>
      <c r="FY53" s="30">
        <f>IF(FY$42*$D53&gt;(BatMaxC*$C53)+DayMinC,BatMaxC*$C53,IF(FY$42*$D53&lt;DayMinC,0,(FY$42*$D53)-DayMinC))</f>
        <v>0.09616017921</v>
      </c>
      <c r="FZ53" s="30">
        <f>IF(FZ$42*$D53&gt;(BatMaxC*$C53)+DayMinC,BatMaxC*$C53,IF(FZ$42*$D53&lt;DayMinC,0,(FZ$42*$D53)-DayMinC))</f>
        <v>0.09616017921</v>
      </c>
      <c r="GA53" s="30">
        <f>IF(GA$42*$D53&gt;(BatMaxC*$C53)+DayMinC,BatMaxC*$C53,IF(GA$42*$D53&lt;DayMinC,0,(GA$42*$D53)-DayMinC))</f>
        <v>0.09616017921</v>
      </c>
      <c r="GB53" s="30">
        <f>IF(GB$42*$D53&gt;(BatMaxC*$C53)+DayMinC,BatMaxC*$C53,IF(GB$42*$D53&lt;DayMinC,0,(GB$42*$D53)-DayMinC))</f>
        <v>0.06106993283</v>
      </c>
      <c r="GC53" s="30">
        <f>IF(GC$42*$D53&gt;(BatMaxC*$C53)+DayMinC,BatMaxC*$C53,IF(GC$42*$D53&lt;DayMinC,0,(GC$42*$D53)-DayMinC))</f>
        <v>0.09616017921</v>
      </c>
      <c r="GD53" s="30">
        <f>IF(GD$42*$D53&gt;(BatMaxC*$C53)+DayMinC,BatMaxC*$C53,IF(GD$42*$D53&lt;DayMinC,0,(GD$42*$D53)-DayMinC))</f>
        <v>0.09616017921</v>
      </c>
      <c r="GE53" s="30">
        <f>IF(GE$42*$D53&gt;(BatMaxC*$C53)+DayMinC,BatMaxC*$C53,IF(GE$42*$D53&lt;DayMinC,0,(GE$42*$D53)-DayMinC))</f>
        <v>0.09616017921</v>
      </c>
      <c r="GF53" s="30">
        <f>IF(GF$42*$D53&gt;(BatMaxC*$C53)+DayMinC,BatMaxC*$C53,IF(GF$42*$D53&lt;DayMinC,0,(GF$42*$D53)-DayMinC))</f>
        <v>0.09616017921</v>
      </c>
      <c r="GG53" s="30">
        <f>IF(GG$42*$D53&gt;(BatMaxC*$C53)+DayMinC,BatMaxC*$C53,IF(GG$42*$D53&lt;DayMinC,0,(GG$42*$D53)-DayMinC))</f>
        <v>0.09616017921</v>
      </c>
      <c r="GH53" s="30">
        <f>IF(GH$42*$D53&gt;(BatMaxC*$C53)+DayMinC,BatMaxC*$C53,IF(GH$42*$D53&lt;DayMinC,0,(GH$42*$D53)-DayMinC))</f>
        <v>0.09616017921</v>
      </c>
      <c r="GI53" s="30">
        <f>IF(GI$42*$D53&gt;(BatMaxC*$C53)+DayMinC,BatMaxC*$C53,IF(GI$42*$D53&lt;DayMinC,0,(GI$42*$D53)-DayMinC))</f>
        <v>0.09616017921</v>
      </c>
      <c r="GJ53" s="30">
        <f>IF(GJ$42*$D53&gt;(BatMaxC*$C53)+DayMinC,BatMaxC*$C53,IF(GJ$42*$D53&lt;DayMinC,0,(GJ$42*$D53)-DayMinC))</f>
        <v>0.09616017921</v>
      </c>
      <c r="GK53" s="30">
        <f>IF(GK$42*$D53&gt;(BatMaxC*$C53)+DayMinC,BatMaxC*$C53,IF(GK$42*$D53&lt;DayMinC,0,(GK$42*$D53)-DayMinC))</f>
        <v>0.09616017921</v>
      </c>
      <c r="GL53" s="30">
        <f>IF(GL$42*$D53&gt;(BatMaxC*$C53)+DayMinC,BatMaxC*$C53,IF(GL$42*$D53&lt;DayMinC,0,(GL$42*$D53)-DayMinC))</f>
        <v>0.09616017921</v>
      </c>
      <c r="GM53" s="30">
        <f>IF(GM$42*$D53&gt;(BatMaxC*$C53)+DayMinC,BatMaxC*$C53,IF(GM$42*$D53&lt;DayMinC,0,(GM$42*$D53)-DayMinC))</f>
        <v>0.09616017921</v>
      </c>
      <c r="GN53" s="30">
        <f>IF(GN$42*$D53&gt;(BatMaxC*$C53)+DayMinC,BatMaxC*$C53,IF(GN$42*$D53&lt;DayMinC,0,(GN$42*$D53)-DayMinC))</f>
        <v>0.09616017921</v>
      </c>
      <c r="GO53" s="30">
        <f>IF(GO$42*$D53&gt;(BatMaxC*$C53)+DayMinC,BatMaxC*$C53,IF(GO$42*$D53&lt;DayMinC,0,(GO$42*$D53)-DayMinC))</f>
        <v>0.09616017921</v>
      </c>
      <c r="GP53" s="30">
        <f>IF(GP$42*$D53&gt;(BatMaxC*$C53)+DayMinC,BatMaxC*$C53,IF(GP$42*$D53&lt;DayMinC,0,(GP$42*$D53)-DayMinC))</f>
        <v>0.09616017921</v>
      </c>
      <c r="GQ53" s="30">
        <f>IF(GQ$42*$D53&gt;(BatMaxC*$C53)+DayMinC,BatMaxC*$C53,IF(GQ$42*$D53&lt;DayMinC,0,(GQ$42*$D53)-DayMinC))</f>
        <v>0.09616017921</v>
      </c>
      <c r="GR53" s="30">
        <f>IF(GR$42*$D53&gt;(BatMaxC*$C53)+DayMinC,BatMaxC*$C53,IF(GR$42*$D53&lt;DayMinC,0,(GR$42*$D53)-DayMinC))</f>
        <v>0.09616017921</v>
      </c>
      <c r="GS53" s="30">
        <f>IF(GS$42*$D53&gt;(BatMaxC*$C53)+DayMinC,BatMaxC*$C53,IF(GS$42*$D53&lt;DayMinC,0,(GS$42*$D53)-DayMinC))</f>
        <v>0.09616017921</v>
      </c>
      <c r="GT53" s="30">
        <f>IF(GT$42*$D53&gt;(BatMaxC*$C53)+DayMinC,BatMaxC*$C53,IF(GT$42*$D53&lt;DayMinC,0,(GT$42*$D53)-DayMinC))</f>
        <v>0.09616017921</v>
      </c>
      <c r="GU53" s="30">
        <f>IF(GU$42*$D53&gt;(BatMaxC*$C53)+DayMinC,BatMaxC*$C53,IF(GU$42*$D53&lt;DayMinC,0,(GU$42*$D53)-DayMinC))</f>
        <v>0.09616017921</v>
      </c>
      <c r="GV53" s="30">
        <f>IF(GV$42*$D53&gt;(BatMaxC*$C53)+DayMinC,BatMaxC*$C53,IF(GV$42*$D53&lt;DayMinC,0,(GV$42*$D53)-DayMinC))</f>
        <v>0.09616017921</v>
      </c>
      <c r="GW53" s="30">
        <f>IF(GW$42*$D53&gt;(BatMaxC*$C53)+DayMinC,BatMaxC*$C53,IF(GW$42*$D53&lt;DayMinC,0,(GW$42*$D53)-DayMinC))</f>
        <v>0.09616017921</v>
      </c>
      <c r="GX53" s="30">
        <f>IF(GX$42*$D53&gt;(BatMaxC*$C53)+DayMinC,BatMaxC*$C53,IF(GX$42*$D53&lt;DayMinC,0,(GX$42*$D53)-DayMinC))</f>
        <v>0.09616017921</v>
      </c>
      <c r="GY53" s="30">
        <f>IF(GY$42*$D53&gt;(BatMaxC*$C53)+DayMinC,BatMaxC*$C53,IF(GY$42*$D53&lt;DayMinC,0,(GY$42*$D53)-DayMinC))</f>
        <v>0.09616017921</v>
      </c>
      <c r="GZ53" s="30">
        <f>IF(GZ$42*$D53&gt;(BatMaxC*$C53)+DayMinC,BatMaxC*$C53,IF(GZ$42*$D53&lt;DayMinC,0,(GZ$42*$D53)-DayMinC))</f>
        <v>0.09616017921</v>
      </c>
      <c r="HA53" s="30">
        <f>IF(HA$42*$D53&gt;(BatMaxC*$C53)+DayMinC,BatMaxC*$C53,IF(HA$42*$D53&lt;DayMinC,0,(HA$42*$D53)-DayMinC))</f>
        <v>0.09616017921</v>
      </c>
      <c r="HB53" s="30">
        <f>IF(HB$42*$D53&gt;(BatMaxC*$C53)+DayMinC,BatMaxC*$C53,IF(HB$42*$D53&lt;DayMinC,0,(HB$42*$D53)-DayMinC))</f>
        <v>0.09616017921</v>
      </c>
      <c r="HC53" s="30">
        <f>IF(HC$42*$D53&gt;(BatMaxC*$C53)+DayMinC,BatMaxC*$C53,IF(HC$42*$D53&lt;DayMinC,0,(HC$42*$D53)-DayMinC))</f>
        <v>0.09616017921</v>
      </c>
      <c r="HD53" s="30">
        <f>IF(HD$42*$D53&gt;(BatMaxC*$C53)+DayMinC,BatMaxC*$C53,IF(HD$42*$D53&lt;DayMinC,0,(HD$42*$D53)-DayMinC))</f>
        <v>0.09616017921</v>
      </c>
      <c r="HE53" s="30">
        <f>IF(HE$42*$D53&gt;(BatMaxC*$C53)+DayMinC,BatMaxC*$C53,IF(HE$42*$D53&lt;DayMinC,0,(HE$42*$D53)-DayMinC))</f>
        <v>0.09616017921</v>
      </c>
      <c r="HF53" s="30">
        <f>IF(HF$42*$D53&gt;(BatMaxC*$C53)+DayMinC,BatMaxC*$C53,IF(HF$42*$D53&lt;DayMinC,0,(HF$42*$D53)-DayMinC))</f>
        <v>0</v>
      </c>
      <c r="HG53" s="30">
        <f>IF(HG$42*$D53&gt;(BatMaxC*$C53)+DayMinC,BatMaxC*$C53,IF(HG$42*$D53&lt;DayMinC,0,(HG$42*$D53)-DayMinC))</f>
        <v>0.09616017921</v>
      </c>
      <c r="HH53" s="30">
        <f>IF(HH$42*$D53&gt;(BatMaxC*$C53)+DayMinC,BatMaxC*$C53,IF(HH$42*$D53&lt;DayMinC,0,(HH$42*$D53)-DayMinC))</f>
        <v>0.09616017921</v>
      </c>
      <c r="HI53" s="30">
        <f>IF(HI$42*$D53&gt;(BatMaxC*$C53)+DayMinC,BatMaxC*$C53,IF(HI$42*$D53&lt;DayMinC,0,(HI$42*$D53)-DayMinC))</f>
        <v>0.09616017921</v>
      </c>
      <c r="HJ53" s="30">
        <f>IF(HJ$42*$D53&gt;(BatMaxC*$C53)+DayMinC,BatMaxC*$C53,IF(HJ$42*$D53&lt;DayMinC,0,(HJ$42*$D53)-DayMinC))</f>
        <v>0.09616017921</v>
      </c>
      <c r="HK53" s="30">
        <f>IF(HK$42*$D53&gt;(BatMaxC*$C53)+DayMinC,BatMaxC*$C53,IF(HK$42*$D53&lt;DayMinC,0,(HK$42*$D53)-DayMinC))</f>
        <v>0.09616017921</v>
      </c>
      <c r="HL53" s="30">
        <f>IF(HL$42*$D53&gt;(BatMaxC*$C53)+DayMinC,BatMaxC*$C53,IF(HL$42*$D53&lt;DayMinC,0,(HL$42*$D53)-DayMinC))</f>
        <v>0.09616017921</v>
      </c>
      <c r="HM53" s="30">
        <f>IF(HM$42*$D53&gt;(BatMaxC*$C53)+DayMinC,BatMaxC*$C53,IF(HM$42*$D53&lt;DayMinC,0,(HM$42*$D53)-DayMinC))</f>
        <v>0.09616017921</v>
      </c>
      <c r="HN53" s="30">
        <f>IF(HN$42*$D53&gt;(BatMaxC*$C53)+DayMinC,BatMaxC*$C53,IF(HN$42*$D53&lt;DayMinC,0,(HN$42*$D53)-DayMinC))</f>
        <v>0.09616017921</v>
      </c>
      <c r="HO53" s="30">
        <f>IF(HO$42*$D53&gt;(BatMaxC*$C53)+DayMinC,BatMaxC*$C53,IF(HO$42*$D53&lt;DayMinC,0,(HO$42*$D53)-DayMinC))</f>
        <v>0.09616017921</v>
      </c>
      <c r="HP53" s="30">
        <f>IF(HP$42*$D53&gt;(BatMaxC*$C53)+DayMinC,BatMaxC*$C53,IF(HP$42*$D53&lt;DayMinC,0,(HP$42*$D53)-DayMinC))</f>
        <v>0.09616017921</v>
      </c>
      <c r="HQ53" s="30">
        <f>IF(HQ$42*$D53&gt;(BatMaxC*$C53)+DayMinC,BatMaxC*$C53,IF(HQ$42*$D53&lt;DayMinC,0,(HQ$42*$D53)-DayMinC))</f>
        <v>0.09616017921</v>
      </c>
      <c r="HR53" s="30">
        <f>IF(HR$42*$D53&gt;(BatMaxC*$C53)+DayMinC,BatMaxC*$C53,IF(HR$42*$D53&lt;DayMinC,0,(HR$42*$D53)-DayMinC))</f>
        <v>0.09616017921</v>
      </c>
      <c r="HS53" s="30">
        <f>IF(HS$42*$D53&gt;(BatMaxC*$C53)+DayMinC,BatMaxC*$C53,IF(HS$42*$D53&lt;DayMinC,0,(HS$42*$D53)-DayMinC))</f>
        <v>0.09616017921</v>
      </c>
      <c r="HT53" s="30">
        <f>IF(HT$42*$D53&gt;(BatMaxC*$C53)+DayMinC,BatMaxC*$C53,IF(HT$42*$D53&lt;DayMinC,0,(HT$42*$D53)-DayMinC))</f>
        <v>0.09616017921</v>
      </c>
      <c r="HU53" s="30">
        <f>IF(HU$42*$D53&gt;(BatMaxC*$C53)+DayMinC,BatMaxC*$C53,IF(HU$42*$D53&lt;DayMinC,0,(HU$42*$D53)-DayMinC))</f>
        <v>0</v>
      </c>
      <c r="HV53" s="30">
        <f>IF(HV$42*$D53&gt;(BatMaxC*$C53)+DayMinC,BatMaxC*$C53,IF(HV$42*$D53&lt;DayMinC,0,(HV$42*$D53)-DayMinC))</f>
        <v>0.09616017921</v>
      </c>
      <c r="HW53" s="30">
        <f>IF(HW$42*$D53&gt;(BatMaxC*$C53)+DayMinC,BatMaxC*$C53,IF(HW$42*$D53&lt;DayMinC,0,(HW$42*$D53)-DayMinC))</f>
        <v>0.09616017921</v>
      </c>
      <c r="HX53" s="30">
        <f>IF(HX$42*$D53&gt;(BatMaxC*$C53)+DayMinC,BatMaxC*$C53,IF(HX$42*$D53&lt;DayMinC,0,(HX$42*$D53)-DayMinC))</f>
        <v>0.09616017921</v>
      </c>
      <c r="HY53" s="30">
        <f>IF(HY$42*$D53&gt;(BatMaxC*$C53)+DayMinC,BatMaxC*$C53,IF(HY$42*$D53&lt;DayMinC,0,(HY$42*$D53)-DayMinC))</f>
        <v>0.09616017921</v>
      </c>
      <c r="HZ53" s="30">
        <f>IF(HZ$42*$D53&gt;(BatMaxC*$C53)+DayMinC,BatMaxC*$C53,IF(HZ$42*$D53&lt;DayMinC,0,(HZ$42*$D53)-DayMinC))</f>
        <v>0.09616017921</v>
      </c>
      <c r="IA53" s="30">
        <f>IF(IA$42*$D53&gt;(BatMaxC*$C53)+DayMinC,BatMaxC*$C53,IF(IA$42*$D53&lt;DayMinC,0,(IA$42*$D53)-DayMinC))</f>
        <v>0.04463378375</v>
      </c>
      <c r="IB53" s="30">
        <f>IF(IB$42*$D53&gt;(BatMaxC*$C53)+DayMinC,BatMaxC*$C53,IF(IB$42*$D53&lt;DayMinC,0,(IB$42*$D53)-DayMinC))</f>
        <v>0.09616017921</v>
      </c>
      <c r="IC53" s="30">
        <f>IF(IC$42*$D53&gt;(BatMaxC*$C53)+DayMinC,BatMaxC*$C53,IF(IC$42*$D53&lt;DayMinC,0,(IC$42*$D53)-DayMinC))</f>
        <v>0.09616017921</v>
      </c>
      <c r="ID53" s="30">
        <f>IF(ID$42*$D53&gt;(BatMaxC*$C53)+DayMinC,BatMaxC*$C53,IF(ID$42*$D53&lt;DayMinC,0,(ID$42*$D53)-DayMinC))</f>
        <v>0.09616017921</v>
      </c>
      <c r="IE53" s="30">
        <f>IF(IE$42*$D53&gt;(BatMaxC*$C53)+DayMinC,BatMaxC*$C53,IF(IE$42*$D53&lt;DayMinC,0,(IE$42*$D53)-DayMinC))</f>
        <v>0.09616017921</v>
      </c>
      <c r="IF53" s="30">
        <f>IF(IF$42*$D53&gt;(BatMaxC*$C53)+DayMinC,BatMaxC*$C53,IF(IF$42*$D53&lt;DayMinC,0,(IF$42*$D53)-DayMinC))</f>
        <v>0</v>
      </c>
      <c r="IG53" s="30">
        <f>IF(IG$42*$D53&gt;(BatMaxC*$C53)+DayMinC,BatMaxC*$C53,IF(IG$42*$D53&lt;DayMinC,0,(IG$42*$D53)-DayMinC))</f>
        <v>0.09616017921</v>
      </c>
      <c r="IH53" s="30">
        <f>IF(IH$42*$D53&gt;(BatMaxC*$C53)+DayMinC,BatMaxC*$C53,IF(IH$42*$D53&lt;DayMinC,0,(IH$42*$D53)-DayMinC))</f>
        <v>0.09616017921</v>
      </c>
      <c r="II53" s="30">
        <f>IF(II$42*$D53&gt;(BatMaxC*$C53)+DayMinC,BatMaxC*$C53,IF(II$42*$D53&lt;DayMinC,0,(II$42*$D53)-DayMinC))</f>
        <v>0.09616017921</v>
      </c>
      <c r="IJ53" s="30">
        <f>IF(IJ$42*$D53&gt;(BatMaxC*$C53)+DayMinC,BatMaxC*$C53,IF(IJ$42*$D53&lt;DayMinC,0,(IJ$42*$D53)-DayMinC))</f>
        <v>0.09616017921</v>
      </c>
      <c r="IK53" s="30">
        <f>IF(IK$42*$D53&gt;(BatMaxC*$C53)+DayMinC,BatMaxC*$C53,IF(IK$42*$D53&lt;DayMinC,0,(IK$42*$D53)-DayMinC))</f>
        <v>0.09616017921</v>
      </c>
      <c r="IL53" s="30">
        <f>IF(IL$42*$D53&gt;(BatMaxC*$C53)+DayMinC,BatMaxC*$C53,IF(IL$42*$D53&lt;DayMinC,0,(IL$42*$D53)-DayMinC))</f>
        <v>0.09616017921</v>
      </c>
      <c r="IM53" s="30">
        <f>IF(IM$42*$D53&gt;(BatMaxC*$C53)+DayMinC,BatMaxC*$C53,IF(IM$42*$D53&lt;DayMinC,0,(IM$42*$D53)-DayMinC))</f>
        <v>0.09616017921</v>
      </c>
      <c r="IN53" s="30">
        <f>IF(IN$42*$D53&gt;(BatMaxC*$C53)+DayMinC,BatMaxC*$C53,IF(IN$42*$D53&lt;DayMinC,0,(IN$42*$D53)-DayMinC))</f>
        <v>0.09616017921</v>
      </c>
      <c r="IO53" s="30">
        <f>IF(IO$42*$D53&gt;(BatMaxC*$C53)+DayMinC,BatMaxC*$C53,IF(IO$42*$D53&lt;DayMinC,0,(IO$42*$D53)-DayMinC))</f>
        <v>0.09616017921</v>
      </c>
      <c r="IP53" s="30">
        <f>IF(IP$42*$D53&gt;(BatMaxC*$C53)+DayMinC,BatMaxC*$C53,IF(IP$42*$D53&lt;DayMinC,0,(IP$42*$D53)-DayMinC))</f>
        <v>0.09616017921</v>
      </c>
      <c r="IQ53" s="30">
        <f>IF(IQ$42*$D53&gt;(BatMaxC*$C53)+DayMinC,BatMaxC*$C53,IF(IQ$42*$D53&lt;DayMinC,0,(IQ$42*$D53)-DayMinC))</f>
        <v>0.09616017921</v>
      </c>
      <c r="IR53" s="30">
        <f>IF(IR$42*$D53&gt;(BatMaxC*$C53)+DayMinC,BatMaxC*$C53,IF(IR$42*$D53&lt;DayMinC,0,(IR$42*$D53)-DayMinC))</f>
        <v>0.09616017921</v>
      </c>
      <c r="IS53" s="30">
        <f>IF(IS$42*$D53&gt;(BatMaxC*$C53)+DayMinC,BatMaxC*$C53,IF(IS$42*$D53&lt;DayMinC,0,(IS$42*$D53)-DayMinC))</f>
        <v>0.09616017921</v>
      </c>
      <c r="IT53" s="30">
        <f>IF(IT$42*$D53&gt;(BatMaxC*$C53)+DayMinC,BatMaxC*$C53,IF(IT$42*$D53&lt;DayMinC,0,(IT$42*$D53)-DayMinC))</f>
        <v>0.09616017921</v>
      </c>
      <c r="IU53" s="30">
        <f>IF(IU$42*$D53&gt;(BatMaxC*$C53)+DayMinC,BatMaxC*$C53,IF(IU$42*$D53&lt;DayMinC,0,(IU$42*$D53)-DayMinC))</f>
        <v>0.09616017921</v>
      </c>
      <c r="IV53" s="30">
        <f>IF(IV$42*$D53&gt;(BatMaxC*$C53)+DayMinC,BatMaxC*$C53,IF(IV$42*$D53&lt;DayMinC,0,(IV$42*$D53)-DayMinC))</f>
        <v>0.09616017921</v>
      </c>
      <c r="IW53" s="30">
        <f>IF(IW$42*$D53&gt;(BatMaxC*$C53)+DayMinC,BatMaxC*$C53,IF(IW$42*$D53&lt;DayMinC,0,(IW$42*$D53)-DayMinC))</f>
        <v>0.09616017921</v>
      </c>
      <c r="IX53" s="30">
        <f>IF(IX$42*$D53&gt;(BatMaxC*$C53)+DayMinC,BatMaxC*$C53,IF(IX$42*$D53&lt;DayMinC,0,(IX$42*$D53)-DayMinC))</f>
        <v>0.09616017921</v>
      </c>
      <c r="IY53" s="30">
        <f>IF(IY$42*$D53&gt;(BatMaxC*$C53)+DayMinC,BatMaxC*$C53,IF(IY$42*$D53&lt;DayMinC,0,(IY$42*$D53)-DayMinC))</f>
        <v>0.09616017921</v>
      </c>
      <c r="IZ53" s="30">
        <f>IF(IZ$42*$D53&gt;(BatMaxC*$C53)+DayMinC,BatMaxC*$C53,IF(IZ$42*$D53&lt;DayMinC,0,(IZ$42*$D53)-DayMinC))</f>
        <v>0</v>
      </c>
      <c r="JA53" s="30">
        <f>IF(JA$42*$D53&gt;(BatMaxC*$C53)+DayMinC,BatMaxC*$C53,IF(JA$42*$D53&lt;DayMinC,0,(JA$42*$D53)-DayMinC))</f>
        <v>0</v>
      </c>
      <c r="JB53" s="30">
        <f>IF(JB$42*$D53&gt;(BatMaxC*$C53)+DayMinC,BatMaxC*$C53,IF(JB$42*$D53&lt;DayMinC,0,(JB$42*$D53)-DayMinC))</f>
        <v>0</v>
      </c>
      <c r="JC53" s="30">
        <f>IF(JC$42*$D53&gt;(BatMaxC*$C53)+DayMinC,BatMaxC*$C53,IF(JC$42*$D53&lt;DayMinC,0,(JC$42*$D53)-DayMinC))</f>
        <v>0.09616017921</v>
      </c>
      <c r="JD53" s="30">
        <f>IF(JD$42*$D53&gt;(BatMaxC*$C53)+DayMinC,BatMaxC*$C53,IF(JD$42*$D53&lt;DayMinC,0,(JD$42*$D53)-DayMinC))</f>
        <v>0.09616017921</v>
      </c>
      <c r="JE53" s="30">
        <f>IF(JE$42*$D53&gt;(BatMaxC*$C53)+DayMinC,BatMaxC*$C53,IF(JE$42*$D53&lt;DayMinC,0,(JE$42*$D53)-DayMinC))</f>
        <v>0.09616017921</v>
      </c>
      <c r="JF53" s="30">
        <f>IF(JF$42*$D53&gt;(BatMaxC*$C53)+DayMinC,BatMaxC*$C53,IF(JF$42*$D53&lt;DayMinC,0,(JF$42*$D53)-DayMinC))</f>
        <v>0.09616017921</v>
      </c>
      <c r="JG53" s="30">
        <f>IF(JG$42*$D53&gt;(BatMaxC*$C53)+DayMinC,BatMaxC*$C53,IF(JG$42*$D53&lt;DayMinC,0,(JG$42*$D53)-DayMinC))</f>
        <v>0.01119078659</v>
      </c>
      <c r="JH53" s="30">
        <f>IF(JH$42*$D53&gt;(BatMaxC*$C53)+DayMinC,BatMaxC*$C53,IF(JH$42*$D53&lt;DayMinC,0,(JH$42*$D53)-DayMinC))</f>
        <v>0.09616017921</v>
      </c>
      <c r="JI53" s="30">
        <f>IF(JI$42*$D53&gt;(BatMaxC*$C53)+DayMinC,BatMaxC*$C53,IF(JI$42*$D53&lt;DayMinC,0,(JI$42*$D53)-DayMinC))</f>
        <v>0.09616017921</v>
      </c>
      <c r="JJ53" s="30">
        <f>IF(JJ$42*$D53&gt;(BatMaxC*$C53)+DayMinC,BatMaxC*$C53,IF(JJ$42*$D53&lt;DayMinC,0,(JJ$42*$D53)-DayMinC))</f>
        <v>0.09616017921</v>
      </c>
      <c r="JK53" s="30">
        <f>IF(JK$42*$D53&gt;(BatMaxC*$C53)+DayMinC,BatMaxC*$C53,IF(JK$42*$D53&lt;DayMinC,0,(JK$42*$D53)-DayMinC))</f>
        <v>0.09616017921</v>
      </c>
      <c r="JL53" s="30">
        <f>IF(JL$42*$D53&gt;(BatMaxC*$C53)+DayMinC,BatMaxC*$C53,IF(JL$42*$D53&lt;DayMinC,0,(JL$42*$D53)-DayMinC))</f>
        <v>0.06249373457</v>
      </c>
      <c r="JM53" s="30">
        <f>IF(JM$42*$D53&gt;(BatMaxC*$C53)+DayMinC,BatMaxC*$C53,IF(JM$42*$D53&lt;DayMinC,0,(JM$42*$D53)-DayMinC))</f>
        <v>0.09616017921</v>
      </c>
      <c r="JN53" s="30">
        <f>IF(JN$42*$D53&gt;(BatMaxC*$C53)+DayMinC,BatMaxC*$C53,IF(JN$42*$D53&lt;DayMinC,0,(JN$42*$D53)-DayMinC))</f>
        <v>0.009154836815</v>
      </c>
      <c r="JO53" s="30">
        <f>IF(JO$42*$D53&gt;(BatMaxC*$C53)+DayMinC,BatMaxC*$C53,IF(JO$42*$D53&lt;DayMinC,0,(JO$42*$D53)-DayMinC))</f>
        <v>0.01045135689</v>
      </c>
      <c r="JP53" s="30">
        <f>IF(JP$42*$D53&gt;(BatMaxC*$C53)+DayMinC,BatMaxC*$C53,IF(JP$42*$D53&lt;DayMinC,0,(JP$42*$D53)-DayMinC))</f>
        <v>0.01811757181</v>
      </c>
      <c r="JQ53" s="30">
        <f>IF(JQ$42*$D53&gt;(BatMaxC*$C53)+DayMinC,BatMaxC*$C53,IF(JQ$42*$D53&lt;DayMinC,0,(JQ$42*$D53)-DayMinC))</f>
        <v>0.09616017921</v>
      </c>
      <c r="JR53" s="30">
        <f>IF(JR$42*$D53&gt;(BatMaxC*$C53)+DayMinC,BatMaxC*$C53,IF(JR$42*$D53&lt;DayMinC,0,(JR$42*$D53)-DayMinC))</f>
        <v>0.09616017921</v>
      </c>
      <c r="JS53" s="30">
        <f>IF(JS$42*$D53&gt;(BatMaxC*$C53)+DayMinC,BatMaxC*$C53,IF(JS$42*$D53&lt;DayMinC,0,(JS$42*$D53)-DayMinC))</f>
        <v>0.09616017921</v>
      </c>
      <c r="JT53" s="30">
        <f>IF(JT$42*$D53&gt;(BatMaxC*$C53)+DayMinC,BatMaxC*$C53,IF(JT$42*$D53&lt;DayMinC,0,(JT$42*$D53)-DayMinC))</f>
        <v>0.0727722313</v>
      </c>
      <c r="JU53" s="30">
        <f>IF(JU$42*$D53&gt;(BatMaxC*$C53)+DayMinC,BatMaxC*$C53,IF(JU$42*$D53&lt;DayMinC,0,(JU$42*$D53)-DayMinC))</f>
        <v>0.09616017921</v>
      </c>
      <c r="JV53" s="30">
        <f>IF(JV$42*$D53&gt;(BatMaxC*$C53)+DayMinC,BatMaxC*$C53,IF(JV$42*$D53&lt;DayMinC,0,(JV$42*$D53)-DayMinC))</f>
        <v>0.09616017921</v>
      </c>
      <c r="JW53" s="30">
        <f>IF(JW$42*$D53&gt;(BatMaxC*$C53)+DayMinC,BatMaxC*$C53,IF(JW$42*$D53&lt;DayMinC,0,(JW$42*$D53)-DayMinC))</f>
        <v>0.09616017921</v>
      </c>
      <c r="JX53" s="30">
        <f>IF(JX$42*$D53&gt;(BatMaxC*$C53)+DayMinC,BatMaxC*$C53,IF(JX$42*$D53&lt;DayMinC,0,(JX$42*$D53)-DayMinC))</f>
        <v>0</v>
      </c>
      <c r="JY53" s="30">
        <f>IF(JY$42*$D53&gt;(BatMaxC*$C53)+DayMinC,BatMaxC*$C53,IF(JY$42*$D53&lt;DayMinC,0,(JY$42*$D53)-DayMinC))</f>
        <v>0</v>
      </c>
      <c r="JZ53" s="30">
        <f>IF(JZ$42*$D53&gt;(BatMaxC*$C53)+DayMinC,BatMaxC*$C53,IF(JZ$42*$D53&lt;DayMinC,0,(JZ$42*$D53)-DayMinC))</f>
        <v>0.09616017921</v>
      </c>
      <c r="KA53" s="30">
        <f>IF(KA$42*$D53&gt;(BatMaxC*$C53)+DayMinC,BatMaxC*$C53,IF(KA$42*$D53&lt;DayMinC,0,(KA$42*$D53)-DayMinC))</f>
        <v>0.09616017921</v>
      </c>
      <c r="KB53" s="30">
        <f>IF(KB$42*$D53&gt;(BatMaxC*$C53)+DayMinC,BatMaxC*$C53,IF(KB$42*$D53&lt;DayMinC,0,(KB$42*$D53)-DayMinC))</f>
        <v>0.09616017921</v>
      </c>
      <c r="KC53" s="30">
        <f>IF(KC$42*$D53&gt;(BatMaxC*$C53)+DayMinC,BatMaxC*$C53,IF(KC$42*$D53&lt;DayMinC,0,(KC$42*$D53)-DayMinC))</f>
        <v>0.09616017921</v>
      </c>
      <c r="KD53" s="30">
        <f>IF(KD$42*$D53&gt;(BatMaxC*$C53)+DayMinC,BatMaxC*$C53,IF(KD$42*$D53&lt;DayMinC,0,(KD$42*$D53)-DayMinC))</f>
        <v>0.09616017921</v>
      </c>
      <c r="KE53" s="30">
        <f>IF(KE$42*$D53&gt;(BatMaxC*$C53)+DayMinC,BatMaxC*$C53,IF(KE$42*$D53&lt;DayMinC,0,(KE$42*$D53)-DayMinC))</f>
        <v>0.01582490925</v>
      </c>
      <c r="KF53" s="30">
        <f>IF(KF$42*$D53&gt;(BatMaxC*$C53)+DayMinC,BatMaxC*$C53,IF(KF$42*$D53&lt;DayMinC,0,(KF$42*$D53)-DayMinC))</f>
        <v>0.09616017921</v>
      </c>
      <c r="KG53" s="30">
        <f>IF(KG$42*$D53&gt;(BatMaxC*$C53)+DayMinC,BatMaxC*$C53,IF(KG$42*$D53&lt;DayMinC,0,(KG$42*$D53)-DayMinC))</f>
        <v>0</v>
      </c>
      <c r="KH53" s="30">
        <f>IF(KH$42*$D53&gt;(BatMaxC*$C53)+DayMinC,BatMaxC*$C53,IF(KH$42*$D53&lt;DayMinC,0,(KH$42*$D53)-DayMinC))</f>
        <v>0.09616017921</v>
      </c>
      <c r="KI53" s="30">
        <f>IF(KI$42*$D53&gt;(BatMaxC*$C53)+DayMinC,BatMaxC*$C53,IF(KI$42*$D53&lt;DayMinC,0,(KI$42*$D53)-DayMinC))</f>
        <v>0.09616017921</v>
      </c>
      <c r="KJ53" s="30">
        <f>IF(KJ$42*$D53&gt;(BatMaxC*$C53)+DayMinC,BatMaxC*$C53,IF(KJ$42*$D53&lt;DayMinC,0,(KJ$42*$D53)-DayMinC))</f>
        <v>0.09616017921</v>
      </c>
      <c r="KK53" s="30">
        <f>IF(KK$42*$D53&gt;(BatMaxC*$C53)+DayMinC,BatMaxC*$C53,IF(KK$42*$D53&lt;DayMinC,0,(KK$42*$D53)-DayMinC))</f>
        <v>0.05283808534</v>
      </c>
      <c r="KL53" s="30">
        <f>IF(KL$42*$D53&gt;(BatMaxC*$C53)+DayMinC,BatMaxC*$C53,IF(KL$42*$D53&lt;DayMinC,0,(KL$42*$D53)-DayMinC))</f>
        <v>0.09616017921</v>
      </c>
      <c r="KM53" s="30">
        <f>IF(KM$42*$D53&gt;(BatMaxC*$C53)+DayMinC,BatMaxC*$C53,IF(KM$42*$D53&lt;DayMinC,0,(KM$42*$D53)-DayMinC))</f>
        <v>0.09616017921</v>
      </c>
      <c r="KN53" s="30">
        <f>IF(KN$42*$D53&gt;(BatMaxC*$C53)+DayMinC,BatMaxC*$C53,IF(KN$42*$D53&lt;DayMinC,0,(KN$42*$D53)-DayMinC))</f>
        <v>0.09616017921</v>
      </c>
      <c r="KO53" s="30">
        <f>IF(KO$42*$D53&gt;(BatMaxC*$C53)+DayMinC,BatMaxC*$C53,IF(KO$42*$D53&lt;DayMinC,0,(KO$42*$D53)-DayMinC))</f>
        <v>0.09616017921</v>
      </c>
      <c r="KP53" s="30">
        <f>IF(KP$42*$D53&gt;(BatMaxC*$C53)+DayMinC,BatMaxC*$C53,IF(KP$42*$D53&lt;DayMinC,0,(KP$42*$D53)-DayMinC))</f>
        <v>0</v>
      </c>
      <c r="KQ53" s="30">
        <f>IF(KQ$42*$D53&gt;(BatMaxC*$C53)+DayMinC,BatMaxC*$C53,IF(KQ$42*$D53&lt;DayMinC,0,(KQ$42*$D53)-DayMinC))</f>
        <v>0.06884166284</v>
      </c>
      <c r="KR53" s="30">
        <f>IF(KR$42*$D53&gt;(BatMaxC*$C53)+DayMinC,BatMaxC*$C53,IF(KR$42*$D53&lt;DayMinC,0,(KR$42*$D53)-DayMinC))</f>
        <v>0</v>
      </c>
      <c r="KS53" s="30">
        <f>IF(KS$42*$D53&gt;(BatMaxC*$C53)+DayMinC,BatMaxC*$C53,IF(KS$42*$D53&lt;DayMinC,0,(KS$42*$D53)-DayMinC))</f>
        <v>0</v>
      </c>
      <c r="KT53" s="30">
        <f>IF(KT$42*$D53&gt;(BatMaxC*$C53)+DayMinC,BatMaxC*$C53,IF(KT$42*$D53&lt;DayMinC,0,(KT$42*$D53)-DayMinC))</f>
        <v>0.09616017921</v>
      </c>
      <c r="KU53" s="30">
        <f>IF(KU$42*$D53&gt;(BatMaxC*$C53)+DayMinC,BatMaxC*$C53,IF(KU$42*$D53&lt;DayMinC,0,(KU$42*$D53)-DayMinC))</f>
        <v>0.09616017921</v>
      </c>
      <c r="KV53" s="30">
        <f>IF(KV$42*$D53&gt;(BatMaxC*$C53)+DayMinC,BatMaxC*$C53,IF(KV$42*$D53&lt;DayMinC,0,(KV$42*$D53)-DayMinC))</f>
        <v>0.09616017921</v>
      </c>
      <c r="KW53" s="30">
        <f>IF(KW$42*$D53&gt;(BatMaxC*$C53)+DayMinC,BatMaxC*$C53,IF(KW$42*$D53&lt;DayMinC,0,(KW$42*$D53)-DayMinC))</f>
        <v>0.09616017921</v>
      </c>
      <c r="KX53" s="30">
        <f>IF(KX$42*$D53&gt;(BatMaxC*$C53)+DayMinC,BatMaxC*$C53,IF(KX$42*$D53&lt;DayMinC,0,(KX$42*$D53)-DayMinC))</f>
        <v>0</v>
      </c>
      <c r="KY53" s="30">
        <f>IF(KY$42*$D53&gt;(BatMaxC*$C53)+DayMinC,BatMaxC*$C53,IF(KY$42*$D53&lt;DayMinC,0,(KY$42*$D53)-DayMinC))</f>
        <v>0</v>
      </c>
      <c r="KZ53" s="30">
        <f>IF(KZ$42*$D53&gt;(BatMaxC*$C53)+DayMinC,BatMaxC*$C53,IF(KZ$42*$D53&lt;DayMinC,0,(KZ$42*$D53)-DayMinC))</f>
        <v>0.09616017921</v>
      </c>
      <c r="LA53" s="30">
        <f>IF(LA$42*$D53&gt;(BatMaxC*$C53)+DayMinC,BatMaxC*$C53,IF(LA$42*$D53&lt;DayMinC,0,(LA$42*$D53)-DayMinC))</f>
        <v>0.09616017921</v>
      </c>
      <c r="LB53" s="30">
        <f>IF(LB$42*$D53&gt;(BatMaxC*$C53)+DayMinC,BatMaxC*$C53,IF(LB$42*$D53&lt;DayMinC,0,(LB$42*$D53)-DayMinC))</f>
        <v>0.09616017921</v>
      </c>
      <c r="LC53" s="30">
        <f>IF(LC$42*$D53&gt;(BatMaxC*$C53)+DayMinC,BatMaxC*$C53,IF(LC$42*$D53&lt;DayMinC,0,(LC$42*$D53)-DayMinC))</f>
        <v>0.09616017921</v>
      </c>
      <c r="LD53" s="30">
        <f>IF(LD$42*$D53&gt;(BatMaxC*$C53)+DayMinC,BatMaxC*$C53,IF(LD$42*$D53&lt;DayMinC,0,(LD$42*$D53)-DayMinC))</f>
        <v>0.09616017921</v>
      </c>
      <c r="LE53" s="30">
        <f>IF(LE$42*$D53&gt;(BatMaxC*$C53)+DayMinC,BatMaxC*$C53,IF(LE$42*$D53&lt;DayMinC,0,(LE$42*$D53)-DayMinC))</f>
        <v>0.09616017921</v>
      </c>
      <c r="LF53" s="30">
        <f>IF(LF$42*$D53&gt;(BatMaxC*$C53)+DayMinC,BatMaxC*$C53,IF(LF$42*$D53&lt;DayMinC,0,(LF$42*$D53)-DayMinC))</f>
        <v>0.09616017921</v>
      </c>
      <c r="LG53" s="30">
        <f>IF(LG$42*$D53&gt;(BatMaxC*$C53)+DayMinC,BatMaxC*$C53,IF(LG$42*$D53&lt;DayMinC,0,(LG$42*$D53)-DayMinC))</f>
        <v>0</v>
      </c>
      <c r="LH53" s="30">
        <f>IF(LH$42*$D53&gt;(BatMaxC*$C53)+DayMinC,BatMaxC*$C53,IF(LH$42*$D53&lt;DayMinC,0,(LH$42*$D53)-DayMinC))</f>
        <v>0.09616017921</v>
      </c>
      <c r="LI53" s="30">
        <f>IF(LI$42*$D53&gt;(BatMaxC*$C53)+DayMinC,BatMaxC*$C53,IF(LI$42*$D53&lt;DayMinC,0,(LI$42*$D53)-DayMinC))</f>
        <v>0.09616017921</v>
      </c>
      <c r="LJ53" s="30">
        <f>IF(LJ$42*$D53&gt;(BatMaxC*$C53)+DayMinC,BatMaxC*$C53,IF(LJ$42*$D53&lt;DayMinC,0,(LJ$42*$D53)-DayMinC))</f>
        <v>0.09616017921</v>
      </c>
      <c r="LK53" s="30">
        <f>IF(LK$42*$D53&gt;(BatMaxC*$C53)+DayMinC,BatMaxC*$C53,IF(LK$42*$D53&lt;DayMinC,0,(LK$42*$D53)-DayMinC))</f>
        <v>0.09616017921</v>
      </c>
      <c r="LL53" s="30">
        <f>IF(LL$42*$D53&gt;(BatMaxC*$C53)+DayMinC,BatMaxC*$C53,IF(LL$42*$D53&lt;DayMinC,0,(LL$42*$D53)-DayMinC))</f>
        <v>0</v>
      </c>
      <c r="LM53" s="30">
        <f>IF(LM$42*$D53&gt;(BatMaxC*$C53)+DayMinC,BatMaxC*$C53,IF(LM$42*$D53&lt;DayMinC,0,(LM$42*$D53)-DayMinC))</f>
        <v>0</v>
      </c>
      <c r="LN53" s="30">
        <f>IF(LN$42*$D53&gt;(BatMaxC*$C53)+DayMinC,BatMaxC*$C53,IF(LN$42*$D53&lt;DayMinC,0,(LN$42*$D53)-DayMinC))</f>
        <v>0</v>
      </c>
      <c r="LO53" s="30">
        <f>IF(LO$42*$D53&gt;(BatMaxC*$C53)+DayMinC,BatMaxC*$C53,IF(LO$42*$D53&lt;DayMinC,0,(LO$42*$D53)-DayMinC))</f>
        <v>0</v>
      </c>
      <c r="LP53" s="30">
        <f>IF(LP$42*$D53&gt;(BatMaxC*$C53)+DayMinC,BatMaxC*$C53,IF(LP$42*$D53&lt;DayMinC,0,(LP$42*$D53)-DayMinC))</f>
        <v>0</v>
      </c>
      <c r="LQ53" s="30">
        <f>IF(LQ$42*$D53&gt;(BatMaxC*$C53)+DayMinC,BatMaxC*$C53,IF(LQ$42*$D53&lt;DayMinC,0,(LQ$42*$D53)-DayMinC))</f>
        <v>0</v>
      </c>
      <c r="LR53" s="30">
        <f>IF(LR$42*$D53&gt;(BatMaxC*$C53)+DayMinC,BatMaxC*$C53,IF(LR$42*$D53&lt;DayMinC,0,(LR$42*$D53)-DayMinC))</f>
        <v>0.09616017921</v>
      </c>
      <c r="LS53" s="30">
        <f>IF(LS$42*$D53&gt;(BatMaxC*$C53)+DayMinC,BatMaxC*$C53,IF(LS$42*$D53&lt;DayMinC,0,(LS$42*$D53)-DayMinC))</f>
        <v>0.07393893552</v>
      </c>
      <c r="LT53" s="30">
        <f>IF(LT$42*$D53&gt;(BatMaxC*$C53)+DayMinC,BatMaxC*$C53,IF(LT$42*$D53&lt;DayMinC,0,(LT$42*$D53)-DayMinC))</f>
        <v>0.09616017921</v>
      </c>
      <c r="LU53" s="30">
        <f>IF(LU$42*$D53&gt;(BatMaxC*$C53)+DayMinC,BatMaxC*$C53,IF(LU$42*$D53&lt;DayMinC,0,(LU$42*$D53)-DayMinC))</f>
        <v>0.09616017921</v>
      </c>
      <c r="LV53" s="30">
        <f>IF(LV$42*$D53&gt;(BatMaxC*$C53)+DayMinC,BatMaxC*$C53,IF(LV$42*$D53&lt;DayMinC,0,(LV$42*$D53)-DayMinC))</f>
        <v>0.09616017921</v>
      </c>
      <c r="LW53" s="30">
        <f>IF(LW$42*$D53&gt;(BatMaxC*$C53)+DayMinC,BatMaxC*$C53,IF(LW$42*$D53&lt;DayMinC,0,(LW$42*$D53)-DayMinC))</f>
        <v>0</v>
      </c>
      <c r="LX53" s="30">
        <f>IF(LX$42*$D53&gt;(BatMaxC*$C53)+DayMinC,BatMaxC*$C53,IF(LX$42*$D53&lt;DayMinC,0,(LX$42*$D53)-DayMinC))</f>
        <v>0</v>
      </c>
      <c r="LY53" s="30">
        <f>IF(LY$42*$D53&gt;(BatMaxC*$C53)+DayMinC,BatMaxC*$C53,IF(LY$42*$D53&lt;DayMinC,0,(LY$42*$D53)-DayMinC))</f>
        <v>0.09616017921</v>
      </c>
      <c r="LZ53" s="30">
        <f>IF(LZ$42*$D53&gt;(BatMaxC*$C53)+DayMinC,BatMaxC*$C53,IF(LZ$42*$D53&lt;DayMinC,0,(LZ$42*$D53)-DayMinC))</f>
        <v>0</v>
      </c>
      <c r="MA53" s="30">
        <f>IF(MA$42*$D53&gt;(BatMaxC*$C53)+DayMinC,BatMaxC*$C53,IF(MA$42*$D53&lt;DayMinC,0,(MA$42*$D53)-DayMinC))</f>
        <v>0.09616017921</v>
      </c>
      <c r="MB53" s="30">
        <f>IF(MB$42*$D53&gt;(BatMaxC*$C53)+DayMinC,BatMaxC*$C53,IF(MB$42*$D53&lt;DayMinC,0,(MB$42*$D53)-DayMinC))</f>
        <v>0.09616017921</v>
      </c>
      <c r="MC53" s="30">
        <f>IF(MC$42*$D53&gt;(BatMaxC*$C53)+DayMinC,BatMaxC*$C53,IF(MC$42*$D53&lt;DayMinC,0,(MC$42*$D53)-DayMinC))</f>
        <v>0.01260020401</v>
      </c>
      <c r="MD53" s="30">
        <f>IF(MD$42*$D53&gt;(BatMaxC*$C53)+DayMinC,BatMaxC*$C53,IF(MD$42*$D53&lt;DayMinC,0,(MD$42*$D53)-DayMinC))</f>
        <v>0.09616017921</v>
      </c>
      <c r="ME53" s="30">
        <f>IF(ME$42*$D53&gt;(BatMaxC*$C53)+DayMinC,BatMaxC*$C53,IF(ME$42*$D53&lt;DayMinC,0,(ME$42*$D53)-DayMinC))</f>
        <v>0.02683758267</v>
      </c>
      <c r="MF53" s="30">
        <f>IF(MF$42*$D53&gt;(BatMaxC*$C53)+DayMinC,BatMaxC*$C53,IF(MF$42*$D53&lt;DayMinC,0,(MF$42*$D53)-DayMinC))</f>
        <v>0</v>
      </c>
      <c r="MG53" s="30">
        <f>IF(MG$42*$D53&gt;(BatMaxC*$C53)+DayMinC,BatMaxC*$C53,IF(MG$42*$D53&lt;DayMinC,0,(MG$42*$D53)-DayMinC))</f>
        <v>0.09616017921</v>
      </c>
      <c r="MH53" s="30">
        <f>IF(MH$42*$D53&gt;(BatMaxC*$C53)+DayMinC,BatMaxC*$C53,IF(MH$42*$D53&lt;DayMinC,0,(MH$42*$D53)-DayMinC))</f>
        <v>0.09616017921</v>
      </c>
      <c r="MI53" s="30">
        <f>IF(MI$42*$D53&gt;(BatMaxC*$C53)+DayMinC,BatMaxC*$C53,IF(MI$42*$D53&lt;DayMinC,0,(MI$42*$D53)-DayMinC))</f>
        <v>0</v>
      </c>
      <c r="MJ53" s="30">
        <f>IF(MJ$42*$D53&gt;(BatMaxC*$C53)+DayMinC,BatMaxC*$C53,IF(MJ$42*$D53&lt;DayMinC,0,(MJ$42*$D53)-DayMinC))</f>
        <v>0.09616017921</v>
      </c>
      <c r="MK53" s="30">
        <f>IF(MK$42*$D53&gt;(BatMaxC*$C53)+DayMinC,BatMaxC*$C53,IF(MK$42*$D53&lt;DayMinC,0,(MK$42*$D53)-DayMinC))</f>
        <v>0.05290993472</v>
      </c>
      <c r="ML53" s="30">
        <f>IF(ML$42*$D53&gt;(BatMaxC*$C53)+DayMinC,BatMaxC*$C53,IF(ML$42*$D53&lt;DayMinC,0,(ML$42*$D53)-DayMinC))</f>
        <v>0.09616017921</v>
      </c>
      <c r="MM53" s="30">
        <f>IF(MM$42*$D53&gt;(BatMaxC*$C53)+DayMinC,BatMaxC*$C53,IF(MM$42*$D53&lt;DayMinC,0,(MM$42*$D53)-DayMinC))</f>
        <v>0</v>
      </c>
      <c r="MN53" s="30">
        <f>IF(MN$42*$D53&gt;(BatMaxC*$C53)+DayMinC,BatMaxC*$C53,IF(MN$42*$D53&lt;DayMinC,0,(MN$42*$D53)-DayMinC))</f>
        <v>0.09616017921</v>
      </c>
      <c r="MO53" s="30">
        <f>IF(MO$42*$D53&gt;(BatMaxC*$C53)+DayMinC,BatMaxC*$C53,IF(MO$42*$D53&lt;DayMinC,0,(MO$42*$D53)-DayMinC))</f>
        <v>0.09616017921</v>
      </c>
      <c r="MP53" s="30">
        <f>IF(MP$42*$D53&gt;(BatMaxC*$C53)+DayMinC,BatMaxC*$C53,IF(MP$42*$D53&lt;DayMinC,0,(MP$42*$D53)-DayMinC))</f>
        <v>0</v>
      </c>
      <c r="MQ53" s="30">
        <f>IF(MQ$42*$D53&gt;(BatMaxC*$C53)+DayMinC,BatMaxC*$C53,IF(MQ$42*$D53&lt;DayMinC,0,(MQ$42*$D53)-DayMinC))</f>
        <v>0</v>
      </c>
      <c r="MR53" s="30">
        <f>IF(MR$42*$D53&gt;(BatMaxC*$C53)+DayMinC,BatMaxC*$C53,IF(MR$42*$D53&lt;DayMinC,0,(MR$42*$D53)-DayMinC))</f>
        <v>0.09616017921</v>
      </c>
      <c r="MS53" s="30">
        <f>IF(MS$42*$D53&gt;(BatMaxC*$C53)+DayMinC,BatMaxC*$C53,IF(MS$42*$D53&lt;DayMinC,0,(MS$42*$D53)-DayMinC))</f>
        <v>0.09616017921</v>
      </c>
      <c r="MT53" s="30">
        <f>IF(MT$42*$D53&gt;(BatMaxC*$C53)+DayMinC,BatMaxC*$C53,IF(MT$42*$D53&lt;DayMinC,0,(MT$42*$D53)-DayMinC))</f>
        <v>0.09616017921</v>
      </c>
      <c r="MU53" s="30">
        <f>IF(MU$42*$D53&gt;(BatMaxC*$C53)+DayMinC,BatMaxC*$C53,IF(MU$42*$D53&lt;DayMinC,0,(MU$42*$D53)-DayMinC))</f>
        <v>0</v>
      </c>
      <c r="MV53" s="30">
        <f>IF(MV$42*$D53&gt;(BatMaxC*$C53)+DayMinC,BatMaxC*$C53,IF(MV$42*$D53&lt;DayMinC,0,(MV$42*$D53)-DayMinC))</f>
        <v>0</v>
      </c>
      <c r="MW53" s="30">
        <f>IF(MW$42*$D53&gt;(BatMaxC*$C53)+DayMinC,BatMaxC*$C53,IF(MW$42*$D53&lt;DayMinC,0,(MW$42*$D53)-DayMinC))</f>
        <v>0</v>
      </c>
      <c r="MX53" s="30">
        <f>IF(MX$42*$D53&gt;(BatMaxC*$C53)+DayMinC,BatMaxC*$C53,IF(MX$42*$D53&lt;DayMinC,0,(MX$42*$D53)-DayMinC))</f>
        <v>0</v>
      </c>
      <c r="MY53" s="30">
        <f>IF(MY$42*$D53&gt;(BatMaxC*$C53)+DayMinC,BatMaxC*$C53,IF(MY$42*$D53&lt;DayMinC,0,(MY$42*$D53)-DayMinC))</f>
        <v>0</v>
      </c>
      <c r="MZ53" s="30">
        <f>IF(MZ$42*$D53&gt;(BatMaxC*$C53)+DayMinC,BatMaxC*$C53,IF(MZ$42*$D53&lt;DayMinC,0,(MZ$42*$D53)-DayMinC))</f>
        <v>0</v>
      </c>
      <c r="NA53" s="30">
        <f>IF(NA$42*$D53&gt;(BatMaxC*$C53)+DayMinC,BatMaxC*$C53,IF(NA$42*$D53&lt;DayMinC,0,(NA$42*$D53)-DayMinC))</f>
        <v>0</v>
      </c>
      <c r="NB53" s="30">
        <f>IF(NB$42*$D53&gt;(BatMaxC*$C53)+DayMinC,BatMaxC*$C53,IF(NB$42*$D53&lt;DayMinC,0,(NB$42*$D53)-DayMinC))</f>
        <v>0</v>
      </c>
      <c r="NC53" s="30">
        <f>IF(NC$42*$D53&gt;(BatMaxC*$C53)+DayMinC,BatMaxC*$C53,IF(NC$42*$D53&lt;DayMinC,0,(NC$42*$D53)-DayMinC))</f>
        <v>0.09616017921</v>
      </c>
      <c r="ND53" s="30">
        <f>IF(ND$42*$D53&gt;(BatMaxC*$C53)+DayMinC,BatMaxC*$C53,IF(ND$42*$D53&lt;DayMinC,0,(ND$42*$D53)-DayMinC))</f>
        <v>0.09616017921</v>
      </c>
      <c r="NE53" s="30">
        <f>IF(NE$42*$D53&gt;(BatMaxC*$C53)+DayMinC,BatMaxC*$C53,IF(NE$42*$D53&lt;DayMinC,0,(NE$42*$D53)-DayMinC))</f>
        <v>0.09616017921</v>
      </c>
      <c r="NF53" s="30">
        <f>IF(NF$42*$D53&gt;(BatMaxC*$C53)+DayMinC,BatMaxC*$C53,IF(NF$42*$D53&lt;DayMinC,0,(NF$42*$D53)-DayMinC))</f>
        <v>0.09030472895</v>
      </c>
    </row>
    <row r="54" ht="14.25" customHeight="1">
      <c r="B54" s="3">
        <f t="shared" si="6"/>
        <v>2033</v>
      </c>
      <c r="C54" s="26">
        <f>C53*BatAgeRate</f>
        <v>0.7614285259</v>
      </c>
      <c r="D54" s="26">
        <f>D53*PVAgeRate</f>
        <v>0.9703725094</v>
      </c>
      <c r="E54" s="17">
        <f t="shared" si="5"/>
        <v>26.22033693</v>
      </c>
      <c r="F54" s="30">
        <f>IF(F$42*$D54&gt;(BatMaxC*$C54)+DayMinC,BatMaxC*$C54,IF(F$42*$D54&lt;DayMinC,0,(F$42*$D54)-DayMinC))</f>
        <v>0.0913714231</v>
      </c>
      <c r="G54" s="30">
        <f>IF(G$42*$D54&gt;(BatMaxC*$C54)+DayMinC,BatMaxC*$C54,IF(G$42*$D54&lt;DayMinC,0,(G$42*$D54)-DayMinC))</f>
        <v>0.0913714231</v>
      </c>
      <c r="H54" s="30">
        <f>IF(H$42*$D54&gt;(BatMaxC*$C54)+DayMinC,BatMaxC*$C54,IF(H$42*$D54&lt;DayMinC,0,(H$42*$D54)-DayMinC))</f>
        <v>0.0913714231</v>
      </c>
      <c r="I54" s="30">
        <f>IF(I$42*$D54&gt;(BatMaxC*$C54)+DayMinC,BatMaxC*$C54,IF(I$42*$D54&lt;DayMinC,0,(I$42*$D54)-DayMinC))</f>
        <v>0.0913714231</v>
      </c>
      <c r="J54" s="30">
        <f>IF(J$42*$D54&gt;(BatMaxC*$C54)+DayMinC,BatMaxC*$C54,IF(J$42*$D54&lt;DayMinC,0,(J$42*$D54)-DayMinC))</f>
        <v>0.0913714231</v>
      </c>
      <c r="K54" s="30">
        <f>IF(K$42*$D54&gt;(BatMaxC*$C54)+DayMinC,BatMaxC*$C54,IF(K$42*$D54&lt;DayMinC,0,(K$42*$D54)-DayMinC))</f>
        <v>0.0913714231</v>
      </c>
      <c r="L54" s="30">
        <f>IF(L$42*$D54&gt;(BatMaxC*$C54)+DayMinC,BatMaxC*$C54,IF(L$42*$D54&lt;DayMinC,0,(L$42*$D54)-DayMinC))</f>
        <v>0</v>
      </c>
      <c r="M54" s="30">
        <f>IF(M$42*$D54&gt;(BatMaxC*$C54)+DayMinC,BatMaxC*$C54,IF(M$42*$D54&lt;DayMinC,0,(M$42*$D54)-DayMinC))</f>
        <v>0.0913714231</v>
      </c>
      <c r="N54" s="30">
        <f>IF(N$42*$D54&gt;(BatMaxC*$C54)+DayMinC,BatMaxC*$C54,IF(N$42*$D54&lt;DayMinC,0,(N$42*$D54)-DayMinC))</f>
        <v>0.0913714231</v>
      </c>
      <c r="O54" s="30">
        <f>IF(O$42*$D54&gt;(BatMaxC*$C54)+DayMinC,BatMaxC*$C54,IF(O$42*$D54&lt;DayMinC,0,(O$42*$D54)-DayMinC))</f>
        <v>0.0913714231</v>
      </c>
      <c r="P54" s="30">
        <f>IF(P$42*$D54&gt;(BatMaxC*$C54)+DayMinC,BatMaxC*$C54,IF(P$42*$D54&lt;DayMinC,0,(P$42*$D54)-DayMinC))</f>
        <v>0.07290166947</v>
      </c>
      <c r="Q54" s="30">
        <f>IF(Q$42*$D54&gt;(BatMaxC*$C54)+DayMinC,BatMaxC*$C54,IF(Q$42*$D54&lt;DayMinC,0,(Q$42*$D54)-DayMinC))</f>
        <v>0.07543802438</v>
      </c>
      <c r="R54" s="30">
        <f>IF(R$42*$D54&gt;(BatMaxC*$C54)+DayMinC,BatMaxC*$C54,IF(R$42*$D54&lt;DayMinC,0,(R$42*$D54)-DayMinC))</f>
        <v>0.0913714231</v>
      </c>
      <c r="S54" s="30">
        <f>IF(S$42*$D54&gt;(BatMaxC*$C54)+DayMinC,BatMaxC*$C54,IF(S$42*$D54&lt;DayMinC,0,(S$42*$D54)-DayMinC))</f>
        <v>0</v>
      </c>
      <c r="T54" s="30">
        <f>IF(T$42*$D54&gt;(BatMaxC*$C54)+DayMinC,BatMaxC*$C54,IF(T$42*$D54&lt;DayMinC,0,(T$42*$D54)-DayMinC))</f>
        <v>0</v>
      </c>
      <c r="U54" s="30">
        <f>IF(U$42*$D54&gt;(BatMaxC*$C54)+DayMinC,BatMaxC*$C54,IF(U$42*$D54&lt;DayMinC,0,(U$42*$D54)-DayMinC))</f>
        <v>0.0913714231</v>
      </c>
      <c r="V54" s="30">
        <f>IF(V$42*$D54&gt;(BatMaxC*$C54)+DayMinC,BatMaxC*$C54,IF(V$42*$D54&lt;DayMinC,0,(V$42*$D54)-DayMinC))</f>
        <v>0.0913714231</v>
      </c>
      <c r="W54" s="30">
        <f>IF(W$42*$D54&gt;(BatMaxC*$C54)+DayMinC,BatMaxC*$C54,IF(W$42*$D54&lt;DayMinC,0,(W$42*$D54)-DayMinC))</f>
        <v>0.0913714231</v>
      </c>
      <c r="X54" s="30">
        <f>IF(X$42*$D54&gt;(BatMaxC*$C54)+DayMinC,BatMaxC*$C54,IF(X$42*$D54&lt;DayMinC,0,(X$42*$D54)-DayMinC))</f>
        <v>0</v>
      </c>
      <c r="Y54" s="30">
        <f>IF(Y$42*$D54&gt;(BatMaxC*$C54)+DayMinC,BatMaxC*$C54,IF(Y$42*$D54&lt;DayMinC,0,(Y$42*$D54)-DayMinC))</f>
        <v>0</v>
      </c>
      <c r="Z54" s="30">
        <f>IF(Z$42*$D54&gt;(BatMaxC*$C54)+DayMinC,BatMaxC*$C54,IF(Z$42*$D54&lt;DayMinC,0,(Z$42*$D54)-DayMinC))</f>
        <v>0.0913714231</v>
      </c>
      <c r="AA54" s="30">
        <f>IF(AA$42*$D54&gt;(BatMaxC*$C54)+DayMinC,BatMaxC*$C54,IF(AA$42*$D54&lt;DayMinC,0,(AA$42*$D54)-DayMinC))</f>
        <v>0</v>
      </c>
      <c r="AB54" s="30">
        <f>IF(AB$42*$D54&gt;(BatMaxC*$C54)+DayMinC,BatMaxC*$C54,IF(AB$42*$D54&lt;DayMinC,0,(AB$42*$D54)-DayMinC))</f>
        <v>0</v>
      </c>
      <c r="AC54" s="30">
        <f>IF(AC$42*$D54&gt;(BatMaxC*$C54)+DayMinC,BatMaxC*$C54,IF(AC$42*$D54&lt;DayMinC,0,(AC$42*$D54)-DayMinC))</f>
        <v>0</v>
      </c>
      <c r="AD54" s="30">
        <f>IF(AD$42*$D54&gt;(BatMaxC*$C54)+DayMinC,BatMaxC*$C54,IF(AD$42*$D54&lt;DayMinC,0,(AD$42*$D54)-DayMinC))</f>
        <v>0</v>
      </c>
      <c r="AE54" s="30">
        <f>IF(AE$42*$D54&gt;(BatMaxC*$C54)+DayMinC,BatMaxC*$C54,IF(AE$42*$D54&lt;DayMinC,0,(AE$42*$D54)-DayMinC))</f>
        <v>0.0913714231</v>
      </c>
      <c r="AF54" s="30">
        <f>IF(AF$42*$D54&gt;(BatMaxC*$C54)+DayMinC,BatMaxC*$C54,IF(AF$42*$D54&lt;DayMinC,0,(AF$42*$D54)-DayMinC))</f>
        <v>0.0913714231</v>
      </c>
      <c r="AG54" s="30">
        <f>IF(AG$42*$D54&gt;(BatMaxC*$C54)+DayMinC,BatMaxC*$C54,IF(AG$42*$D54&lt;DayMinC,0,(AG$42*$D54)-DayMinC))</f>
        <v>0.0913714231</v>
      </c>
      <c r="AH54" s="30">
        <f>IF(AH$42*$D54&gt;(BatMaxC*$C54)+DayMinC,BatMaxC*$C54,IF(AH$42*$D54&lt;DayMinC,0,(AH$42*$D54)-DayMinC))</f>
        <v>0.0913714231</v>
      </c>
      <c r="AI54" s="30">
        <f>IF(AI$42*$D54&gt;(BatMaxC*$C54)+DayMinC,BatMaxC*$C54,IF(AI$42*$D54&lt;DayMinC,0,(AI$42*$D54)-DayMinC))</f>
        <v>0.0913714231</v>
      </c>
      <c r="AJ54" s="30">
        <f>IF(AJ$42*$D54&gt;(BatMaxC*$C54)+DayMinC,BatMaxC*$C54,IF(AJ$42*$D54&lt;DayMinC,0,(AJ$42*$D54)-DayMinC))</f>
        <v>0.0913714231</v>
      </c>
      <c r="AK54" s="30">
        <f>IF(AK$42*$D54&gt;(BatMaxC*$C54)+DayMinC,BatMaxC*$C54,IF(AK$42*$D54&lt;DayMinC,0,(AK$42*$D54)-DayMinC))</f>
        <v>0.0913714231</v>
      </c>
      <c r="AL54" s="30">
        <f>IF(AL$42*$D54&gt;(BatMaxC*$C54)+DayMinC,BatMaxC*$C54,IF(AL$42*$D54&lt;DayMinC,0,(AL$42*$D54)-DayMinC))</f>
        <v>0.0913714231</v>
      </c>
      <c r="AM54" s="30">
        <f>IF(AM$42*$D54&gt;(BatMaxC*$C54)+DayMinC,BatMaxC*$C54,IF(AM$42*$D54&lt;DayMinC,0,(AM$42*$D54)-DayMinC))</f>
        <v>0.0913714231</v>
      </c>
      <c r="AN54" s="30">
        <f>IF(AN$42*$D54&gt;(BatMaxC*$C54)+DayMinC,BatMaxC*$C54,IF(AN$42*$D54&lt;DayMinC,0,(AN$42*$D54)-DayMinC))</f>
        <v>0.0913714231</v>
      </c>
      <c r="AO54" s="30">
        <f>IF(AO$42*$D54&gt;(BatMaxC*$C54)+DayMinC,BatMaxC*$C54,IF(AO$42*$D54&lt;DayMinC,0,(AO$42*$D54)-DayMinC))</f>
        <v>0.0913714231</v>
      </c>
      <c r="AP54" s="30">
        <f>IF(AP$42*$D54&gt;(BatMaxC*$C54)+DayMinC,BatMaxC*$C54,IF(AP$42*$D54&lt;DayMinC,0,(AP$42*$D54)-DayMinC))</f>
        <v>0.0913714231</v>
      </c>
      <c r="AQ54" s="30">
        <f>IF(AQ$42*$D54&gt;(BatMaxC*$C54)+DayMinC,BatMaxC*$C54,IF(AQ$42*$D54&lt;DayMinC,0,(AQ$42*$D54)-DayMinC))</f>
        <v>0.0913714231</v>
      </c>
      <c r="AR54" s="30">
        <f>IF(AR$42*$D54&gt;(BatMaxC*$C54)+DayMinC,BatMaxC*$C54,IF(AR$42*$D54&lt;DayMinC,0,(AR$42*$D54)-DayMinC))</f>
        <v>0.0913714231</v>
      </c>
      <c r="AS54" s="30">
        <f>IF(AS$42*$D54&gt;(BatMaxC*$C54)+DayMinC,BatMaxC*$C54,IF(AS$42*$D54&lt;DayMinC,0,(AS$42*$D54)-DayMinC))</f>
        <v>0</v>
      </c>
      <c r="AT54" s="30">
        <f>IF(AT$42*$D54&gt;(BatMaxC*$C54)+DayMinC,BatMaxC*$C54,IF(AT$42*$D54&lt;DayMinC,0,(AT$42*$D54)-DayMinC))</f>
        <v>0.0913714231</v>
      </c>
      <c r="AU54" s="30">
        <f>IF(AU$42*$D54&gt;(BatMaxC*$C54)+DayMinC,BatMaxC*$C54,IF(AU$42*$D54&lt;DayMinC,0,(AU$42*$D54)-DayMinC))</f>
        <v>0</v>
      </c>
      <c r="AV54" s="30">
        <f>IF(AV$42*$D54&gt;(BatMaxC*$C54)+DayMinC,BatMaxC*$C54,IF(AV$42*$D54&lt;DayMinC,0,(AV$42*$D54)-DayMinC))</f>
        <v>0</v>
      </c>
      <c r="AW54" s="30">
        <f>IF(AW$42*$D54&gt;(BatMaxC*$C54)+DayMinC,BatMaxC*$C54,IF(AW$42*$D54&lt;DayMinC,0,(AW$42*$D54)-DayMinC))</f>
        <v>0</v>
      </c>
      <c r="AX54" s="30">
        <f>IF(AX$42*$D54&gt;(BatMaxC*$C54)+DayMinC,BatMaxC*$C54,IF(AX$42*$D54&lt;DayMinC,0,(AX$42*$D54)-DayMinC))</f>
        <v>0.0913714231</v>
      </c>
      <c r="AY54" s="30">
        <f>IF(AY$42*$D54&gt;(BatMaxC*$C54)+DayMinC,BatMaxC*$C54,IF(AY$42*$D54&lt;DayMinC,0,(AY$42*$D54)-DayMinC))</f>
        <v>0.0913714231</v>
      </c>
      <c r="AZ54" s="30">
        <f>IF(AZ$42*$D54&gt;(BatMaxC*$C54)+DayMinC,BatMaxC*$C54,IF(AZ$42*$D54&lt;DayMinC,0,(AZ$42*$D54)-DayMinC))</f>
        <v>0.0913714231</v>
      </c>
      <c r="BA54" s="30">
        <f>IF(BA$42*$D54&gt;(BatMaxC*$C54)+DayMinC,BatMaxC*$C54,IF(BA$42*$D54&lt;DayMinC,0,(BA$42*$D54)-DayMinC))</f>
        <v>0.0913714231</v>
      </c>
      <c r="BB54" s="30">
        <f>IF(BB$42*$D54&gt;(BatMaxC*$C54)+DayMinC,BatMaxC*$C54,IF(BB$42*$D54&lt;DayMinC,0,(BB$42*$D54)-DayMinC))</f>
        <v>0.02887274652</v>
      </c>
      <c r="BC54" s="30">
        <f>IF(BC$42*$D54&gt;(BatMaxC*$C54)+DayMinC,BatMaxC*$C54,IF(BC$42*$D54&lt;DayMinC,0,(BC$42*$D54)-DayMinC))</f>
        <v>0.0913714231</v>
      </c>
      <c r="BD54" s="30">
        <f>IF(BD$42*$D54&gt;(BatMaxC*$C54)+DayMinC,BatMaxC*$C54,IF(BD$42*$D54&lt;DayMinC,0,(BD$42*$D54)-DayMinC))</f>
        <v>0.0913714231</v>
      </c>
      <c r="BE54" s="30">
        <f>IF(BE$42*$D54&gt;(BatMaxC*$C54)+DayMinC,BatMaxC*$C54,IF(BE$42*$D54&lt;DayMinC,0,(BE$42*$D54)-DayMinC))</f>
        <v>0</v>
      </c>
      <c r="BF54" s="30">
        <f>IF(BF$42*$D54&gt;(BatMaxC*$C54)+DayMinC,BatMaxC*$C54,IF(BF$42*$D54&lt;DayMinC,0,(BF$42*$D54)-DayMinC))</f>
        <v>0.0913714231</v>
      </c>
      <c r="BG54" s="30">
        <f>IF(BG$42*$D54&gt;(BatMaxC*$C54)+DayMinC,BatMaxC*$C54,IF(BG$42*$D54&lt;DayMinC,0,(BG$42*$D54)-DayMinC))</f>
        <v>0.0913714231</v>
      </c>
      <c r="BH54" s="30">
        <f>IF(BH$42*$D54&gt;(BatMaxC*$C54)+DayMinC,BatMaxC*$C54,IF(BH$42*$D54&lt;DayMinC,0,(BH$42*$D54)-DayMinC))</f>
        <v>0.0913714231</v>
      </c>
      <c r="BI54" s="30">
        <f>IF(BI$42*$D54&gt;(BatMaxC*$C54)+DayMinC,BatMaxC*$C54,IF(BI$42*$D54&lt;DayMinC,0,(BI$42*$D54)-DayMinC))</f>
        <v>0</v>
      </c>
      <c r="BJ54" s="30">
        <f>IF(BJ$42*$D54&gt;(BatMaxC*$C54)+DayMinC,BatMaxC*$C54,IF(BJ$42*$D54&lt;DayMinC,0,(BJ$42*$D54)-DayMinC))</f>
        <v>0</v>
      </c>
      <c r="BK54" s="30">
        <f>IF(BK$42*$D54&gt;(BatMaxC*$C54)+DayMinC,BatMaxC*$C54,IF(BK$42*$D54&lt;DayMinC,0,(BK$42*$D54)-DayMinC))</f>
        <v>0.0913714231</v>
      </c>
      <c r="BL54" s="30">
        <f>IF(BL$42*$D54&gt;(BatMaxC*$C54)+DayMinC,BatMaxC*$C54,IF(BL$42*$D54&lt;DayMinC,0,(BL$42*$D54)-DayMinC))</f>
        <v>0.0913714231</v>
      </c>
      <c r="BM54" s="30">
        <f>IF(BM$42*$D54&gt;(BatMaxC*$C54)+DayMinC,BatMaxC*$C54,IF(BM$42*$D54&lt;DayMinC,0,(BM$42*$D54)-DayMinC))</f>
        <v>0.0913714231</v>
      </c>
      <c r="BN54" s="30">
        <f>IF(BN$42*$D54&gt;(BatMaxC*$C54)+DayMinC,BatMaxC*$C54,IF(BN$42*$D54&lt;DayMinC,0,(BN$42*$D54)-DayMinC))</f>
        <v>0.0913714231</v>
      </c>
      <c r="BO54" s="30">
        <f>IF(BO$42*$D54&gt;(BatMaxC*$C54)+DayMinC,BatMaxC*$C54,IF(BO$42*$D54&lt;DayMinC,0,(BO$42*$D54)-DayMinC))</f>
        <v>0.06098241848</v>
      </c>
      <c r="BP54" s="30">
        <f>IF(BP$42*$D54&gt;(BatMaxC*$C54)+DayMinC,BatMaxC*$C54,IF(BP$42*$D54&lt;DayMinC,0,(BP$42*$D54)-DayMinC))</f>
        <v>0.004332188672</v>
      </c>
      <c r="BQ54" s="30">
        <f>IF(BQ$42*$D54&gt;(BatMaxC*$C54)+DayMinC,BatMaxC*$C54,IF(BQ$42*$D54&lt;DayMinC,0,(BQ$42*$D54)-DayMinC))</f>
        <v>0.0913714231</v>
      </c>
      <c r="BR54" s="30">
        <f>IF(BR$42*$D54&gt;(BatMaxC*$C54)+DayMinC,BatMaxC*$C54,IF(BR$42*$D54&lt;DayMinC,0,(BR$42*$D54)-DayMinC))</f>
        <v>0.0913714231</v>
      </c>
      <c r="BS54" s="30">
        <f>IF(BS$42*$D54&gt;(BatMaxC*$C54)+DayMinC,BatMaxC*$C54,IF(BS$42*$D54&lt;DayMinC,0,(BS$42*$D54)-DayMinC))</f>
        <v>0.0913714231</v>
      </c>
      <c r="BT54" s="30">
        <f>IF(BT$42*$D54&gt;(BatMaxC*$C54)+DayMinC,BatMaxC*$C54,IF(BT$42*$D54&lt;DayMinC,0,(BT$42*$D54)-DayMinC))</f>
        <v>0</v>
      </c>
      <c r="BU54" s="30">
        <f>IF(BU$42*$D54&gt;(BatMaxC*$C54)+DayMinC,BatMaxC*$C54,IF(BU$42*$D54&lt;DayMinC,0,(BU$42*$D54)-DayMinC))</f>
        <v>0</v>
      </c>
      <c r="BV54" s="30">
        <f>IF(BV$42*$D54&gt;(BatMaxC*$C54)+DayMinC,BatMaxC*$C54,IF(BV$42*$D54&lt;DayMinC,0,(BV$42*$D54)-DayMinC))</f>
        <v>0.0913714231</v>
      </c>
      <c r="BW54" s="30">
        <f>IF(BW$42*$D54&gt;(BatMaxC*$C54)+DayMinC,BatMaxC*$C54,IF(BW$42*$D54&lt;DayMinC,0,(BW$42*$D54)-DayMinC))</f>
        <v>0.0913714231</v>
      </c>
      <c r="BX54" s="30">
        <f>IF(BX$42*$D54&gt;(BatMaxC*$C54)+DayMinC,BatMaxC*$C54,IF(BX$42*$D54&lt;DayMinC,0,(BX$42*$D54)-DayMinC))</f>
        <v>0.0457333221</v>
      </c>
      <c r="BY54" s="30">
        <f>IF(BY$42*$D54&gt;(BatMaxC*$C54)+DayMinC,BatMaxC*$C54,IF(BY$42*$D54&lt;DayMinC,0,(BY$42*$D54)-DayMinC))</f>
        <v>0.0913714231</v>
      </c>
      <c r="BZ54" s="30">
        <f>IF(BZ$42*$D54&gt;(BatMaxC*$C54)+DayMinC,BatMaxC*$C54,IF(BZ$42*$D54&lt;DayMinC,0,(BZ$42*$D54)-DayMinC))</f>
        <v>0.0913714231</v>
      </c>
      <c r="CA54" s="30">
        <f>IF(CA$42*$D54&gt;(BatMaxC*$C54)+DayMinC,BatMaxC*$C54,IF(CA$42*$D54&lt;DayMinC,0,(CA$42*$D54)-DayMinC))</f>
        <v>0.0913714231</v>
      </c>
      <c r="CB54" s="30">
        <f>IF(CB$42*$D54&gt;(BatMaxC*$C54)+DayMinC,BatMaxC*$C54,IF(CB$42*$D54&lt;DayMinC,0,(CB$42*$D54)-DayMinC))</f>
        <v>0.0913714231</v>
      </c>
      <c r="CC54" s="30">
        <f>IF(CC$42*$D54&gt;(BatMaxC*$C54)+DayMinC,BatMaxC*$C54,IF(CC$42*$D54&lt;DayMinC,0,(CC$42*$D54)-DayMinC))</f>
        <v>0.01892659632</v>
      </c>
      <c r="CD54" s="30">
        <f>IF(CD$42*$D54&gt;(BatMaxC*$C54)+DayMinC,BatMaxC*$C54,IF(CD$42*$D54&lt;DayMinC,0,(CD$42*$D54)-DayMinC))</f>
        <v>0.0913714231</v>
      </c>
      <c r="CE54" s="30">
        <f>IF(CE$42*$D54&gt;(BatMaxC*$C54)+DayMinC,BatMaxC*$C54,IF(CE$42*$D54&lt;DayMinC,0,(CE$42*$D54)-DayMinC))</f>
        <v>0.0913714231</v>
      </c>
      <c r="CF54" s="30">
        <f>IF(CF$42*$D54&gt;(BatMaxC*$C54)+DayMinC,BatMaxC*$C54,IF(CF$42*$D54&lt;DayMinC,0,(CF$42*$D54)-DayMinC))</f>
        <v>0</v>
      </c>
      <c r="CG54" s="30">
        <f>IF(CG$42*$D54&gt;(BatMaxC*$C54)+DayMinC,BatMaxC*$C54,IF(CG$42*$D54&lt;DayMinC,0,(CG$42*$D54)-DayMinC))</f>
        <v>0.01493738422</v>
      </c>
      <c r="CH54" s="30">
        <f>IF(CH$42*$D54&gt;(BatMaxC*$C54)+DayMinC,BatMaxC*$C54,IF(CH$42*$D54&lt;DayMinC,0,(CH$42*$D54)-DayMinC))</f>
        <v>0</v>
      </c>
      <c r="CI54" s="30">
        <f>IF(CI$42*$D54&gt;(BatMaxC*$C54)+DayMinC,BatMaxC*$C54,IF(CI$42*$D54&lt;DayMinC,0,(CI$42*$D54)-DayMinC))</f>
        <v>0.002555958724</v>
      </c>
      <c r="CJ54" s="30">
        <f>IF(CJ$42*$D54&gt;(BatMaxC*$C54)+DayMinC,BatMaxC*$C54,IF(CJ$42*$D54&lt;DayMinC,0,(CJ$42*$D54)-DayMinC))</f>
        <v>0.0913714231</v>
      </c>
      <c r="CK54" s="30">
        <f>IF(CK$42*$D54&gt;(BatMaxC*$C54)+DayMinC,BatMaxC*$C54,IF(CK$42*$D54&lt;DayMinC,0,(CK$42*$D54)-DayMinC))</f>
        <v>0.0913714231</v>
      </c>
      <c r="CL54" s="30">
        <f>IF(CL$42*$D54&gt;(BatMaxC*$C54)+DayMinC,BatMaxC*$C54,IF(CL$42*$D54&lt;DayMinC,0,(CL$42*$D54)-DayMinC))</f>
        <v>0.0913714231</v>
      </c>
      <c r="CM54" s="30">
        <f>IF(CM$42*$D54&gt;(BatMaxC*$C54)+DayMinC,BatMaxC*$C54,IF(CM$42*$D54&lt;DayMinC,0,(CM$42*$D54)-DayMinC))</f>
        <v>0.0913714231</v>
      </c>
      <c r="CN54" s="30">
        <f>IF(CN$42*$D54&gt;(BatMaxC*$C54)+DayMinC,BatMaxC*$C54,IF(CN$42*$D54&lt;DayMinC,0,(CN$42*$D54)-DayMinC))</f>
        <v>0.0913714231</v>
      </c>
      <c r="CO54" s="30">
        <f>IF(CO$42*$D54&gt;(BatMaxC*$C54)+DayMinC,BatMaxC*$C54,IF(CO$42*$D54&lt;DayMinC,0,(CO$42*$D54)-DayMinC))</f>
        <v>0.0913714231</v>
      </c>
      <c r="CP54" s="30">
        <f>IF(CP$42*$D54&gt;(BatMaxC*$C54)+DayMinC,BatMaxC*$C54,IF(CP$42*$D54&lt;DayMinC,0,(CP$42*$D54)-DayMinC))</f>
        <v>0.0913714231</v>
      </c>
      <c r="CQ54" s="30">
        <f>IF(CQ$42*$D54&gt;(BatMaxC*$C54)+DayMinC,BatMaxC*$C54,IF(CQ$42*$D54&lt;DayMinC,0,(CQ$42*$D54)-DayMinC))</f>
        <v>0.0913714231</v>
      </c>
      <c r="CR54" s="30">
        <f>IF(CR$42*$D54&gt;(BatMaxC*$C54)+DayMinC,BatMaxC*$C54,IF(CR$42*$D54&lt;DayMinC,0,(CR$42*$D54)-DayMinC))</f>
        <v>0</v>
      </c>
      <c r="CS54" s="30">
        <f>IF(CS$42*$D54&gt;(BatMaxC*$C54)+DayMinC,BatMaxC*$C54,IF(CS$42*$D54&lt;DayMinC,0,(CS$42*$D54)-DayMinC))</f>
        <v>0.0913714231</v>
      </c>
      <c r="CT54" s="30">
        <f>IF(CT$42*$D54&gt;(BatMaxC*$C54)+DayMinC,BatMaxC*$C54,IF(CT$42*$D54&lt;DayMinC,0,(CT$42*$D54)-DayMinC))</f>
        <v>0.0913714231</v>
      </c>
      <c r="CU54" s="30">
        <f>IF(CU$42*$D54&gt;(BatMaxC*$C54)+DayMinC,BatMaxC*$C54,IF(CU$42*$D54&lt;DayMinC,0,(CU$42*$D54)-DayMinC))</f>
        <v>0.0913714231</v>
      </c>
      <c r="CV54" s="30">
        <f>IF(CV$42*$D54&gt;(BatMaxC*$C54)+DayMinC,BatMaxC*$C54,IF(CV$42*$D54&lt;DayMinC,0,(CV$42*$D54)-DayMinC))</f>
        <v>0.0913714231</v>
      </c>
      <c r="CW54" s="30">
        <f>IF(CW$42*$D54&gt;(BatMaxC*$C54)+DayMinC,BatMaxC*$C54,IF(CW$42*$D54&lt;DayMinC,0,(CW$42*$D54)-DayMinC))</f>
        <v>0.0913714231</v>
      </c>
      <c r="CX54" s="30">
        <f>IF(CX$42*$D54&gt;(BatMaxC*$C54)+DayMinC,BatMaxC*$C54,IF(CX$42*$D54&lt;DayMinC,0,(CX$42*$D54)-DayMinC))</f>
        <v>0.0913714231</v>
      </c>
      <c r="CY54" s="30">
        <f>IF(CY$42*$D54&gt;(BatMaxC*$C54)+DayMinC,BatMaxC*$C54,IF(CY$42*$D54&lt;DayMinC,0,(CY$42*$D54)-DayMinC))</f>
        <v>0.0913714231</v>
      </c>
      <c r="CZ54" s="30">
        <f>IF(CZ$42*$D54&gt;(BatMaxC*$C54)+DayMinC,BatMaxC*$C54,IF(CZ$42*$D54&lt;DayMinC,0,(CZ$42*$D54)-DayMinC))</f>
        <v>0.0913714231</v>
      </c>
      <c r="DA54" s="30">
        <f>IF(DA$42*$D54&gt;(BatMaxC*$C54)+DayMinC,BatMaxC*$C54,IF(DA$42*$D54&lt;DayMinC,0,(DA$42*$D54)-DayMinC))</f>
        <v>0.0913714231</v>
      </c>
      <c r="DB54" s="30">
        <f>IF(DB$42*$D54&gt;(BatMaxC*$C54)+DayMinC,BatMaxC*$C54,IF(DB$42*$D54&lt;DayMinC,0,(DB$42*$D54)-DayMinC))</f>
        <v>0.0913714231</v>
      </c>
      <c r="DC54" s="30">
        <f>IF(DC$42*$D54&gt;(BatMaxC*$C54)+DayMinC,BatMaxC*$C54,IF(DC$42*$D54&lt;DayMinC,0,(DC$42*$D54)-DayMinC))</f>
        <v>0.0913714231</v>
      </c>
      <c r="DD54" s="30">
        <f>IF(DD$42*$D54&gt;(BatMaxC*$C54)+DayMinC,BatMaxC*$C54,IF(DD$42*$D54&lt;DayMinC,0,(DD$42*$D54)-DayMinC))</f>
        <v>0.0913714231</v>
      </c>
      <c r="DE54" s="30">
        <f>IF(DE$42*$D54&gt;(BatMaxC*$C54)+DayMinC,BatMaxC*$C54,IF(DE$42*$D54&lt;DayMinC,0,(DE$42*$D54)-DayMinC))</f>
        <v>0.0913714231</v>
      </c>
      <c r="DF54" s="30">
        <f>IF(DF$42*$D54&gt;(BatMaxC*$C54)+DayMinC,BatMaxC*$C54,IF(DF$42*$D54&lt;DayMinC,0,(DF$42*$D54)-DayMinC))</f>
        <v>0.0913714231</v>
      </c>
      <c r="DG54" s="30">
        <f>IF(DG$42*$D54&gt;(BatMaxC*$C54)+DayMinC,BatMaxC*$C54,IF(DG$42*$D54&lt;DayMinC,0,(DG$42*$D54)-DayMinC))</f>
        <v>0.0913714231</v>
      </c>
      <c r="DH54" s="30">
        <f>IF(DH$42*$D54&gt;(BatMaxC*$C54)+DayMinC,BatMaxC*$C54,IF(DH$42*$D54&lt;DayMinC,0,(DH$42*$D54)-DayMinC))</f>
        <v>0.0913714231</v>
      </c>
      <c r="DI54" s="30">
        <f>IF(DI$42*$D54&gt;(BatMaxC*$C54)+DayMinC,BatMaxC*$C54,IF(DI$42*$D54&lt;DayMinC,0,(DI$42*$D54)-DayMinC))</f>
        <v>0.0913714231</v>
      </c>
      <c r="DJ54" s="30">
        <f>IF(DJ$42*$D54&gt;(BatMaxC*$C54)+DayMinC,BatMaxC*$C54,IF(DJ$42*$D54&lt;DayMinC,0,(DJ$42*$D54)-DayMinC))</f>
        <v>0</v>
      </c>
      <c r="DK54" s="30">
        <f>IF(DK$42*$D54&gt;(BatMaxC*$C54)+DayMinC,BatMaxC*$C54,IF(DK$42*$D54&lt;DayMinC,0,(DK$42*$D54)-DayMinC))</f>
        <v>0.07670747509</v>
      </c>
      <c r="DL54" s="30">
        <f>IF(DL$42*$D54&gt;(BatMaxC*$C54)+DayMinC,BatMaxC*$C54,IF(DL$42*$D54&lt;DayMinC,0,(DL$42*$D54)-DayMinC))</f>
        <v>0.007228002512</v>
      </c>
      <c r="DM54" s="30">
        <f>IF(DM$42*$D54&gt;(BatMaxC*$C54)+DayMinC,BatMaxC*$C54,IF(DM$42*$D54&lt;DayMinC,0,(DM$42*$D54)-DayMinC))</f>
        <v>0.0913714231</v>
      </c>
      <c r="DN54" s="30">
        <f>IF(DN$42*$D54&gt;(BatMaxC*$C54)+DayMinC,BatMaxC*$C54,IF(DN$42*$D54&lt;DayMinC,0,(DN$42*$D54)-DayMinC))</f>
        <v>0.0913714231</v>
      </c>
      <c r="DO54" s="30">
        <f>IF(DO$42*$D54&gt;(BatMaxC*$C54)+DayMinC,BatMaxC*$C54,IF(DO$42*$D54&lt;DayMinC,0,(DO$42*$D54)-DayMinC))</f>
        <v>0.0913714231</v>
      </c>
      <c r="DP54" s="30">
        <f>IF(DP$42*$D54&gt;(BatMaxC*$C54)+DayMinC,BatMaxC*$C54,IF(DP$42*$D54&lt;DayMinC,0,(DP$42*$D54)-DayMinC))</f>
        <v>0.03388538981</v>
      </c>
      <c r="DQ54" s="30">
        <f>IF(DQ$42*$D54&gt;(BatMaxC*$C54)+DayMinC,BatMaxC*$C54,IF(DQ$42*$D54&lt;DayMinC,0,(DQ$42*$D54)-DayMinC))</f>
        <v>0</v>
      </c>
      <c r="DR54" s="30">
        <f>IF(DR$42*$D54&gt;(BatMaxC*$C54)+DayMinC,BatMaxC*$C54,IF(DR$42*$D54&lt;DayMinC,0,(DR$42*$D54)-DayMinC))</f>
        <v>0.0913714231</v>
      </c>
      <c r="DS54" s="30">
        <f>IF(DS$42*$D54&gt;(BatMaxC*$C54)+DayMinC,BatMaxC*$C54,IF(DS$42*$D54&lt;DayMinC,0,(DS$42*$D54)-DayMinC))</f>
        <v>0.0913714231</v>
      </c>
      <c r="DT54" s="30">
        <f>IF(DT$42*$D54&gt;(BatMaxC*$C54)+DayMinC,BatMaxC*$C54,IF(DT$42*$D54&lt;DayMinC,0,(DT$42*$D54)-DayMinC))</f>
        <v>0.0913714231</v>
      </c>
      <c r="DU54" s="30">
        <f>IF(DU$42*$D54&gt;(BatMaxC*$C54)+DayMinC,BatMaxC*$C54,IF(DU$42*$D54&lt;DayMinC,0,(DU$42*$D54)-DayMinC))</f>
        <v>0.0913714231</v>
      </c>
      <c r="DV54" s="30">
        <f>IF(DV$42*$D54&gt;(BatMaxC*$C54)+DayMinC,BatMaxC*$C54,IF(DV$42*$D54&lt;DayMinC,0,(DV$42*$D54)-DayMinC))</f>
        <v>0.0913714231</v>
      </c>
      <c r="DW54" s="30">
        <f>IF(DW$42*$D54&gt;(BatMaxC*$C54)+DayMinC,BatMaxC*$C54,IF(DW$42*$D54&lt;DayMinC,0,(DW$42*$D54)-DayMinC))</f>
        <v>0.0913714231</v>
      </c>
      <c r="DX54" s="30">
        <f>IF(DX$42*$D54&gt;(BatMaxC*$C54)+DayMinC,BatMaxC*$C54,IF(DX$42*$D54&lt;DayMinC,0,(DX$42*$D54)-DayMinC))</f>
        <v>0.0913714231</v>
      </c>
      <c r="DY54" s="30">
        <f>IF(DY$42*$D54&gt;(BatMaxC*$C54)+DayMinC,BatMaxC*$C54,IF(DY$42*$D54&lt;DayMinC,0,(DY$42*$D54)-DayMinC))</f>
        <v>0.0913714231</v>
      </c>
      <c r="DZ54" s="30">
        <f>IF(DZ$42*$D54&gt;(BatMaxC*$C54)+DayMinC,BatMaxC*$C54,IF(DZ$42*$D54&lt;DayMinC,0,(DZ$42*$D54)-DayMinC))</f>
        <v>0.0913714231</v>
      </c>
      <c r="EA54" s="30">
        <f>IF(EA$42*$D54&gt;(BatMaxC*$C54)+DayMinC,BatMaxC*$C54,IF(EA$42*$D54&lt;DayMinC,0,(EA$42*$D54)-DayMinC))</f>
        <v>0.0913714231</v>
      </c>
      <c r="EB54" s="30">
        <f>IF(EB$42*$D54&gt;(BatMaxC*$C54)+DayMinC,BatMaxC*$C54,IF(EB$42*$D54&lt;DayMinC,0,(EB$42*$D54)-DayMinC))</f>
        <v>0.0913714231</v>
      </c>
      <c r="EC54" s="30">
        <f>IF(EC$42*$D54&gt;(BatMaxC*$C54)+DayMinC,BatMaxC*$C54,IF(EC$42*$D54&lt;DayMinC,0,(EC$42*$D54)-DayMinC))</f>
        <v>0.0913714231</v>
      </c>
      <c r="ED54" s="30">
        <f>IF(ED$42*$D54&gt;(BatMaxC*$C54)+DayMinC,BatMaxC*$C54,IF(ED$42*$D54&lt;DayMinC,0,(ED$42*$D54)-DayMinC))</f>
        <v>0.0913714231</v>
      </c>
      <c r="EE54" s="30">
        <f>IF(EE$42*$D54&gt;(BatMaxC*$C54)+DayMinC,BatMaxC*$C54,IF(EE$42*$D54&lt;DayMinC,0,(EE$42*$D54)-DayMinC))</f>
        <v>0.0913714231</v>
      </c>
      <c r="EF54" s="30">
        <f>IF(EF$42*$D54&gt;(BatMaxC*$C54)+DayMinC,BatMaxC*$C54,IF(EF$42*$D54&lt;DayMinC,0,(EF$42*$D54)-DayMinC))</f>
        <v>0</v>
      </c>
      <c r="EG54" s="30">
        <f>IF(EG$42*$D54&gt;(BatMaxC*$C54)+DayMinC,BatMaxC*$C54,IF(EG$42*$D54&lt;DayMinC,0,(EG$42*$D54)-DayMinC))</f>
        <v>0.0913714231</v>
      </c>
      <c r="EH54" s="30">
        <f>IF(EH$42*$D54&gt;(BatMaxC*$C54)+DayMinC,BatMaxC*$C54,IF(EH$42*$D54&lt;DayMinC,0,(EH$42*$D54)-DayMinC))</f>
        <v>0.0913714231</v>
      </c>
      <c r="EI54" s="30">
        <f>IF(EI$42*$D54&gt;(BatMaxC*$C54)+DayMinC,BatMaxC*$C54,IF(EI$42*$D54&lt;DayMinC,0,(EI$42*$D54)-DayMinC))</f>
        <v>0.0913714231</v>
      </c>
      <c r="EJ54" s="30">
        <f>IF(EJ$42*$D54&gt;(BatMaxC*$C54)+DayMinC,BatMaxC*$C54,IF(EJ$42*$D54&lt;DayMinC,0,(EJ$42*$D54)-DayMinC))</f>
        <v>0.0913714231</v>
      </c>
      <c r="EK54" s="30">
        <f>IF(EK$42*$D54&gt;(BatMaxC*$C54)+DayMinC,BatMaxC*$C54,IF(EK$42*$D54&lt;DayMinC,0,(EK$42*$D54)-DayMinC))</f>
        <v>0.0913714231</v>
      </c>
      <c r="EL54" s="30">
        <f>IF(EL$42*$D54&gt;(BatMaxC*$C54)+DayMinC,BatMaxC*$C54,IF(EL$42*$D54&lt;DayMinC,0,(EL$42*$D54)-DayMinC))</f>
        <v>0.0913714231</v>
      </c>
      <c r="EM54" s="30">
        <f>IF(EM$42*$D54&gt;(BatMaxC*$C54)+DayMinC,BatMaxC*$C54,IF(EM$42*$D54&lt;DayMinC,0,(EM$42*$D54)-DayMinC))</f>
        <v>0.0913714231</v>
      </c>
      <c r="EN54" s="30">
        <f>IF(EN$42*$D54&gt;(BatMaxC*$C54)+DayMinC,BatMaxC*$C54,IF(EN$42*$D54&lt;DayMinC,0,(EN$42*$D54)-DayMinC))</f>
        <v>0.0913714231</v>
      </c>
      <c r="EO54" s="30">
        <f>IF(EO$42*$D54&gt;(BatMaxC*$C54)+DayMinC,BatMaxC*$C54,IF(EO$42*$D54&lt;DayMinC,0,(EO$42*$D54)-DayMinC))</f>
        <v>0.0913714231</v>
      </c>
      <c r="EP54" s="30">
        <f>IF(EP$42*$D54&gt;(BatMaxC*$C54)+DayMinC,BatMaxC*$C54,IF(EP$42*$D54&lt;DayMinC,0,(EP$42*$D54)-DayMinC))</f>
        <v>0.0913714231</v>
      </c>
      <c r="EQ54" s="30">
        <f>IF(EQ$42*$D54&gt;(BatMaxC*$C54)+DayMinC,BatMaxC*$C54,IF(EQ$42*$D54&lt;DayMinC,0,(EQ$42*$D54)-DayMinC))</f>
        <v>0.0913714231</v>
      </c>
      <c r="ER54" s="30">
        <f>IF(ER$42*$D54&gt;(BatMaxC*$C54)+DayMinC,BatMaxC*$C54,IF(ER$42*$D54&lt;DayMinC,0,(ER$42*$D54)-DayMinC))</f>
        <v>0.0913714231</v>
      </c>
      <c r="ES54" s="30">
        <f>IF(ES$42*$D54&gt;(BatMaxC*$C54)+DayMinC,BatMaxC*$C54,IF(ES$42*$D54&lt;DayMinC,0,(ES$42*$D54)-DayMinC))</f>
        <v>0.0913714231</v>
      </c>
      <c r="ET54" s="30">
        <f>IF(ET$42*$D54&gt;(BatMaxC*$C54)+DayMinC,BatMaxC*$C54,IF(ET$42*$D54&lt;DayMinC,0,(ET$42*$D54)-DayMinC))</f>
        <v>0.0913714231</v>
      </c>
      <c r="EU54" s="30">
        <f>IF(EU$42*$D54&gt;(BatMaxC*$C54)+DayMinC,BatMaxC*$C54,IF(EU$42*$D54&lt;DayMinC,0,(EU$42*$D54)-DayMinC))</f>
        <v>0.0913714231</v>
      </c>
      <c r="EV54" s="30">
        <f>IF(EV$42*$D54&gt;(BatMaxC*$C54)+DayMinC,BatMaxC*$C54,IF(EV$42*$D54&lt;DayMinC,0,(EV$42*$D54)-DayMinC))</f>
        <v>0.0913714231</v>
      </c>
      <c r="EW54" s="30">
        <f>IF(EW$42*$D54&gt;(BatMaxC*$C54)+DayMinC,BatMaxC*$C54,IF(EW$42*$D54&lt;DayMinC,0,(EW$42*$D54)-DayMinC))</f>
        <v>0.0913714231</v>
      </c>
      <c r="EX54" s="30">
        <f>IF(EX$42*$D54&gt;(BatMaxC*$C54)+DayMinC,BatMaxC*$C54,IF(EX$42*$D54&lt;DayMinC,0,(EX$42*$D54)-DayMinC))</f>
        <v>0.0913714231</v>
      </c>
      <c r="EY54" s="30">
        <f>IF(EY$42*$D54&gt;(BatMaxC*$C54)+DayMinC,BatMaxC*$C54,IF(EY$42*$D54&lt;DayMinC,0,(EY$42*$D54)-DayMinC))</f>
        <v>0.08550545091</v>
      </c>
      <c r="EZ54" s="30">
        <f>IF(EZ$42*$D54&gt;(BatMaxC*$C54)+DayMinC,BatMaxC*$C54,IF(EZ$42*$D54&lt;DayMinC,0,(EZ$42*$D54)-DayMinC))</f>
        <v>0.0913714231</v>
      </c>
      <c r="FA54" s="30">
        <f>IF(FA$42*$D54&gt;(BatMaxC*$C54)+DayMinC,BatMaxC*$C54,IF(FA$42*$D54&lt;DayMinC,0,(FA$42*$D54)-DayMinC))</f>
        <v>0.0913714231</v>
      </c>
      <c r="FB54" s="30">
        <f>IF(FB$42*$D54&gt;(BatMaxC*$C54)+DayMinC,BatMaxC*$C54,IF(FB$42*$D54&lt;DayMinC,0,(FB$42*$D54)-DayMinC))</f>
        <v>0.0913714231</v>
      </c>
      <c r="FC54" s="30">
        <f>IF(FC$42*$D54&gt;(BatMaxC*$C54)+DayMinC,BatMaxC*$C54,IF(FC$42*$D54&lt;DayMinC,0,(FC$42*$D54)-DayMinC))</f>
        <v>0.0913714231</v>
      </c>
      <c r="FD54" s="30">
        <f>IF(FD$42*$D54&gt;(BatMaxC*$C54)+DayMinC,BatMaxC*$C54,IF(FD$42*$D54&lt;DayMinC,0,(FD$42*$D54)-DayMinC))</f>
        <v>0.0913714231</v>
      </c>
      <c r="FE54" s="30">
        <f>IF(FE$42*$D54&gt;(BatMaxC*$C54)+DayMinC,BatMaxC*$C54,IF(FE$42*$D54&lt;DayMinC,0,(FE$42*$D54)-DayMinC))</f>
        <v>0.0913714231</v>
      </c>
      <c r="FF54" s="30">
        <f>IF(FF$42*$D54&gt;(BatMaxC*$C54)+DayMinC,BatMaxC*$C54,IF(FF$42*$D54&lt;DayMinC,0,(FF$42*$D54)-DayMinC))</f>
        <v>0.0913714231</v>
      </c>
      <c r="FG54" s="30">
        <f>IF(FG$42*$D54&gt;(BatMaxC*$C54)+DayMinC,BatMaxC*$C54,IF(FG$42*$D54&lt;DayMinC,0,(FG$42*$D54)-DayMinC))</f>
        <v>0.0913714231</v>
      </c>
      <c r="FH54" s="30">
        <f>IF(FH$42*$D54&gt;(BatMaxC*$C54)+DayMinC,BatMaxC*$C54,IF(FH$42*$D54&lt;DayMinC,0,(FH$42*$D54)-DayMinC))</f>
        <v>0.0913714231</v>
      </c>
      <c r="FI54" s="30">
        <f>IF(FI$42*$D54&gt;(BatMaxC*$C54)+DayMinC,BatMaxC*$C54,IF(FI$42*$D54&lt;DayMinC,0,(FI$42*$D54)-DayMinC))</f>
        <v>0.0913714231</v>
      </c>
      <c r="FJ54" s="30">
        <f>IF(FJ$42*$D54&gt;(BatMaxC*$C54)+DayMinC,BatMaxC*$C54,IF(FJ$42*$D54&lt;DayMinC,0,(FJ$42*$D54)-DayMinC))</f>
        <v>0.0913714231</v>
      </c>
      <c r="FK54" s="30">
        <f>IF(FK$42*$D54&gt;(BatMaxC*$C54)+DayMinC,BatMaxC*$C54,IF(FK$42*$D54&lt;DayMinC,0,(FK$42*$D54)-DayMinC))</f>
        <v>0.0913714231</v>
      </c>
      <c r="FL54" s="30">
        <f>IF(FL$42*$D54&gt;(BatMaxC*$C54)+DayMinC,BatMaxC*$C54,IF(FL$42*$D54&lt;DayMinC,0,(FL$42*$D54)-DayMinC))</f>
        <v>0.0913714231</v>
      </c>
      <c r="FM54" s="30">
        <f>IF(FM$42*$D54&gt;(BatMaxC*$C54)+DayMinC,BatMaxC*$C54,IF(FM$42*$D54&lt;DayMinC,0,(FM$42*$D54)-DayMinC))</f>
        <v>0.0913714231</v>
      </c>
      <c r="FN54" s="30">
        <f>IF(FN$42*$D54&gt;(BatMaxC*$C54)+DayMinC,BatMaxC*$C54,IF(FN$42*$D54&lt;DayMinC,0,(FN$42*$D54)-DayMinC))</f>
        <v>0.0913714231</v>
      </c>
      <c r="FO54" s="30">
        <f>IF(FO$42*$D54&gt;(BatMaxC*$C54)+DayMinC,BatMaxC*$C54,IF(FO$42*$D54&lt;DayMinC,0,(FO$42*$D54)-DayMinC))</f>
        <v>0.0913714231</v>
      </c>
      <c r="FP54" s="30">
        <f>IF(FP$42*$D54&gt;(BatMaxC*$C54)+DayMinC,BatMaxC*$C54,IF(FP$42*$D54&lt;DayMinC,0,(FP$42*$D54)-DayMinC))</f>
        <v>0.0913714231</v>
      </c>
      <c r="FQ54" s="30">
        <f>IF(FQ$42*$D54&gt;(BatMaxC*$C54)+DayMinC,BatMaxC*$C54,IF(FQ$42*$D54&lt;DayMinC,0,(FQ$42*$D54)-DayMinC))</f>
        <v>0.0913714231</v>
      </c>
      <c r="FR54" s="30">
        <f>IF(FR$42*$D54&gt;(BatMaxC*$C54)+DayMinC,BatMaxC*$C54,IF(FR$42*$D54&lt;DayMinC,0,(FR$42*$D54)-DayMinC))</f>
        <v>0.0913714231</v>
      </c>
      <c r="FS54" s="30">
        <f>IF(FS$42*$D54&gt;(BatMaxC*$C54)+DayMinC,BatMaxC*$C54,IF(FS$42*$D54&lt;DayMinC,0,(FS$42*$D54)-DayMinC))</f>
        <v>0.0913714231</v>
      </c>
      <c r="FT54" s="30">
        <f>IF(FT$42*$D54&gt;(BatMaxC*$C54)+DayMinC,BatMaxC*$C54,IF(FT$42*$D54&lt;DayMinC,0,(FT$42*$D54)-DayMinC))</f>
        <v>0.0913714231</v>
      </c>
      <c r="FU54" s="30">
        <f>IF(FU$42*$D54&gt;(BatMaxC*$C54)+DayMinC,BatMaxC*$C54,IF(FU$42*$D54&lt;DayMinC,0,(FU$42*$D54)-DayMinC))</f>
        <v>0.0913714231</v>
      </c>
      <c r="FV54" s="30">
        <f>IF(FV$42*$D54&gt;(BatMaxC*$C54)+DayMinC,BatMaxC*$C54,IF(FV$42*$D54&lt;DayMinC,0,(FV$42*$D54)-DayMinC))</f>
        <v>0</v>
      </c>
      <c r="FW54" s="30">
        <f>IF(FW$42*$D54&gt;(BatMaxC*$C54)+DayMinC,BatMaxC*$C54,IF(FW$42*$D54&lt;DayMinC,0,(FW$42*$D54)-DayMinC))</f>
        <v>0.0913714231</v>
      </c>
      <c r="FX54" s="30">
        <f>IF(FX$42*$D54&gt;(BatMaxC*$C54)+DayMinC,BatMaxC*$C54,IF(FX$42*$D54&lt;DayMinC,0,(FX$42*$D54)-DayMinC))</f>
        <v>0.0913714231</v>
      </c>
      <c r="FY54" s="30">
        <f>IF(FY$42*$D54&gt;(BatMaxC*$C54)+DayMinC,BatMaxC*$C54,IF(FY$42*$D54&lt;DayMinC,0,(FY$42*$D54)-DayMinC))</f>
        <v>0.0913714231</v>
      </c>
      <c r="FZ54" s="30">
        <f>IF(FZ$42*$D54&gt;(BatMaxC*$C54)+DayMinC,BatMaxC*$C54,IF(FZ$42*$D54&lt;DayMinC,0,(FZ$42*$D54)-DayMinC))</f>
        <v>0.0913714231</v>
      </c>
      <c r="GA54" s="30">
        <f>IF(GA$42*$D54&gt;(BatMaxC*$C54)+DayMinC,BatMaxC*$C54,IF(GA$42*$D54&lt;DayMinC,0,(GA$42*$D54)-DayMinC))</f>
        <v>0.0913714231</v>
      </c>
      <c r="GB54" s="30">
        <f>IF(GB$42*$D54&gt;(BatMaxC*$C54)+DayMinC,BatMaxC*$C54,IF(GB$42*$D54&lt;DayMinC,0,(GB$42*$D54)-DayMinC))</f>
        <v>0.05926458317</v>
      </c>
      <c r="GC54" s="30">
        <f>IF(GC$42*$D54&gt;(BatMaxC*$C54)+DayMinC,BatMaxC*$C54,IF(GC$42*$D54&lt;DayMinC,0,(GC$42*$D54)-DayMinC))</f>
        <v>0.0913714231</v>
      </c>
      <c r="GD54" s="30">
        <f>IF(GD$42*$D54&gt;(BatMaxC*$C54)+DayMinC,BatMaxC*$C54,IF(GD$42*$D54&lt;DayMinC,0,(GD$42*$D54)-DayMinC))</f>
        <v>0.0913714231</v>
      </c>
      <c r="GE54" s="30">
        <f>IF(GE$42*$D54&gt;(BatMaxC*$C54)+DayMinC,BatMaxC*$C54,IF(GE$42*$D54&lt;DayMinC,0,(GE$42*$D54)-DayMinC))</f>
        <v>0.0913714231</v>
      </c>
      <c r="GF54" s="30">
        <f>IF(GF$42*$D54&gt;(BatMaxC*$C54)+DayMinC,BatMaxC*$C54,IF(GF$42*$D54&lt;DayMinC,0,(GF$42*$D54)-DayMinC))</f>
        <v>0.0913714231</v>
      </c>
      <c r="GG54" s="30">
        <f>IF(GG$42*$D54&gt;(BatMaxC*$C54)+DayMinC,BatMaxC*$C54,IF(GG$42*$D54&lt;DayMinC,0,(GG$42*$D54)-DayMinC))</f>
        <v>0.0913714231</v>
      </c>
      <c r="GH54" s="30">
        <f>IF(GH$42*$D54&gt;(BatMaxC*$C54)+DayMinC,BatMaxC*$C54,IF(GH$42*$D54&lt;DayMinC,0,(GH$42*$D54)-DayMinC))</f>
        <v>0.0913714231</v>
      </c>
      <c r="GI54" s="30">
        <f>IF(GI$42*$D54&gt;(BatMaxC*$C54)+DayMinC,BatMaxC*$C54,IF(GI$42*$D54&lt;DayMinC,0,(GI$42*$D54)-DayMinC))</f>
        <v>0.0913714231</v>
      </c>
      <c r="GJ54" s="30">
        <f>IF(GJ$42*$D54&gt;(BatMaxC*$C54)+DayMinC,BatMaxC*$C54,IF(GJ$42*$D54&lt;DayMinC,0,(GJ$42*$D54)-DayMinC))</f>
        <v>0.0913714231</v>
      </c>
      <c r="GK54" s="30">
        <f>IF(GK$42*$D54&gt;(BatMaxC*$C54)+DayMinC,BatMaxC*$C54,IF(GK$42*$D54&lt;DayMinC,0,(GK$42*$D54)-DayMinC))</f>
        <v>0.0913714231</v>
      </c>
      <c r="GL54" s="30">
        <f>IF(GL$42*$D54&gt;(BatMaxC*$C54)+DayMinC,BatMaxC*$C54,IF(GL$42*$D54&lt;DayMinC,0,(GL$42*$D54)-DayMinC))</f>
        <v>0.0913714231</v>
      </c>
      <c r="GM54" s="30">
        <f>IF(GM$42*$D54&gt;(BatMaxC*$C54)+DayMinC,BatMaxC*$C54,IF(GM$42*$D54&lt;DayMinC,0,(GM$42*$D54)-DayMinC))</f>
        <v>0.0913714231</v>
      </c>
      <c r="GN54" s="30">
        <f>IF(GN$42*$D54&gt;(BatMaxC*$C54)+DayMinC,BatMaxC*$C54,IF(GN$42*$D54&lt;DayMinC,0,(GN$42*$D54)-DayMinC))</f>
        <v>0.0913714231</v>
      </c>
      <c r="GO54" s="30">
        <f>IF(GO$42*$D54&gt;(BatMaxC*$C54)+DayMinC,BatMaxC*$C54,IF(GO$42*$D54&lt;DayMinC,0,(GO$42*$D54)-DayMinC))</f>
        <v>0.0913714231</v>
      </c>
      <c r="GP54" s="30">
        <f>IF(GP$42*$D54&gt;(BatMaxC*$C54)+DayMinC,BatMaxC*$C54,IF(GP$42*$D54&lt;DayMinC,0,(GP$42*$D54)-DayMinC))</f>
        <v>0.0913714231</v>
      </c>
      <c r="GQ54" s="30">
        <f>IF(GQ$42*$D54&gt;(BatMaxC*$C54)+DayMinC,BatMaxC*$C54,IF(GQ$42*$D54&lt;DayMinC,0,(GQ$42*$D54)-DayMinC))</f>
        <v>0.0913714231</v>
      </c>
      <c r="GR54" s="30">
        <f>IF(GR$42*$D54&gt;(BatMaxC*$C54)+DayMinC,BatMaxC*$C54,IF(GR$42*$D54&lt;DayMinC,0,(GR$42*$D54)-DayMinC))</f>
        <v>0.0913714231</v>
      </c>
      <c r="GS54" s="30">
        <f>IF(GS$42*$D54&gt;(BatMaxC*$C54)+DayMinC,BatMaxC*$C54,IF(GS$42*$D54&lt;DayMinC,0,(GS$42*$D54)-DayMinC))</f>
        <v>0.0913714231</v>
      </c>
      <c r="GT54" s="30">
        <f>IF(GT$42*$D54&gt;(BatMaxC*$C54)+DayMinC,BatMaxC*$C54,IF(GT$42*$D54&lt;DayMinC,0,(GT$42*$D54)-DayMinC))</f>
        <v>0.0913714231</v>
      </c>
      <c r="GU54" s="30">
        <f>IF(GU$42*$D54&gt;(BatMaxC*$C54)+DayMinC,BatMaxC*$C54,IF(GU$42*$D54&lt;DayMinC,0,(GU$42*$D54)-DayMinC))</f>
        <v>0.0913714231</v>
      </c>
      <c r="GV54" s="30">
        <f>IF(GV$42*$D54&gt;(BatMaxC*$C54)+DayMinC,BatMaxC*$C54,IF(GV$42*$D54&lt;DayMinC,0,(GV$42*$D54)-DayMinC))</f>
        <v>0.0913714231</v>
      </c>
      <c r="GW54" s="30">
        <f>IF(GW$42*$D54&gt;(BatMaxC*$C54)+DayMinC,BatMaxC*$C54,IF(GW$42*$D54&lt;DayMinC,0,(GW$42*$D54)-DayMinC))</f>
        <v>0.0913714231</v>
      </c>
      <c r="GX54" s="30">
        <f>IF(GX$42*$D54&gt;(BatMaxC*$C54)+DayMinC,BatMaxC*$C54,IF(GX$42*$D54&lt;DayMinC,0,(GX$42*$D54)-DayMinC))</f>
        <v>0.0913714231</v>
      </c>
      <c r="GY54" s="30">
        <f>IF(GY$42*$D54&gt;(BatMaxC*$C54)+DayMinC,BatMaxC*$C54,IF(GY$42*$D54&lt;DayMinC,0,(GY$42*$D54)-DayMinC))</f>
        <v>0.0913714231</v>
      </c>
      <c r="GZ54" s="30">
        <f>IF(GZ$42*$D54&gt;(BatMaxC*$C54)+DayMinC,BatMaxC*$C54,IF(GZ$42*$D54&lt;DayMinC,0,(GZ$42*$D54)-DayMinC))</f>
        <v>0.0913714231</v>
      </c>
      <c r="HA54" s="30">
        <f>IF(HA$42*$D54&gt;(BatMaxC*$C54)+DayMinC,BatMaxC*$C54,IF(HA$42*$D54&lt;DayMinC,0,(HA$42*$D54)-DayMinC))</f>
        <v>0.0913714231</v>
      </c>
      <c r="HB54" s="30">
        <f>IF(HB$42*$D54&gt;(BatMaxC*$C54)+DayMinC,BatMaxC*$C54,IF(HB$42*$D54&lt;DayMinC,0,(HB$42*$D54)-DayMinC))</f>
        <v>0.0913714231</v>
      </c>
      <c r="HC54" s="30">
        <f>IF(HC$42*$D54&gt;(BatMaxC*$C54)+DayMinC,BatMaxC*$C54,IF(HC$42*$D54&lt;DayMinC,0,(HC$42*$D54)-DayMinC))</f>
        <v>0.0913714231</v>
      </c>
      <c r="HD54" s="30">
        <f>IF(HD$42*$D54&gt;(BatMaxC*$C54)+DayMinC,BatMaxC*$C54,IF(HD$42*$D54&lt;DayMinC,0,(HD$42*$D54)-DayMinC))</f>
        <v>0.0913714231</v>
      </c>
      <c r="HE54" s="30">
        <f>IF(HE$42*$D54&gt;(BatMaxC*$C54)+DayMinC,BatMaxC*$C54,IF(HE$42*$D54&lt;DayMinC,0,(HE$42*$D54)-DayMinC))</f>
        <v>0.0913714231</v>
      </c>
      <c r="HF54" s="30">
        <f>IF(HF$42*$D54&gt;(BatMaxC*$C54)+DayMinC,BatMaxC*$C54,IF(HF$42*$D54&lt;DayMinC,0,(HF$42*$D54)-DayMinC))</f>
        <v>0</v>
      </c>
      <c r="HG54" s="30">
        <f>IF(HG$42*$D54&gt;(BatMaxC*$C54)+DayMinC,BatMaxC*$C54,IF(HG$42*$D54&lt;DayMinC,0,(HG$42*$D54)-DayMinC))</f>
        <v>0.0913714231</v>
      </c>
      <c r="HH54" s="30">
        <f>IF(HH$42*$D54&gt;(BatMaxC*$C54)+DayMinC,BatMaxC*$C54,IF(HH$42*$D54&lt;DayMinC,0,(HH$42*$D54)-DayMinC))</f>
        <v>0.0913714231</v>
      </c>
      <c r="HI54" s="30">
        <f>IF(HI$42*$D54&gt;(BatMaxC*$C54)+DayMinC,BatMaxC*$C54,IF(HI$42*$D54&lt;DayMinC,0,(HI$42*$D54)-DayMinC))</f>
        <v>0.0913714231</v>
      </c>
      <c r="HJ54" s="30">
        <f>IF(HJ$42*$D54&gt;(BatMaxC*$C54)+DayMinC,BatMaxC*$C54,IF(HJ$42*$D54&lt;DayMinC,0,(HJ$42*$D54)-DayMinC))</f>
        <v>0.0913714231</v>
      </c>
      <c r="HK54" s="30">
        <f>IF(HK$42*$D54&gt;(BatMaxC*$C54)+DayMinC,BatMaxC*$C54,IF(HK$42*$D54&lt;DayMinC,0,(HK$42*$D54)-DayMinC))</f>
        <v>0.0913714231</v>
      </c>
      <c r="HL54" s="30">
        <f>IF(HL$42*$D54&gt;(BatMaxC*$C54)+DayMinC,BatMaxC*$C54,IF(HL$42*$D54&lt;DayMinC,0,(HL$42*$D54)-DayMinC))</f>
        <v>0.0913714231</v>
      </c>
      <c r="HM54" s="30">
        <f>IF(HM$42*$D54&gt;(BatMaxC*$C54)+DayMinC,BatMaxC*$C54,IF(HM$42*$D54&lt;DayMinC,0,(HM$42*$D54)-DayMinC))</f>
        <v>0.0913714231</v>
      </c>
      <c r="HN54" s="30">
        <f>IF(HN$42*$D54&gt;(BatMaxC*$C54)+DayMinC,BatMaxC*$C54,IF(HN$42*$D54&lt;DayMinC,0,(HN$42*$D54)-DayMinC))</f>
        <v>0.0913714231</v>
      </c>
      <c r="HO54" s="30">
        <f>IF(HO$42*$D54&gt;(BatMaxC*$C54)+DayMinC,BatMaxC*$C54,IF(HO$42*$D54&lt;DayMinC,0,(HO$42*$D54)-DayMinC))</f>
        <v>0.0913714231</v>
      </c>
      <c r="HP54" s="30">
        <f>IF(HP$42*$D54&gt;(BatMaxC*$C54)+DayMinC,BatMaxC*$C54,IF(HP$42*$D54&lt;DayMinC,0,(HP$42*$D54)-DayMinC))</f>
        <v>0.0913714231</v>
      </c>
      <c r="HQ54" s="30">
        <f>IF(HQ$42*$D54&gt;(BatMaxC*$C54)+DayMinC,BatMaxC*$C54,IF(HQ$42*$D54&lt;DayMinC,0,(HQ$42*$D54)-DayMinC))</f>
        <v>0.0913714231</v>
      </c>
      <c r="HR54" s="30">
        <f>IF(HR$42*$D54&gt;(BatMaxC*$C54)+DayMinC,BatMaxC*$C54,IF(HR$42*$D54&lt;DayMinC,0,(HR$42*$D54)-DayMinC))</f>
        <v>0.0913714231</v>
      </c>
      <c r="HS54" s="30">
        <f>IF(HS$42*$D54&gt;(BatMaxC*$C54)+DayMinC,BatMaxC*$C54,IF(HS$42*$D54&lt;DayMinC,0,(HS$42*$D54)-DayMinC))</f>
        <v>0.0913714231</v>
      </c>
      <c r="HT54" s="30">
        <f>IF(HT$42*$D54&gt;(BatMaxC*$C54)+DayMinC,BatMaxC*$C54,IF(HT$42*$D54&lt;DayMinC,0,(HT$42*$D54)-DayMinC))</f>
        <v>0.0913714231</v>
      </c>
      <c r="HU54" s="30">
        <f>IF(HU$42*$D54&gt;(BatMaxC*$C54)+DayMinC,BatMaxC*$C54,IF(HU$42*$D54&lt;DayMinC,0,(HU$42*$D54)-DayMinC))</f>
        <v>0</v>
      </c>
      <c r="HV54" s="30">
        <f>IF(HV$42*$D54&gt;(BatMaxC*$C54)+DayMinC,BatMaxC*$C54,IF(HV$42*$D54&lt;DayMinC,0,(HV$42*$D54)-DayMinC))</f>
        <v>0.0913714231</v>
      </c>
      <c r="HW54" s="30">
        <f>IF(HW$42*$D54&gt;(BatMaxC*$C54)+DayMinC,BatMaxC*$C54,IF(HW$42*$D54&lt;DayMinC,0,(HW$42*$D54)-DayMinC))</f>
        <v>0.0913714231</v>
      </c>
      <c r="HX54" s="30">
        <f>IF(HX$42*$D54&gt;(BatMaxC*$C54)+DayMinC,BatMaxC*$C54,IF(HX$42*$D54&lt;DayMinC,0,(HX$42*$D54)-DayMinC))</f>
        <v>0.0913714231</v>
      </c>
      <c r="HY54" s="30">
        <f>IF(HY$42*$D54&gt;(BatMaxC*$C54)+DayMinC,BatMaxC*$C54,IF(HY$42*$D54&lt;DayMinC,0,(HY$42*$D54)-DayMinC))</f>
        <v>0.0913714231</v>
      </c>
      <c r="HZ54" s="30">
        <f>IF(HZ$42*$D54&gt;(BatMaxC*$C54)+DayMinC,BatMaxC*$C54,IF(HZ$42*$D54&lt;DayMinC,0,(HZ$42*$D54)-DayMinC))</f>
        <v>0.0913714231</v>
      </c>
      <c r="IA54" s="30">
        <f>IF(IA$42*$D54&gt;(BatMaxC*$C54)+DayMinC,BatMaxC*$C54,IF(IA$42*$D54&lt;DayMinC,0,(IA$42*$D54)-DayMinC))</f>
        <v>0.04291061483</v>
      </c>
      <c r="IB54" s="30">
        <f>IF(IB$42*$D54&gt;(BatMaxC*$C54)+DayMinC,BatMaxC*$C54,IF(IB$42*$D54&lt;DayMinC,0,(IB$42*$D54)-DayMinC))</f>
        <v>0.0913714231</v>
      </c>
      <c r="IC54" s="30">
        <f>IF(IC$42*$D54&gt;(BatMaxC*$C54)+DayMinC,BatMaxC*$C54,IF(IC$42*$D54&lt;DayMinC,0,(IC$42*$D54)-DayMinC))</f>
        <v>0.0913714231</v>
      </c>
      <c r="ID54" s="30">
        <f>IF(ID$42*$D54&gt;(BatMaxC*$C54)+DayMinC,BatMaxC*$C54,IF(ID$42*$D54&lt;DayMinC,0,(ID$42*$D54)-DayMinC))</f>
        <v>0.0913714231</v>
      </c>
      <c r="IE54" s="30">
        <f>IF(IE$42*$D54&gt;(BatMaxC*$C54)+DayMinC,BatMaxC*$C54,IF(IE$42*$D54&lt;DayMinC,0,(IE$42*$D54)-DayMinC))</f>
        <v>0.0913714231</v>
      </c>
      <c r="IF54" s="30">
        <f>IF(IF$42*$D54&gt;(BatMaxC*$C54)+DayMinC,BatMaxC*$C54,IF(IF$42*$D54&lt;DayMinC,0,(IF$42*$D54)-DayMinC))</f>
        <v>0</v>
      </c>
      <c r="IG54" s="30">
        <f>IF(IG$42*$D54&gt;(BatMaxC*$C54)+DayMinC,BatMaxC*$C54,IF(IG$42*$D54&lt;DayMinC,0,(IG$42*$D54)-DayMinC))</f>
        <v>0.0913714231</v>
      </c>
      <c r="IH54" s="30">
        <f>IF(IH$42*$D54&gt;(BatMaxC*$C54)+DayMinC,BatMaxC*$C54,IF(IH$42*$D54&lt;DayMinC,0,(IH$42*$D54)-DayMinC))</f>
        <v>0.0913714231</v>
      </c>
      <c r="II54" s="30">
        <f>IF(II$42*$D54&gt;(BatMaxC*$C54)+DayMinC,BatMaxC*$C54,IF(II$42*$D54&lt;DayMinC,0,(II$42*$D54)-DayMinC))</f>
        <v>0.0913714231</v>
      </c>
      <c r="IJ54" s="30">
        <f>IF(IJ$42*$D54&gt;(BatMaxC*$C54)+DayMinC,BatMaxC*$C54,IF(IJ$42*$D54&lt;DayMinC,0,(IJ$42*$D54)-DayMinC))</f>
        <v>0.0913714231</v>
      </c>
      <c r="IK54" s="30">
        <f>IF(IK$42*$D54&gt;(BatMaxC*$C54)+DayMinC,BatMaxC*$C54,IF(IK$42*$D54&lt;DayMinC,0,(IK$42*$D54)-DayMinC))</f>
        <v>0.0913714231</v>
      </c>
      <c r="IL54" s="30">
        <f>IF(IL$42*$D54&gt;(BatMaxC*$C54)+DayMinC,BatMaxC*$C54,IF(IL$42*$D54&lt;DayMinC,0,(IL$42*$D54)-DayMinC))</f>
        <v>0.0913714231</v>
      </c>
      <c r="IM54" s="30">
        <f>IF(IM$42*$D54&gt;(BatMaxC*$C54)+DayMinC,BatMaxC*$C54,IF(IM$42*$D54&lt;DayMinC,0,(IM$42*$D54)-DayMinC))</f>
        <v>0.0913714231</v>
      </c>
      <c r="IN54" s="30">
        <f>IF(IN$42*$D54&gt;(BatMaxC*$C54)+DayMinC,BatMaxC*$C54,IF(IN$42*$D54&lt;DayMinC,0,(IN$42*$D54)-DayMinC))</f>
        <v>0.0913714231</v>
      </c>
      <c r="IO54" s="30">
        <f>IF(IO$42*$D54&gt;(BatMaxC*$C54)+DayMinC,BatMaxC*$C54,IF(IO$42*$D54&lt;DayMinC,0,(IO$42*$D54)-DayMinC))</f>
        <v>0.0913714231</v>
      </c>
      <c r="IP54" s="30">
        <f>IF(IP$42*$D54&gt;(BatMaxC*$C54)+DayMinC,BatMaxC*$C54,IF(IP$42*$D54&lt;DayMinC,0,(IP$42*$D54)-DayMinC))</f>
        <v>0.0913714231</v>
      </c>
      <c r="IQ54" s="30">
        <f>IF(IQ$42*$D54&gt;(BatMaxC*$C54)+DayMinC,BatMaxC*$C54,IF(IQ$42*$D54&lt;DayMinC,0,(IQ$42*$D54)-DayMinC))</f>
        <v>0.0913714231</v>
      </c>
      <c r="IR54" s="30">
        <f>IF(IR$42*$D54&gt;(BatMaxC*$C54)+DayMinC,BatMaxC*$C54,IF(IR$42*$D54&lt;DayMinC,0,(IR$42*$D54)-DayMinC))</f>
        <v>0.0913714231</v>
      </c>
      <c r="IS54" s="30">
        <f>IF(IS$42*$D54&gt;(BatMaxC*$C54)+DayMinC,BatMaxC*$C54,IF(IS$42*$D54&lt;DayMinC,0,(IS$42*$D54)-DayMinC))</f>
        <v>0.0913714231</v>
      </c>
      <c r="IT54" s="30">
        <f>IF(IT$42*$D54&gt;(BatMaxC*$C54)+DayMinC,BatMaxC*$C54,IF(IT$42*$D54&lt;DayMinC,0,(IT$42*$D54)-DayMinC))</f>
        <v>0.0913714231</v>
      </c>
      <c r="IU54" s="30">
        <f>IF(IU$42*$D54&gt;(BatMaxC*$C54)+DayMinC,BatMaxC*$C54,IF(IU$42*$D54&lt;DayMinC,0,(IU$42*$D54)-DayMinC))</f>
        <v>0.0913714231</v>
      </c>
      <c r="IV54" s="30">
        <f>IF(IV$42*$D54&gt;(BatMaxC*$C54)+DayMinC,BatMaxC*$C54,IF(IV$42*$D54&lt;DayMinC,0,(IV$42*$D54)-DayMinC))</f>
        <v>0.0913714231</v>
      </c>
      <c r="IW54" s="30">
        <f>IF(IW$42*$D54&gt;(BatMaxC*$C54)+DayMinC,BatMaxC*$C54,IF(IW$42*$D54&lt;DayMinC,0,(IW$42*$D54)-DayMinC))</f>
        <v>0.0913714231</v>
      </c>
      <c r="IX54" s="30">
        <f>IF(IX$42*$D54&gt;(BatMaxC*$C54)+DayMinC,BatMaxC*$C54,IF(IX$42*$D54&lt;DayMinC,0,(IX$42*$D54)-DayMinC))</f>
        <v>0.0913714231</v>
      </c>
      <c r="IY54" s="30">
        <f>IF(IY$42*$D54&gt;(BatMaxC*$C54)+DayMinC,BatMaxC*$C54,IF(IY$42*$D54&lt;DayMinC,0,(IY$42*$D54)-DayMinC))</f>
        <v>0.0913714231</v>
      </c>
      <c r="IZ54" s="30">
        <f>IF(IZ$42*$D54&gt;(BatMaxC*$C54)+DayMinC,BatMaxC*$C54,IF(IZ$42*$D54&lt;DayMinC,0,(IZ$42*$D54)-DayMinC))</f>
        <v>0</v>
      </c>
      <c r="JA54" s="30">
        <f>IF(JA$42*$D54&gt;(BatMaxC*$C54)+DayMinC,BatMaxC*$C54,IF(JA$42*$D54&lt;DayMinC,0,(JA$42*$D54)-DayMinC))</f>
        <v>0</v>
      </c>
      <c r="JB54" s="30">
        <f>IF(JB$42*$D54&gt;(BatMaxC*$C54)+DayMinC,BatMaxC*$C54,IF(JB$42*$D54&lt;DayMinC,0,(JB$42*$D54)-DayMinC))</f>
        <v>0</v>
      </c>
      <c r="JC54" s="30">
        <f>IF(JC$42*$D54&gt;(BatMaxC*$C54)+DayMinC,BatMaxC*$C54,IF(JC$42*$D54&lt;DayMinC,0,(JC$42*$D54)-DayMinC))</f>
        <v>0.0913714231</v>
      </c>
      <c r="JD54" s="30">
        <f>IF(JD$42*$D54&gt;(BatMaxC*$C54)+DayMinC,BatMaxC*$C54,IF(JD$42*$D54&lt;DayMinC,0,(JD$42*$D54)-DayMinC))</f>
        <v>0.0913714231</v>
      </c>
      <c r="JE54" s="30">
        <f>IF(JE$42*$D54&gt;(BatMaxC*$C54)+DayMinC,BatMaxC*$C54,IF(JE$42*$D54&lt;DayMinC,0,(JE$42*$D54)-DayMinC))</f>
        <v>0.0913714231</v>
      </c>
      <c r="JF54" s="30">
        <f>IF(JF$42*$D54&gt;(BatMaxC*$C54)+DayMinC,BatMaxC*$C54,IF(JF$42*$D54&lt;DayMinC,0,(JF$42*$D54)-DayMinC))</f>
        <v>0.0913714231</v>
      </c>
      <c r="JG54" s="30">
        <f>IF(JG$42*$D54&gt;(BatMaxC*$C54)+DayMinC,BatMaxC*$C54,IF(JG$42*$D54&lt;DayMinC,0,(JG$42*$D54)-DayMinC))</f>
        <v>0.009634832659</v>
      </c>
      <c r="JH54" s="30">
        <f>IF(JH$42*$D54&gt;(BatMaxC*$C54)+DayMinC,BatMaxC*$C54,IF(JH$42*$D54&lt;DayMinC,0,(JH$42*$D54)-DayMinC))</f>
        <v>0.0913714231</v>
      </c>
      <c r="JI54" s="30">
        <f>IF(JI$42*$D54&gt;(BatMaxC*$C54)+DayMinC,BatMaxC*$C54,IF(JI$42*$D54&lt;DayMinC,0,(JI$42*$D54)-DayMinC))</f>
        <v>0.0913714231</v>
      </c>
      <c r="JJ54" s="30">
        <f>IF(JJ$42*$D54&gt;(BatMaxC*$C54)+DayMinC,BatMaxC*$C54,IF(JJ$42*$D54&lt;DayMinC,0,(JJ$42*$D54)-DayMinC))</f>
        <v>0.0913714231</v>
      </c>
      <c r="JK54" s="30">
        <f>IF(JK$42*$D54&gt;(BatMaxC*$C54)+DayMinC,BatMaxC*$C54,IF(JK$42*$D54&lt;DayMinC,0,(JK$42*$D54)-DayMinC))</f>
        <v>0.0913714231</v>
      </c>
      <c r="JL54" s="30">
        <f>IF(JL$42*$D54&gt;(BatMaxC*$C54)+DayMinC,BatMaxC*$C54,IF(JL$42*$D54&lt;DayMinC,0,(JL$42*$D54)-DayMinC))</f>
        <v>0.0606812659</v>
      </c>
      <c r="JM54" s="30">
        <f>IF(JM$42*$D54&gt;(BatMaxC*$C54)+DayMinC,BatMaxC*$C54,IF(JM$42*$D54&lt;DayMinC,0,(JM$42*$D54)-DayMinC))</f>
        <v>0.0913714231</v>
      </c>
      <c r="JN54" s="30">
        <f>IF(JN$42*$D54&gt;(BatMaxC*$C54)+DayMinC,BatMaxC*$C54,IF(JN$42*$D54&lt;DayMinC,0,(JN$42*$D54)-DayMinC))</f>
        <v>0.007609062631</v>
      </c>
      <c r="JO54" s="30">
        <f>IF(JO$42*$D54&gt;(BatMaxC*$C54)+DayMinC,BatMaxC*$C54,IF(JO$42*$D54&lt;DayMinC,0,(JO$42*$D54)-DayMinC))</f>
        <v>0.008899100104</v>
      </c>
      <c r="JP54" s="30">
        <f>IF(JP$42*$D54&gt;(BatMaxC*$C54)+DayMinC,BatMaxC*$C54,IF(JP$42*$D54&lt;DayMinC,0,(JP$42*$D54)-DayMinC))</f>
        <v>0.01652698395</v>
      </c>
      <c r="JQ54" s="30">
        <f>IF(JQ$42*$D54&gt;(BatMaxC*$C54)+DayMinC,BatMaxC*$C54,IF(JQ$42*$D54&lt;DayMinC,0,(JQ$42*$D54)-DayMinC))</f>
        <v>0.0913714231</v>
      </c>
      <c r="JR54" s="30">
        <f>IF(JR$42*$D54&gt;(BatMaxC*$C54)+DayMinC,BatMaxC*$C54,IF(JR$42*$D54&lt;DayMinC,0,(JR$42*$D54)-DayMinC))</f>
        <v>0.0913714231</v>
      </c>
      <c r="JS54" s="30">
        <f>IF(JS$42*$D54&gt;(BatMaxC*$C54)+DayMinC,BatMaxC*$C54,IF(JS$42*$D54&lt;DayMinC,0,(JS$42*$D54)-DayMinC))</f>
        <v>0.0913714231</v>
      </c>
      <c r="JT54" s="30">
        <f>IF(JT$42*$D54&gt;(BatMaxC*$C54)+DayMinC,BatMaxC*$C54,IF(JT$42*$D54&lt;DayMinC,0,(JT$42*$D54)-DayMinC))</f>
        <v>0.07090837014</v>
      </c>
      <c r="JU54" s="30">
        <f>IF(JU$42*$D54&gt;(BatMaxC*$C54)+DayMinC,BatMaxC*$C54,IF(JU$42*$D54&lt;DayMinC,0,(JU$42*$D54)-DayMinC))</f>
        <v>0.0913714231</v>
      </c>
      <c r="JV54" s="30">
        <f>IF(JV$42*$D54&gt;(BatMaxC*$C54)+DayMinC,BatMaxC*$C54,IF(JV$42*$D54&lt;DayMinC,0,(JV$42*$D54)-DayMinC))</f>
        <v>0.0913714231</v>
      </c>
      <c r="JW54" s="30">
        <f>IF(JW$42*$D54&gt;(BatMaxC*$C54)+DayMinC,BatMaxC*$C54,IF(JW$42*$D54&lt;DayMinC,0,(JW$42*$D54)-DayMinC))</f>
        <v>0.0913714231</v>
      </c>
      <c r="JX54" s="30">
        <f>IF(JX$42*$D54&gt;(BatMaxC*$C54)+DayMinC,BatMaxC*$C54,IF(JX$42*$D54&lt;DayMinC,0,(JX$42*$D54)-DayMinC))</f>
        <v>0</v>
      </c>
      <c r="JY54" s="30">
        <f>IF(JY$42*$D54&gt;(BatMaxC*$C54)+DayMinC,BatMaxC*$C54,IF(JY$42*$D54&lt;DayMinC,0,(JY$42*$D54)-DayMinC))</f>
        <v>0</v>
      </c>
      <c r="JZ54" s="30">
        <f>IF(JZ$42*$D54&gt;(BatMaxC*$C54)+DayMinC,BatMaxC*$C54,IF(JZ$42*$D54&lt;DayMinC,0,(JZ$42*$D54)-DayMinC))</f>
        <v>0.0913714231</v>
      </c>
      <c r="KA54" s="30">
        <f>IF(KA$42*$D54&gt;(BatMaxC*$C54)+DayMinC,BatMaxC*$C54,IF(KA$42*$D54&lt;DayMinC,0,(KA$42*$D54)-DayMinC))</f>
        <v>0.0913714231</v>
      </c>
      <c r="KB54" s="30">
        <f>IF(KB$42*$D54&gt;(BatMaxC*$C54)+DayMinC,BatMaxC*$C54,IF(KB$42*$D54&lt;DayMinC,0,(KB$42*$D54)-DayMinC))</f>
        <v>0.0913714231</v>
      </c>
      <c r="KC54" s="30">
        <f>IF(KC$42*$D54&gt;(BatMaxC*$C54)+DayMinC,BatMaxC*$C54,IF(KC$42*$D54&lt;DayMinC,0,(KC$42*$D54)-DayMinC))</f>
        <v>0.0913714231</v>
      </c>
      <c r="KD54" s="30">
        <f>IF(KD$42*$D54&gt;(BatMaxC*$C54)+DayMinC,BatMaxC*$C54,IF(KD$42*$D54&lt;DayMinC,0,(KD$42*$D54)-DayMinC))</f>
        <v>0.0913714231</v>
      </c>
      <c r="KE54" s="30">
        <f>IF(KE$42*$D54&gt;(BatMaxC*$C54)+DayMinC,BatMaxC*$C54,IF(KE$42*$D54&lt;DayMinC,0,(KE$42*$D54)-DayMinC))</f>
        <v>0.0142457847</v>
      </c>
      <c r="KF54" s="30">
        <f>IF(KF$42*$D54&gt;(BatMaxC*$C54)+DayMinC,BatMaxC*$C54,IF(KF$42*$D54&lt;DayMinC,0,(KF$42*$D54)-DayMinC))</f>
        <v>0.0913714231</v>
      </c>
      <c r="KG54" s="30">
        <f>IF(KG$42*$D54&gt;(BatMaxC*$C54)+DayMinC,BatMaxC*$C54,IF(KG$42*$D54&lt;DayMinC,0,(KG$42*$D54)-DayMinC))</f>
        <v>0</v>
      </c>
      <c r="KH54" s="30">
        <f>IF(KH$42*$D54&gt;(BatMaxC*$C54)+DayMinC,BatMaxC*$C54,IF(KH$42*$D54&lt;DayMinC,0,(KH$42*$D54)-DayMinC))</f>
        <v>0.0913714231</v>
      </c>
      <c r="KI54" s="30">
        <f>IF(KI$42*$D54&gt;(BatMaxC*$C54)+DayMinC,BatMaxC*$C54,IF(KI$42*$D54&lt;DayMinC,0,(KI$42*$D54)-DayMinC))</f>
        <v>0.0913714231</v>
      </c>
      <c r="KJ54" s="30">
        <f>IF(KJ$42*$D54&gt;(BatMaxC*$C54)+DayMinC,BatMaxC*$C54,IF(KJ$42*$D54&lt;DayMinC,0,(KJ$42*$D54)-DayMinC))</f>
        <v>0.0913714231</v>
      </c>
      <c r="KK54" s="30">
        <f>IF(KK$42*$D54&gt;(BatMaxC*$C54)+DayMinC,BatMaxC*$C54,IF(KK$42*$D54&lt;DayMinC,0,(KK$42*$D54)-DayMinC))</f>
        <v>0.05107389491</v>
      </c>
      <c r="KL54" s="30">
        <f>IF(KL$42*$D54&gt;(BatMaxC*$C54)+DayMinC,BatMaxC*$C54,IF(KL$42*$D54&lt;DayMinC,0,(KL$42*$D54)-DayMinC))</f>
        <v>0.0913714231</v>
      </c>
      <c r="KM54" s="30">
        <f>IF(KM$42*$D54&gt;(BatMaxC*$C54)+DayMinC,BatMaxC*$C54,IF(KM$42*$D54&lt;DayMinC,0,(KM$42*$D54)-DayMinC))</f>
        <v>0.0913714231</v>
      </c>
      <c r="KN54" s="30">
        <f>IF(KN$42*$D54&gt;(BatMaxC*$C54)+DayMinC,BatMaxC*$C54,IF(KN$42*$D54&lt;DayMinC,0,(KN$42*$D54)-DayMinC))</f>
        <v>0.0913714231</v>
      </c>
      <c r="KO54" s="30">
        <f>IF(KO$42*$D54&gt;(BatMaxC*$C54)+DayMinC,BatMaxC*$C54,IF(KO$42*$D54&lt;DayMinC,0,(KO$42*$D54)-DayMinC))</f>
        <v>0.0913714231</v>
      </c>
      <c r="KP54" s="30">
        <f>IF(KP$42*$D54&gt;(BatMaxC*$C54)+DayMinC,BatMaxC*$C54,IF(KP$42*$D54&lt;DayMinC,0,(KP$42*$D54)-DayMinC))</f>
        <v>0</v>
      </c>
      <c r="KQ54" s="30">
        <f>IF(KQ$42*$D54&gt;(BatMaxC*$C54)+DayMinC,BatMaxC*$C54,IF(KQ$42*$D54&lt;DayMinC,0,(KQ$42*$D54)-DayMinC))</f>
        <v>0.06699745453</v>
      </c>
      <c r="KR54" s="30">
        <f>IF(KR$42*$D54&gt;(BatMaxC*$C54)+DayMinC,BatMaxC*$C54,IF(KR$42*$D54&lt;DayMinC,0,(KR$42*$D54)-DayMinC))</f>
        <v>0</v>
      </c>
      <c r="KS54" s="30">
        <f>IF(KS$42*$D54&gt;(BatMaxC*$C54)+DayMinC,BatMaxC*$C54,IF(KS$42*$D54&lt;DayMinC,0,(KS$42*$D54)-DayMinC))</f>
        <v>0</v>
      </c>
      <c r="KT54" s="30">
        <f>IF(KT$42*$D54&gt;(BatMaxC*$C54)+DayMinC,BatMaxC*$C54,IF(KT$42*$D54&lt;DayMinC,0,(KT$42*$D54)-DayMinC))</f>
        <v>0.0913714231</v>
      </c>
      <c r="KU54" s="30">
        <f>IF(KU$42*$D54&gt;(BatMaxC*$C54)+DayMinC,BatMaxC*$C54,IF(KU$42*$D54&lt;DayMinC,0,(KU$42*$D54)-DayMinC))</f>
        <v>0.0913714231</v>
      </c>
      <c r="KV54" s="30">
        <f>IF(KV$42*$D54&gt;(BatMaxC*$C54)+DayMinC,BatMaxC*$C54,IF(KV$42*$D54&lt;DayMinC,0,(KV$42*$D54)-DayMinC))</f>
        <v>0.0913714231</v>
      </c>
      <c r="KW54" s="30">
        <f>IF(KW$42*$D54&gt;(BatMaxC*$C54)+DayMinC,BatMaxC*$C54,IF(KW$42*$D54&lt;DayMinC,0,(KW$42*$D54)-DayMinC))</f>
        <v>0.0913714231</v>
      </c>
      <c r="KX54" s="30">
        <f>IF(KX$42*$D54&gt;(BatMaxC*$C54)+DayMinC,BatMaxC*$C54,IF(KX$42*$D54&lt;DayMinC,0,(KX$42*$D54)-DayMinC))</f>
        <v>0</v>
      </c>
      <c r="KY54" s="30">
        <f>IF(KY$42*$D54&gt;(BatMaxC*$C54)+DayMinC,BatMaxC*$C54,IF(KY$42*$D54&lt;DayMinC,0,(KY$42*$D54)-DayMinC))</f>
        <v>0</v>
      </c>
      <c r="KZ54" s="30">
        <f>IF(KZ$42*$D54&gt;(BatMaxC*$C54)+DayMinC,BatMaxC*$C54,IF(KZ$42*$D54&lt;DayMinC,0,(KZ$42*$D54)-DayMinC))</f>
        <v>0.0913714231</v>
      </c>
      <c r="LA54" s="30">
        <f>IF(LA$42*$D54&gt;(BatMaxC*$C54)+DayMinC,BatMaxC*$C54,IF(LA$42*$D54&lt;DayMinC,0,(LA$42*$D54)-DayMinC))</f>
        <v>0.0913714231</v>
      </c>
      <c r="LB54" s="30">
        <f>IF(LB$42*$D54&gt;(BatMaxC*$C54)+DayMinC,BatMaxC*$C54,IF(LB$42*$D54&lt;DayMinC,0,(LB$42*$D54)-DayMinC))</f>
        <v>0.0913714231</v>
      </c>
      <c r="LC54" s="30">
        <f>IF(LC$42*$D54&gt;(BatMaxC*$C54)+DayMinC,BatMaxC*$C54,IF(LC$42*$D54&lt;DayMinC,0,(LC$42*$D54)-DayMinC))</f>
        <v>0.0913714231</v>
      </c>
      <c r="LD54" s="30">
        <f>IF(LD$42*$D54&gt;(BatMaxC*$C54)+DayMinC,BatMaxC*$C54,IF(LD$42*$D54&lt;DayMinC,0,(LD$42*$D54)-DayMinC))</f>
        <v>0.0913714231</v>
      </c>
      <c r="LE54" s="30">
        <f>IF(LE$42*$D54&gt;(BatMaxC*$C54)+DayMinC,BatMaxC*$C54,IF(LE$42*$D54&lt;DayMinC,0,(LE$42*$D54)-DayMinC))</f>
        <v>0.0913714231</v>
      </c>
      <c r="LF54" s="30">
        <f>IF(LF$42*$D54&gt;(BatMaxC*$C54)+DayMinC,BatMaxC*$C54,IF(LF$42*$D54&lt;DayMinC,0,(LF$42*$D54)-DayMinC))</f>
        <v>0.0913714231</v>
      </c>
      <c r="LG54" s="30">
        <f>IF(LG$42*$D54&gt;(BatMaxC*$C54)+DayMinC,BatMaxC*$C54,IF(LG$42*$D54&lt;DayMinC,0,(LG$42*$D54)-DayMinC))</f>
        <v>0</v>
      </c>
      <c r="LH54" s="30">
        <f>IF(LH$42*$D54&gt;(BatMaxC*$C54)+DayMinC,BatMaxC*$C54,IF(LH$42*$D54&lt;DayMinC,0,(LH$42*$D54)-DayMinC))</f>
        <v>0.0913714231</v>
      </c>
      <c r="LI54" s="30">
        <f>IF(LI$42*$D54&gt;(BatMaxC*$C54)+DayMinC,BatMaxC*$C54,IF(LI$42*$D54&lt;DayMinC,0,(LI$42*$D54)-DayMinC))</f>
        <v>0.0913714231</v>
      </c>
      <c r="LJ54" s="30">
        <f>IF(LJ$42*$D54&gt;(BatMaxC*$C54)+DayMinC,BatMaxC*$C54,IF(LJ$42*$D54&lt;DayMinC,0,(LJ$42*$D54)-DayMinC))</f>
        <v>0.0913714231</v>
      </c>
      <c r="LK54" s="30">
        <f>IF(LK$42*$D54&gt;(BatMaxC*$C54)+DayMinC,BatMaxC*$C54,IF(LK$42*$D54&lt;DayMinC,0,(LK$42*$D54)-DayMinC))</f>
        <v>0.0913714231</v>
      </c>
      <c r="LL54" s="30">
        <f>IF(LL$42*$D54&gt;(BatMaxC*$C54)+DayMinC,BatMaxC*$C54,IF(LL$42*$D54&lt;DayMinC,0,(LL$42*$D54)-DayMinC))</f>
        <v>0</v>
      </c>
      <c r="LM54" s="30">
        <f>IF(LM$42*$D54&gt;(BatMaxC*$C54)+DayMinC,BatMaxC*$C54,IF(LM$42*$D54&lt;DayMinC,0,(LM$42*$D54)-DayMinC))</f>
        <v>0</v>
      </c>
      <c r="LN54" s="30">
        <f>IF(LN$42*$D54&gt;(BatMaxC*$C54)+DayMinC,BatMaxC*$C54,IF(LN$42*$D54&lt;DayMinC,0,(LN$42*$D54)-DayMinC))</f>
        <v>0</v>
      </c>
      <c r="LO54" s="30">
        <f>IF(LO$42*$D54&gt;(BatMaxC*$C54)+DayMinC,BatMaxC*$C54,IF(LO$42*$D54&lt;DayMinC,0,(LO$42*$D54)-DayMinC))</f>
        <v>0</v>
      </c>
      <c r="LP54" s="30">
        <f>IF(LP$42*$D54&gt;(BatMaxC*$C54)+DayMinC,BatMaxC*$C54,IF(LP$42*$D54&lt;DayMinC,0,(LP$42*$D54)-DayMinC))</f>
        <v>0</v>
      </c>
      <c r="LQ54" s="30">
        <f>IF(LQ$42*$D54&gt;(BatMaxC*$C54)+DayMinC,BatMaxC*$C54,IF(LQ$42*$D54&lt;DayMinC,0,(LQ$42*$D54)-DayMinC))</f>
        <v>0</v>
      </c>
      <c r="LR54" s="30">
        <f>IF(LR$42*$D54&gt;(BatMaxC*$C54)+DayMinC,BatMaxC*$C54,IF(LR$42*$D54&lt;DayMinC,0,(LR$42*$D54)-DayMinC))</f>
        <v>0.0913714231</v>
      </c>
      <c r="LS54" s="30">
        <f>IF(LS$42*$D54&gt;(BatMaxC*$C54)+DayMinC,BatMaxC*$C54,IF(LS$42*$D54&lt;DayMinC,0,(LS$42*$D54)-DayMinC))</f>
        <v>0.07206924084</v>
      </c>
      <c r="LT54" s="30">
        <f>IF(LT$42*$D54&gt;(BatMaxC*$C54)+DayMinC,BatMaxC*$C54,IF(LT$42*$D54&lt;DayMinC,0,(LT$42*$D54)-DayMinC))</f>
        <v>0.0913714231</v>
      </c>
      <c r="LU54" s="30">
        <f>IF(LU$42*$D54&gt;(BatMaxC*$C54)+DayMinC,BatMaxC*$C54,IF(LU$42*$D54&lt;DayMinC,0,(LU$42*$D54)-DayMinC))</f>
        <v>0.0913714231</v>
      </c>
      <c r="LV54" s="30">
        <f>IF(LV$42*$D54&gt;(BatMaxC*$C54)+DayMinC,BatMaxC*$C54,IF(LV$42*$D54&lt;DayMinC,0,(LV$42*$D54)-DayMinC))</f>
        <v>0.0913714231</v>
      </c>
      <c r="LW54" s="30">
        <f>IF(LW$42*$D54&gt;(BatMaxC*$C54)+DayMinC,BatMaxC*$C54,IF(LW$42*$D54&lt;DayMinC,0,(LW$42*$D54)-DayMinC))</f>
        <v>0</v>
      </c>
      <c r="LX54" s="30">
        <f>IF(LX$42*$D54&gt;(BatMaxC*$C54)+DayMinC,BatMaxC*$C54,IF(LX$42*$D54&lt;DayMinC,0,(LX$42*$D54)-DayMinC))</f>
        <v>0</v>
      </c>
      <c r="LY54" s="30">
        <f>IF(LY$42*$D54&gt;(BatMaxC*$C54)+DayMinC,BatMaxC*$C54,IF(LY$42*$D54&lt;DayMinC,0,(LY$42*$D54)-DayMinC))</f>
        <v>0.0913714231</v>
      </c>
      <c r="LZ54" s="30">
        <f>IF(LZ$42*$D54&gt;(BatMaxC*$C54)+DayMinC,BatMaxC*$C54,IF(LZ$42*$D54&lt;DayMinC,0,(LZ$42*$D54)-DayMinC))</f>
        <v>0</v>
      </c>
      <c r="MA54" s="30">
        <f>IF(MA$42*$D54&gt;(BatMaxC*$C54)+DayMinC,BatMaxC*$C54,IF(MA$42*$D54&lt;DayMinC,0,(MA$42*$D54)-DayMinC))</f>
        <v>0.0913714231</v>
      </c>
      <c r="MB54" s="30">
        <f>IF(MB$42*$D54&gt;(BatMaxC*$C54)+DayMinC,BatMaxC*$C54,IF(MB$42*$D54&lt;DayMinC,0,(MB$42*$D54)-DayMinC))</f>
        <v>0.0913714231</v>
      </c>
      <c r="MC54" s="30">
        <f>IF(MC$42*$D54&gt;(BatMaxC*$C54)+DayMinC,BatMaxC*$C54,IF(MC$42*$D54&lt;DayMinC,0,(MC$42*$D54)-DayMinC))</f>
        <v>0.01103720299</v>
      </c>
      <c r="MD54" s="30">
        <f>IF(MD$42*$D54&gt;(BatMaxC*$C54)+DayMinC,BatMaxC*$C54,IF(MD$42*$D54&lt;DayMinC,0,(MD$42*$D54)-DayMinC))</f>
        <v>0.0913714231</v>
      </c>
      <c r="ME54" s="30">
        <f>IF(ME$42*$D54&gt;(BatMaxC*$C54)+DayMinC,BatMaxC*$C54,IF(ME$42*$D54&lt;DayMinC,0,(ME$42*$D54)-DayMinC))</f>
        <v>0.02520339476</v>
      </c>
      <c r="MF54" s="30">
        <f>IF(MF$42*$D54&gt;(BatMaxC*$C54)+DayMinC,BatMaxC*$C54,IF(MF$42*$D54&lt;DayMinC,0,(MF$42*$D54)-DayMinC))</f>
        <v>0</v>
      </c>
      <c r="MG54" s="30">
        <f>IF(MG$42*$D54&gt;(BatMaxC*$C54)+DayMinC,BatMaxC*$C54,IF(MG$42*$D54&lt;DayMinC,0,(MG$42*$D54)-DayMinC))</f>
        <v>0.0913714231</v>
      </c>
      <c r="MH54" s="30">
        <f>IF(MH$42*$D54&gt;(BatMaxC*$C54)+DayMinC,BatMaxC*$C54,IF(MH$42*$D54&lt;DayMinC,0,(MH$42*$D54)-DayMinC))</f>
        <v>0.0913714231</v>
      </c>
      <c r="MI54" s="30">
        <f>IF(MI$42*$D54&gt;(BatMaxC*$C54)+DayMinC,BatMaxC*$C54,IF(MI$42*$D54&lt;DayMinC,0,(MI$42*$D54)-DayMinC))</f>
        <v>0</v>
      </c>
      <c r="MJ54" s="30">
        <f>IF(MJ$42*$D54&gt;(BatMaxC*$C54)+DayMinC,BatMaxC*$C54,IF(MJ$42*$D54&lt;DayMinC,0,(MJ$42*$D54)-DayMinC))</f>
        <v>0.0913714231</v>
      </c>
      <c r="MK54" s="30">
        <f>IF(MK$42*$D54&gt;(BatMaxC*$C54)+DayMinC,BatMaxC*$C54,IF(MK$42*$D54&lt;DayMinC,0,(MK$42*$D54)-DayMinC))</f>
        <v>0.05114538504</v>
      </c>
      <c r="ML54" s="30">
        <f>IF(ML$42*$D54&gt;(BatMaxC*$C54)+DayMinC,BatMaxC*$C54,IF(ML$42*$D54&lt;DayMinC,0,(ML$42*$D54)-DayMinC))</f>
        <v>0.0913714231</v>
      </c>
      <c r="MM54" s="30">
        <f>IF(MM$42*$D54&gt;(BatMaxC*$C54)+DayMinC,BatMaxC*$C54,IF(MM$42*$D54&lt;DayMinC,0,(MM$42*$D54)-DayMinC))</f>
        <v>0</v>
      </c>
      <c r="MN54" s="30">
        <f>IF(MN$42*$D54&gt;(BatMaxC*$C54)+DayMinC,BatMaxC*$C54,IF(MN$42*$D54&lt;DayMinC,0,(MN$42*$D54)-DayMinC))</f>
        <v>0.0913714231</v>
      </c>
      <c r="MO54" s="30">
        <f>IF(MO$42*$D54&gt;(BatMaxC*$C54)+DayMinC,BatMaxC*$C54,IF(MO$42*$D54&lt;DayMinC,0,(MO$42*$D54)-DayMinC))</f>
        <v>0.0913714231</v>
      </c>
      <c r="MP54" s="30">
        <f>IF(MP$42*$D54&gt;(BatMaxC*$C54)+DayMinC,BatMaxC*$C54,IF(MP$42*$D54&lt;DayMinC,0,(MP$42*$D54)-DayMinC))</f>
        <v>0</v>
      </c>
      <c r="MQ54" s="30">
        <f>IF(MQ$42*$D54&gt;(BatMaxC*$C54)+DayMinC,BatMaxC*$C54,IF(MQ$42*$D54&lt;DayMinC,0,(MQ$42*$D54)-DayMinC))</f>
        <v>0</v>
      </c>
      <c r="MR54" s="30">
        <f>IF(MR$42*$D54&gt;(BatMaxC*$C54)+DayMinC,BatMaxC*$C54,IF(MR$42*$D54&lt;DayMinC,0,(MR$42*$D54)-DayMinC))</f>
        <v>0.0913714231</v>
      </c>
      <c r="MS54" s="30">
        <f>IF(MS$42*$D54&gt;(BatMaxC*$C54)+DayMinC,BatMaxC*$C54,IF(MS$42*$D54&lt;DayMinC,0,(MS$42*$D54)-DayMinC))</f>
        <v>0.0913714231</v>
      </c>
      <c r="MT54" s="30">
        <f>IF(MT$42*$D54&gt;(BatMaxC*$C54)+DayMinC,BatMaxC*$C54,IF(MT$42*$D54&lt;DayMinC,0,(MT$42*$D54)-DayMinC))</f>
        <v>0.0913714231</v>
      </c>
      <c r="MU54" s="30">
        <f>IF(MU$42*$D54&gt;(BatMaxC*$C54)+DayMinC,BatMaxC*$C54,IF(MU$42*$D54&lt;DayMinC,0,(MU$42*$D54)-DayMinC))</f>
        <v>0</v>
      </c>
      <c r="MV54" s="30">
        <f>IF(MV$42*$D54&gt;(BatMaxC*$C54)+DayMinC,BatMaxC*$C54,IF(MV$42*$D54&lt;DayMinC,0,(MV$42*$D54)-DayMinC))</f>
        <v>0</v>
      </c>
      <c r="MW54" s="30">
        <f>IF(MW$42*$D54&gt;(BatMaxC*$C54)+DayMinC,BatMaxC*$C54,IF(MW$42*$D54&lt;DayMinC,0,(MW$42*$D54)-DayMinC))</f>
        <v>0</v>
      </c>
      <c r="MX54" s="30">
        <f>IF(MX$42*$D54&gt;(BatMaxC*$C54)+DayMinC,BatMaxC*$C54,IF(MX$42*$D54&lt;DayMinC,0,(MX$42*$D54)-DayMinC))</f>
        <v>0</v>
      </c>
      <c r="MY54" s="30">
        <f>IF(MY$42*$D54&gt;(BatMaxC*$C54)+DayMinC,BatMaxC*$C54,IF(MY$42*$D54&lt;DayMinC,0,(MY$42*$D54)-DayMinC))</f>
        <v>0</v>
      </c>
      <c r="MZ54" s="30">
        <f>IF(MZ$42*$D54&gt;(BatMaxC*$C54)+DayMinC,BatMaxC*$C54,IF(MZ$42*$D54&lt;DayMinC,0,(MZ$42*$D54)-DayMinC))</f>
        <v>0</v>
      </c>
      <c r="NA54" s="30">
        <f>IF(NA$42*$D54&gt;(BatMaxC*$C54)+DayMinC,BatMaxC*$C54,IF(NA$42*$D54&lt;DayMinC,0,(NA$42*$D54)-DayMinC))</f>
        <v>0</v>
      </c>
      <c r="NB54" s="30">
        <f>IF(NB$42*$D54&gt;(BatMaxC*$C54)+DayMinC,BatMaxC*$C54,IF(NB$42*$D54&lt;DayMinC,0,(NB$42*$D54)-DayMinC))</f>
        <v>0</v>
      </c>
      <c r="NC54" s="30">
        <f>IF(NC$42*$D54&gt;(BatMaxC*$C54)+DayMinC,BatMaxC*$C54,IF(NC$42*$D54&lt;DayMinC,0,(NC$42*$D54)-DayMinC))</f>
        <v>0.0913714231</v>
      </c>
      <c r="ND54" s="30">
        <f>IF(ND$42*$D54&gt;(BatMaxC*$C54)+DayMinC,BatMaxC*$C54,IF(ND$42*$D54&lt;DayMinC,0,(ND$42*$D54)-DayMinC))</f>
        <v>0.0913714231</v>
      </c>
      <c r="NE54" s="30">
        <f>IF(NE$42*$D54&gt;(BatMaxC*$C54)+DayMinC,BatMaxC*$C54,IF(NE$42*$D54&lt;DayMinC,0,(NE$42*$D54)-DayMinC))</f>
        <v>0.0913714231</v>
      </c>
      <c r="NF54" s="30">
        <f>IF(NF$42*$D54&gt;(BatMaxC*$C54)+DayMinC,BatMaxC*$C54,IF(NF$42*$D54&lt;DayMinC,0,(NF$42*$D54)-DayMinC))</f>
        <v>0.0883532053</v>
      </c>
    </row>
    <row r="55" ht="14.25" customHeight="1">
      <c r="B55" s="3">
        <f t="shared" si="6"/>
        <v>2034</v>
      </c>
      <c r="C55" s="26">
        <f>C54*BatAgeRate</f>
        <v>0.7235095501</v>
      </c>
      <c r="D55" s="26">
        <f>D54*PVAgeRate</f>
        <v>0.9655206468</v>
      </c>
      <c r="E55" s="17">
        <f t="shared" si="5"/>
        <v>24.92413818</v>
      </c>
      <c r="F55" s="30">
        <f>IF(F$42*$D55&gt;(BatMaxC*$C55)+DayMinC,BatMaxC*$C55,IF(F$42*$D55&lt;DayMinC,0,(F$42*$D55)-DayMinC))</f>
        <v>0.08682114602</v>
      </c>
      <c r="G55" s="30">
        <f>IF(G$42*$D55&gt;(BatMaxC*$C55)+DayMinC,BatMaxC*$C55,IF(G$42*$D55&lt;DayMinC,0,(G$42*$D55)-DayMinC))</f>
        <v>0.08682114602</v>
      </c>
      <c r="H55" s="30">
        <f>IF(H$42*$D55&gt;(BatMaxC*$C55)+DayMinC,BatMaxC*$C55,IF(H$42*$D55&lt;DayMinC,0,(H$42*$D55)-DayMinC))</f>
        <v>0.08682114602</v>
      </c>
      <c r="I55" s="30">
        <f>IF(I$42*$D55&gt;(BatMaxC*$C55)+DayMinC,BatMaxC*$C55,IF(I$42*$D55&lt;DayMinC,0,(I$42*$D55)-DayMinC))</f>
        <v>0.08682114602</v>
      </c>
      <c r="J55" s="30">
        <f>IF(J$42*$D55&gt;(BatMaxC*$C55)+DayMinC,BatMaxC*$C55,IF(J$42*$D55&lt;DayMinC,0,(J$42*$D55)-DayMinC))</f>
        <v>0.08682114602</v>
      </c>
      <c r="K55" s="30">
        <f>IF(K$42*$D55&gt;(BatMaxC*$C55)+DayMinC,BatMaxC*$C55,IF(K$42*$D55&lt;DayMinC,0,(K$42*$D55)-DayMinC))</f>
        <v>0.08682114602</v>
      </c>
      <c r="L55" s="30">
        <f>IF(L$42*$D55&gt;(BatMaxC*$C55)+DayMinC,BatMaxC*$C55,IF(L$42*$D55&lt;DayMinC,0,(L$42*$D55)-DayMinC))</f>
        <v>0</v>
      </c>
      <c r="M55" s="30">
        <f>IF(M$42*$D55&gt;(BatMaxC*$C55)+DayMinC,BatMaxC*$C55,IF(M$42*$D55&lt;DayMinC,0,(M$42*$D55)-DayMinC))</f>
        <v>0.08682114602</v>
      </c>
      <c r="N55" s="30">
        <f>IF(N$42*$D55&gt;(BatMaxC*$C55)+DayMinC,BatMaxC*$C55,IF(N$42*$D55&lt;DayMinC,0,(N$42*$D55)-DayMinC))</f>
        <v>0.08682114602</v>
      </c>
      <c r="O55" s="30">
        <f>IF(O$42*$D55&gt;(BatMaxC*$C55)+DayMinC,BatMaxC*$C55,IF(O$42*$D55&lt;DayMinC,0,(O$42*$D55)-DayMinC))</f>
        <v>0.08682114602</v>
      </c>
      <c r="P55" s="30">
        <f>IF(P$42*$D55&gt;(BatMaxC*$C55)+DayMinC,BatMaxC*$C55,IF(P$42*$D55&lt;DayMinC,0,(P$42*$D55)-DayMinC))</f>
        <v>0.07103716112</v>
      </c>
      <c r="Q55" s="30">
        <f>IF(Q$42*$D55&gt;(BatMaxC*$C55)+DayMinC,BatMaxC*$C55,IF(Q$42*$D55&lt;DayMinC,0,(Q$42*$D55)-DayMinC))</f>
        <v>0.07356083425</v>
      </c>
      <c r="R55" s="30">
        <f>IF(R$42*$D55&gt;(BatMaxC*$C55)+DayMinC,BatMaxC*$C55,IF(R$42*$D55&lt;DayMinC,0,(R$42*$D55)-DayMinC))</f>
        <v>0.08682114602</v>
      </c>
      <c r="S55" s="30">
        <f>IF(S$42*$D55&gt;(BatMaxC*$C55)+DayMinC,BatMaxC*$C55,IF(S$42*$D55&lt;DayMinC,0,(S$42*$D55)-DayMinC))</f>
        <v>0</v>
      </c>
      <c r="T55" s="30">
        <f>IF(T$42*$D55&gt;(BatMaxC*$C55)+DayMinC,BatMaxC*$C55,IF(T$42*$D55&lt;DayMinC,0,(T$42*$D55)-DayMinC))</f>
        <v>0</v>
      </c>
      <c r="U55" s="30">
        <f>IF(U$42*$D55&gt;(BatMaxC*$C55)+DayMinC,BatMaxC*$C55,IF(U$42*$D55&lt;DayMinC,0,(U$42*$D55)-DayMinC))</f>
        <v>0.08682114602</v>
      </c>
      <c r="V55" s="30">
        <f>IF(V$42*$D55&gt;(BatMaxC*$C55)+DayMinC,BatMaxC*$C55,IF(V$42*$D55&lt;DayMinC,0,(V$42*$D55)-DayMinC))</f>
        <v>0.08682114602</v>
      </c>
      <c r="W55" s="30">
        <f>IF(W$42*$D55&gt;(BatMaxC*$C55)+DayMinC,BatMaxC*$C55,IF(W$42*$D55&lt;DayMinC,0,(W$42*$D55)-DayMinC))</f>
        <v>0.08682114602</v>
      </c>
      <c r="X55" s="30">
        <f>IF(X$42*$D55&gt;(BatMaxC*$C55)+DayMinC,BatMaxC*$C55,IF(X$42*$D55&lt;DayMinC,0,(X$42*$D55)-DayMinC))</f>
        <v>0</v>
      </c>
      <c r="Y55" s="30">
        <f>IF(Y$42*$D55&gt;(BatMaxC*$C55)+DayMinC,BatMaxC*$C55,IF(Y$42*$D55&lt;DayMinC,0,(Y$42*$D55)-DayMinC))</f>
        <v>0</v>
      </c>
      <c r="Z55" s="30">
        <f>IF(Z$42*$D55&gt;(BatMaxC*$C55)+DayMinC,BatMaxC*$C55,IF(Z$42*$D55&lt;DayMinC,0,(Z$42*$D55)-DayMinC))</f>
        <v>0.08682114602</v>
      </c>
      <c r="AA55" s="30">
        <f>IF(AA$42*$D55&gt;(BatMaxC*$C55)+DayMinC,BatMaxC*$C55,IF(AA$42*$D55&lt;DayMinC,0,(AA$42*$D55)-DayMinC))</f>
        <v>0</v>
      </c>
      <c r="AB55" s="30">
        <f>IF(AB$42*$D55&gt;(BatMaxC*$C55)+DayMinC,BatMaxC*$C55,IF(AB$42*$D55&lt;DayMinC,0,(AB$42*$D55)-DayMinC))</f>
        <v>0</v>
      </c>
      <c r="AC55" s="30">
        <f>IF(AC$42*$D55&gt;(BatMaxC*$C55)+DayMinC,BatMaxC*$C55,IF(AC$42*$D55&lt;DayMinC,0,(AC$42*$D55)-DayMinC))</f>
        <v>0</v>
      </c>
      <c r="AD55" s="30">
        <f>IF(AD$42*$D55&gt;(BatMaxC*$C55)+DayMinC,BatMaxC*$C55,IF(AD$42*$D55&lt;DayMinC,0,(AD$42*$D55)-DayMinC))</f>
        <v>0</v>
      </c>
      <c r="AE55" s="30">
        <f>IF(AE$42*$D55&gt;(BatMaxC*$C55)+DayMinC,BatMaxC*$C55,IF(AE$42*$D55&lt;DayMinC,0,(AE$42*$D55)-DayMinC))</f>
        <v>0.08682114602</v>
      </c>
      <c r="AF55" s="30">
        <f>IF(AF$42*$D55&gt;(BatMaxC*$C55)+DayMinC,BatMaxC*$C55,IF(AF$42*$D55&lt;DayMinC,0,(AF$42*$D55)-DayMinC))</f>
        <v>0.08682114602</v>
      </c>
      <c r="AG55" s="30">
        <f>IF(AG$42*$D55&gt;(BatMaxC*$C55)+DayMinC,BatMaxC*$C55,IF(AG$42*$D55&lt;DayMinC,0,(AG$42*$D55)-DayMinC))</f>
        <v>0.08682114602</v>
      </c>
      <c r="AH55" s="30">
        <f>IF(AH$42*$D55&gt;(BatMaxC*$C55)+DayMinC,BatMaxC*$C55,IF(AH$42*$D55&lt;DayMinC,0,(AH$42*$D55)-DayMinC))</f>
        <v>0.08682114602</v>
      </c>
      <c r="AI55" s="30">
        <f>IF(AI$42*$D55&gt;(BatMaxC*$C55)+DayMinC,BatMaxC*$C55,IF(AI$42*$D55&lt;DayMinC,0,(AI$42*$D55)-DayMinC))</f>
        <v>0.08682114602</v>
      </c>
      <c r="AJ55" s="30">
        <f>IF(AJ$42*$D55&gt;(BatMaxC*$C55)+DayMinC,BatMaxC*$C55,IF(AJ$42*$D55&lt;DayMinC,0,(AJ$42*$D55)-DayMinC))</f>
        <v>0.08682114602</v>
      </c>
      <c r="AK55" s="30">
        <f>IF(AK$42*$D55&gt;(BatMaxC*$C55)+DayMinC,BatMaxC*$C55,IF(AK$42*$D55&lt;DayMinC,0,(AK$42*$D55)-DayMinC))</f>
        <v>0.08682114602</v>
      </c>
      <c r="AL55" s="30">
        <f>IF(AL$42*$D55&gt;(BatMaxC*$C55)+DayMinC,BatMaxC*$C55,IF(AL$42*$D55&lt;DayMinC,0,(AL$42*$D55)-DayMinC))</f>
        <v>0.08682114602</v>
      </c>
      <c r="AM55" s="30">
        <f>IF(AM$42*$D55&gt;(BatMaxC*$C55)+DayMinC,BatMaxC*$C55,IF(AM$42*$D55&lt;DayMinC,0,(AM$42*$D55)-DayMinC))</f>
        <v>0.08682114602</v>
      </c>
      <c r="AN55" s="30">
        <f>IF(AN$42*$D55&gt;(BatMaxC*$C55)+DayMinC,BatMaxC*$C55,IF(AN$42*$D55&lt;DayMinC,0,(AN$42*$D55)-DayMinC))</f>
        <v>0.08682114602</v>
      </c>
      <c r="AO55" s="30">
        <f>IF(AO$42*$D55&gt;(BatMaxC*$C55)+DayMinC,BatMaxC*$C55,IF(AO$42*$D55&lt;DayMinC,0,(AO$42*$D55)-DayMinC))</f>
        <v>0.08682114602</v>
      </c>
      <c r="AP55" s="30">
        <f>IF(AP$42*$D55&gt;(BatMaxC*$C55)+DayMinC,BatMaxC*$C55,IF(AP$42*$D55&lt;DayMinC,0,(AP$42*$D55)-DayMinC))</f>
        <v>0.08682114602</v>
      </c>
      <c r="AQ55" s="30">
        <f>IF(AQ$42*$D55&gt;(BatMaxC*$C55)+DayMinC,BatMaxC*$C55,IF(AQ$42*$D55&lt;DayMinC,0,(AQ$42*$D55)-DayMinC))</f>
        <v>0.08682114602</v>
      </c>
      <c r="AR55" s="30">
        <f>IF(AR$42*$D55&gt;(BatMaxC*$C55)+DayMinC,BatMaxC*$C55,IF(AR$42*$D55&lt;DayMinC,0,(AR$42*$D55)-DayMinC))</f>
        <v>0.08682114602</v>
      </c>
      <c r="AS55" s="30">
        <f>IF(AS$42*$D55&gt;(BatMaxC*$C55)+DayMinC,BatMaxC*$C55,IF(AS$42*$D55&lt;DayMinC,0,(AS$42*$D55)-DayMinC))</f>
        <v>0</v>
      </c>
      <c r="AT55" s="30">
        <f>IF(AT$42*$D55&gt;(BatMaxC*$C55)+DayMinC,BatMaxC*$C55,IF(AT$42*$D55&lt;DayMinC,0,(AT$42*$D55)-DayMinC))</f>
        <v>0.08682114602</v>
      </c>
      <c r="AU55" s="30">
        <f>IF(AU$42*$D55&gt;(BatMaxC*$C55)+DayMinC,BatMaxC*$C55,IF(AU$42*$D55&lt;DayMinC,0,(AU$42*$D55)-DayMinC))</f>
        <v>0</v>
      </c>
      <c r="AV55" s="30">
        <f>IF(AV$42*$D55&gt;(BatMaxC*$C55)+DayMinC,BatMaxC*$C55,IF(AV$42*$D55&lt;DayMinC,0,(AV$42*$D55)-DayMinC))</f>
        <v>0</v>
      </c>
      <c r="AW55" s="30">
        <f>IF(AW$42*$D55&gt;(BatMaxC*$C55)+DayMinC,BatMaxC*$C55,IF(AW$42*$D55&lt;DayMinC,0,(AW$42*$D55)-DayMinC))</f>
        <v>0</v>
      </c>
      <c r="AX55" s="30">
        <f>IF(AX$42*$D55&gt;(BatMaxC*$C55)+DayMinC,BatMaxC*$C55,IF(AX$42*$D55&lt;DayMinC,0,(AX$42*$D55)-DayMinC))</f>
        <v>0.08682114602</v>
      </c>
      <c r="AY55" s="30">
        <f>IF(AY$42*$D55&gt;(BatMaxC*$C55)+DayMinC,BatMaxC*$C55,IF(AY$42*$D55&lt;DayMinC,0,(AY$42*$D55)-DayMinC))</f>
        <v>0.08682114602</v>
      </c>
      <c r="AZ55" s="30">
        <f>IF(AZ$42*$D55&gt;(BatMaxC*$C55)+DayMinC,BatMaxC*$C55,IF(AZ$42*$D55&lt;DayMinC,0,(AZ$42*$D55)-DayMinC))</f>
        <v>0.08682114602</v>
      </c>
      <c r="BA55" s="30">
        <f>IF(BA$42*$D55&gt;(BatMaxC*$C55)+DayMinC,BatMaxC*$C55,IF(BA$42*$D55&lt;DayMinC,0,(BA$42*$D55)-DayMinC))</f>
        <v>0.08682114602</v>
      </c>
      <c r="BB55" s="30">
        <f>IF(BB$42*$D55&gt;(BatMaxC*$C55)+DayMinC,BatMaxC*$C55,IF(BB$42*$D55&lt;DayMinC,0,(BB$42*$D55)-DayMinC))</f>
        <v>0.02722838279</v>
      </c>
      <c r="BC55" s="30">
        <f>IF(BC$42*$D55&gt;(BatMaxC*$C55)+DayMinC,BatMaxC*$C55,IF(BC$42*$D55&lt;DayMinC,0,(BC$42*$D55)-DayMinC))</f>
        <v>0.08682114602</v>
      </c>
      <c r="BD55" s="30">
        <f>IF(BD$42*$D55&gt;(BatMaxC*$C55)+DayMinC,BatMaxC*$C55,IF(BD$42*$D55&lt;DayMinC,0,(BD$42*$D55)-DayMinC))</f>
        <v>0.08682114602</v>
      </c>
      <c r="BE55" s="30">
        <f>IF(BE$42*$D55&gt;(BatMaxC*$C55)+DayMinC,BatMaxC*$C55,IF(BE$42*$D55&lt;DayMinC,0,(BE$42*$D55)-DayMinC))</f>
        <v>0</v>
      </c>
      <c r="BF55" s="30">
        <f>IF(BF$42*$D55&gt;(BatMaxC*$C55)+DayMinC,BatMaxC*$C55,IF(BF$42*$D55&lt;DayMinC,0,(BF$42*$D55)-DayMinC))</f>
        <v>0.08682114602</v>
      </c>
      <c r="BG55" s="30">
        <f>IF(BG$42*$D55&gt;(BatMaxC*$C55)+DayMinC,BatMaxC*$C55,IF(BG$42*$D55&lt;DayMinC,0,(BG$42*$D55)-DayMinC))</f>
        <v>0.08682114602</v>
      </c>
      <c r="BH55" s="30">
        <f>IF(BH$42*$D55&gt;(BatMaxC*$C55)+DayMinC,BatMaxC*$C55,IF(BH$42*$D55&lt;DayMinC,0,(BH$42*$D55)-DayMinC))</f>
        <v>0.08682114602</v>
      </c>
      <c r="BI55" s="30">
        <f>IF(BI$42*$D55&gt;(BatMaxC*$C55)+DayMinC,BatMaxC*$C55,IF(BI$42*$D55&lt;DayMinC,0,(BI$42*$D55)-DayMinC))</f>
        <v>0</v>
      </c>
      <c r="BJ55" s="30">
        <f>IF(BJ$42*$D55&gt;(BatMaxC*$C55)+DayMinC,BatMaxC*$C55,IF(BJ$42*$D55&lt;DayMinC,0,(BJ$42*$D55)-DayMinC))</f>
        <v>0</v>
      </c>
      <c r="BK55" s="30">
        <f>IF(BK$42*$D55&gt;(BatMaxC*$C55)+DayMinC,BatMaxC*$C55,IF(BK$42*$D55&lt;DayMinC,0,(BK$42*$D55)-DayMinC))</f>
        <v>0.08682114602</v>
      </c>
      <c r="BL55" s="30">
        <f>IF(BL$42*$D55&gt;(BatMaxC*$C55)+DayMinC,BatMaxC*$C55,IF(BL$42*$D55&lt;DayMinC,0,(BL$42*$D55)-DayMinC))</f>
        <v>0.08682114602</v>
      </c>
      <c r="BM55" s="30">
        <f>IF(BM$42*$D55&gt;(BatMaxC*$C55)+DayMinC,BatMaxC*$C55,IF(BM$42*$D55&lt;DayMinC,0,(BM$42*$D55)-DayMinC))</f>
        <v>0.08682114602</v>
      </c>
      <c r="BN55" s="30">
        <f>IF(BN$42*$D55&gt;(BatMaxC*$C55)+DayMinC,BatMaxC*$C55,IF(BN$42*$D55&lt;DayMinC,0,(BN$42*$D55)-DayMinC))</f>
        <v>0.08682114602</v>
      </c>
      <c r="BO55" s="30">
        <f>IF(BO$42*$D55&gt;(BatMaxC*$C55)+DayMinC,BatMaxC*$C55,IF(BO$42*$D55&lt;DayMinC,0,(BO$42*$D55)-DayMinC))</f>
        <v>0.05917750639</v>
      </c>
      <c r="BP55" s="30">
        <f>IF(BP$42*$D55&gt;(BatMaxC*$C55)+DayMinC,BatMaxC*$C55,IF(BP$42*$D55&lt;DayMinC,0,(BP$42*$D55)-DayMinC))</f>
        <v>0.002810527729</v>
      </c>
      <c r="BQ55" s="30">
        <f>IF(BQ$42*$D55&gt;(BatMaxC*$C55)+DayMinC,BatMaxC*$C55,IF(BQ$42*$D55&lt;DayMinC,0,(BQ$42*$D55)-DayMinC))</f>
        <v>0.08682114602</v>
      </c>
      <c r="BR55" s="30">
        <f>IF(BR$42*$D55&gt;(BatMaxC*$C55)+DayMinC,BatMaxC*$C55,IF(BR$42*$D55&lt;DayMinC,0,(BR$42*$D55)-DayMinC))</f>
        <v>0.08682114602</v>
      </c>
      <c r="BS55" s="30">
        <f>IF(BS$42*$D55&gt;(BatMaxC*$C55)+DayMinC,BatMaxC*$C55,IF(BS$42*$D55&lt;DayMinC,0,(BS$42*$D55)-DayMinC))</f>
        <v>0.08682114602</v>
      </c>
      <c r="BT55" s="30">
        <f>IF(BT$42*$D55&gt;(BatMaxC*$C55)+DayMinC,BatMaxC*$C55,IF(BT$42*$D55&lt;DayMinC,0,(BT$42*$D55)-DayMinC))</f>
        <v>0</v>
      </c>
      <c r="BU55" s="30">
        <f>IF(BU$42*$D55&gt;(BatMaxC*$C55)+DayMinC,BatMaxC*$C55,IF(BU$42*$D55&lt;DayMinC,0,(BU$42*$D55)-DayMinC))</f>
        <v>0</v>
      </c>
      <c r="BV55" s="30">
        <f>IF(BV$42*$D55&gt;(BatMaxC*$C55)+DayMinC,BatMaxC*$C55,IF(BV$42*$D55&lt;DayMinC,0,(BV$42*$D55)-DayMinC))</f>
        <v>0.08682114602</v>
      </c>
      <c r="BW55" s="30">
        <f>IF(BW$42*$D55&gt;(BatMaxC*$C55)+DayMinC,BatMaxC*$C55,IF(BW$42*$D55&lt;DayMinC,0,(BW$42*$D55)-DayMinC))</f>
        <v>0.08682114602</v>
      </c>
      <c r="BX55" s="30">
        <f>IF(BX$42*$D55&gt;(BatMaxC*$C55)+DayMinC,BatMaxC*$C55,IF(BX$42*$D55&lt;DayMinC,0,(BX$42*$D55)-DayMinC))</f>
        <v>0.04400465549</v>
      </c>
      <c r="BY55" s="30">
        <f>IF(BY$42*$D55&gt;(BatMaxC*$C55)+DayMinC,BatMaxC*$C55,IF(BY$42*$D55&lt;DayMinC,0,(BY$42*$D55)-DayMinC))</f>
        <v>0.08682114602</v>
      </c>
      <c r="BZ55" s="30">
        <f>IF(BZ$42*$D55&gt;(BatMaxC*$C55)+DayMinC,BatMaxC*$C55,IF(BZ$42*$D55&lt;DayMinC,0,(BZ$42*$D55)-DayMinC))</f>
        <v>0.08682114602</v>
      </c>
      <c r="CA55" s="30">
        <f>IF(CA$42*$D55&gt;(BatMaxC*$C55)+DayMinC,BatMaxC*$C55,IF(CA$42*$D55&lt;DayMinC,0,(CA$42*$D55)-DayMinC))</f>
        <v>0.08682114602</v>
      </c>
      <c r="CB55" s="30">
        <f>IF(CB$42*$D55&gt;(BatMaxC*$C55)+DayMinC,BatMaxC*$C55,IF(CB$42*$D55&lt;DayMinC,0,(CB$42*$D55)-DayMinC))</f>
        <v>0.08682114602</v>
      </c>
      <c r="CC55" s="30">
        <f>IF(CC$42*$D55&gt;(BatMaxC*$C55)+DayMinC,BatMaxC*$C55,IF(CC$42*$D55&lt;DayMinC,0,(CC$42*$D55)-DayMinC))</f>
        <v>0.01733196334</v>
      </c>
      <c r="CD55" s="30">
        <f>IF(CD$42*$D55&gt;(BatMaxC*$C55)+DayMinC,BatMaxC*$C55,IF(CD$42*$D55&lt;DayMinC,0,(CD$42*$D55)-DayMinC))</f>
        <v>0.08682114602</v>
      </c>
      <c r="CE55" s="30">
        <f>IF(CE$42*$D55&gt;(BatMaxC*$C55)+DayMinC,BatMaxC*$C55,IF(CE$42*$D55&lt;DayMinC,0,(CE$42*$D55)-DayMinC))</f>
        <v>0.08682114602</v>
      </c>
      <c r="CF55" s="30">
        <f>IF(CF$42*$D55&gt;(BatMaxC*$C55)+DayMinC,BatMaxC*$C55,IF(CF$42*$D55&lt;DayMinC,0,(CF$42*$D55)-DayMinC))</f>
        <v>0</v>
      </c>
      <c r="CG55" s="30">
        <f>IF(CG$42*$D55&gt;(BatMaxC*$C55)+DayMinC,BatMaxC*$C55,IF(CG$42*$D55&lt;DayMinC,0,(CG$42*$D55)-DayMinC))</f>
        <v>0.0133626973</v>
      </c>
      <c r="CH55" s="30">
        <f>IF(CH$42*$D55&gt;(BatMaxC*$C55)+DayMinC,BatMaxC*$C55,IF(CH$42*$D55&lt;DayMinC,0,(CH$42*$D55)-DayMinC))</f>
        <v>0</v>
      </c>
      <c r="CI55" s="30">
        <f>IF(CI$42*$D55&gt;(BatMaxC*$C55)+DayMinC,BatMaxC*$C55,IF(CI$42*$D55&lt;DayMinC,0,(CI$42*$D55)-DayMinC))</f>
        <v>0.00104317893</v>
      </c>
      <c r="CJ55" s="30">
        <f>IF(CJ$42*$D55&gt;(BatMaxC*$C55)+DayMinC,BatMaxC*$C55,IF(CJ$42*$D55&lt;DayMinC,0,(CJ$42*$D55)-DayMinC))</f>
        <v>0.08682114602</v>
      </c>
      <c r="CK55" s="30">
        <f>IF(CK$42*$D55&gt;(BatMaxC*$C55)+DayMinC,BatMaxC*$C55,IF(CK$42*$D55&lt;DayMinC,0,(CK$42*$D55)-DayMinC))</f>
        <v>0.08682114602</v>
      </c>
      <c r="CL55" s="30">
        <f>IF(CL$42*$D55&gt;(BatMaxC*$C55)+DayMinC,BatMaxC*$C55,IF(CL$42*$D55&lt;DayMinC,0,(CL$42*$D55)-DayMinC))</f>
        <v>0.08682114602</v>
      </c>
      <c r="CM55" s="30">
        <f>IF(CM$42*$D55&gt;(BatMaxC*$C55)+DayMinC,BatMaxC*$C55,IF(CM$42*$D55&lt;DayMinC,0,(CM$42*$D55)-DayMinC))</f>
        <v>0.08682114602</v>
      </c>
      <c r="CN55" s="30">
        <f>IF(CN$42*$D55&gt;(BatMaxC*$C55)+DayMinC,BatMaxC*$C55,IF(CN$42*$D55&lt;DayMinC,0,(CN$42*$D55)-DayMinC))</f>
        <v>0.08682114602</v>
      </c>
      <c r="CO55" s="30">
        <f>IF(CO$42*$D55&gt;(BatMaxC*$C55)+DayMinC,BatMaxC*$C55,IF(CO$42*$D55&lt;DayMinC,0,(CO$42*$D55)-DayMinC))</f>
        <v>0.08682114602</v>
      </c>
      <c r="CP55" s="30">
        <f>IF(CP$42*$D55&gt;(BatMaxC*$C55)+DayMinC,BatMaxC*$C55,IF(CP$42*$D55&lt;DayMinC,0,(CP$42*$D55)-DayMinC))</f>
        <v>0.08682114602</v>
      </c>
      <c r="CQ55" s="30">
        <f>IF(CQ$42*$D55&gt;(BatMaxC*$C55)+DayMinC,BatMaxC*$C55,IF(CQ$42*$D55&lt;DayMinC,0,(CQ$42*$D55)-DayMinC))</f>
        <v>0.08682114602</v>
      </c>
      <c r="CR55" s="30">
        <f>IF(CR$42*$D55&gt;(BatMaxC*$C55)+DayMinC,BatMaxC*$C55,IF(CR$42*$D55&lt;DayMinC,0,(CR$42*$D55)-DayMinC))</f>
        <v>0</v>
      </c>
      <c r="CS55" s="30">
        <f>IF(CS$42*$D55&gt;(BatMaxC*$C55)+DayMinC,BatMaxC*$C55,IF(CS$42*$D55&lt;DayMinC,0,(CS$42*$D55)-DayMinC))</f>
        <v>0.08682114602</v>
      </c>
      <c r="CT55" s="30">
        <f>IF(CT$42*$D55&gt;(BatMaxC*$C55)+DayMinC,BatMaxC*$C55,IF(CT$42*$D55&lt;DayMinC,0,(CT$42*$D55)-DayMinC))</f>
        <v>0.08682114602</v>
      </c>
      <c r="CU55" s="30">
        <f>IF(CU$42*$D55&gt;(BatMaxC*$C55)+DayMinC,BatMaxC*$C55,IF(CU$42*$D55&lt;DayMinC,0,(CU$42*$D55)-DayMinC))</f>
        <v>0.08682114602</v>
      </c>
      <c r="CV55" s="30">
        <f>IF(CV$42*$D55&gt;(BatMaxC*$C55)+DayMinC,BatMaxC*$C55,IF(CV$42*$D55&lt;DayMinC,0,(CV$42*$D55)-DayMinC))</f>
        <v>0.08682114602</v>
      </c>
      <c r="CW55" s="30">
        <f>IF(CW$42*$D55&gt;(BatMaxC*$C55)+DayMinC,BatMaxC*$C55,IF(CW$42*$D55&lt;DayMinC,0,(CW$42*$D55)-DayMinC))</f>
        <v>0.08682114602</v>
      </c>
      <c r="CX55" s="30">
        <f>IF(CX$42*$D55&gt;(BatMaxC*$C55)+DayMinC,BatMaxC*$C55,IF(CX$42*$D55&lt;DayMinC,0,(CX$42*$D55)-DayMinC))</f>
        <v>0.08682114602</v>
      </c>
      <c r="CY55" s="30">
        <f>IF(CY$42*$D55&gt;(BatMaxC*$C55)+DayMinC,BatMaxC*$C55,IF(CY$42*$D55&lt;DayMinC,0,(CY$42*$D55)-DayMinC))</f>
        <v>0.08682114602</v>
      </c>
      <c r="CZ55" s="30">
        <f>IF(CZ$42*$D55&gt;(BatMaxC*$C55)+DayMinC,BatMaxC*$C55,IF(CZ$42*$D55&lt;DayMinC,0,(CZ$42*$D55)-DayMinC))</f>
        <v>0.08682114602</v>
      </c>
      <c r="DA55" s="30">
        <f>IF(DA$42*$D55&gt;(BatMaxC*$C55)+DayMinC,BatMaxC*$C55,IF(DA$42*$D55&lt;DayMinC,0,(DA$42*$D55)-DayMinC))</f>
        <v>0.08682114602</v>
      </c>
      <c r="DB55" s="30">
        <f>IF(DB$42*$D55&gt;(BatMaxC*$C55)+DayMinC,BatMaxC*$C55,IF(DB$42*$D55&lt;DayMinC,0,(DB$42*$D55)-DayMinC))</f>
        <v>0.08682114602</v>
      </c>
      <c r="DC55" s="30">
        <f>IF(DC$42*$D55&gt;(BatMaxC*$C55)+DayMinC,BatMaxC*$C55,IF(DC$42*$D55&lt;DayMinC,0,(DC$42*$D55)-DayMinC))</f>
        <v>0.08682114602</v>
      </c>
      <c r="DD55" s="30">
        <f>IF(DD$42*$D55&gt;(BatMaxC*$C55)+DayMinC,BatMaxC*$C55,IF(DD$42*$D55&lt;DayMinC,0,(DD$42*$D55)-DayMinC))</f>
        <v>0.08682114602</v>
      </c>
      <c r="DE55" s="30">
        <f>IF(DE$42*$D55&gt;(BatMaxC*$C55)+DayMinC,BatMaxC*$C55,IF(DE$42*$D55&lt;DayMinC,0,(DE$42*$D55)-DayMinC))</f>
        <v>0.08682114602</v>
      </c>
      <c r="DF55" s="30">
        <f>IF(DF$42*$D55&gt;(BatMaxC*$C55)+DayMinC,BatMaxC*$C55,IF(DF$42*$D55&lt;DayMinC,0,(DF$42*$D55)-DayMinC))</f>
        <v>0.08682114602</v>
      </c>
      <c r="DG55" s="30">
        <f>IF(DG$42*$D55&gt;(BatMaxC*$C55)+DayMinC,BatMaxC*$C55,IF(DG$42*$D55&lt;DayMinC,0,(DG$42*$D55)-DayMinC))</f>
        <v>0.08682114602</v>
      </c>
      <c r="DH55" s="30">
        <f>IF(DH$42*$D55&gt;(BatMaxC*$C55)+DayMinC,BatMaxC*$C55,IF(DH$42*$D55&lt;DayMinC,0,(DH$42*$D55)-DayMinC))</f>
        <v>0.08682114602</v>
      </c>
      <c r="DI55" s="30">
        <f>IF(DI$42*$D55&gt;(BatMaxC*$C55)+DayMinC,BatMaxC*$C55,IF(DI$42*$D55&lt;DayMinC,0,(DI$42*$D55)-DayMinC))</f>
        <v>0.08682114602</v>
      </c>
      <c r="DJ55" s="30">
        <f>IF(DJ$42*$D55&gt;(BatMaxC*$C55)+DayMinC,BatMaxC*$C55,IF(DJ$42*$D55&lt;DayMinC,0,(DJ$42*$D55)-DayMinC))</f>
        <v>0</v>
      </c>
      <c r="DK55" s="30">
        <f>IF(DK$42*$D55&gt;(BatMaxC*$C55)+DayMinC,BatMaxC*$C55,IF(DK$42*$D55&lt;DayMinC,0,(DK$42*$D55)-DayMinC))</f>
        <v>0.07482393771</v>
      </c>
      <c r="DL55" s="30">
        <f>IF(DL$42*$D55&gt;(BatMaxC*$C55)+DayMinC,BatMaxC*$C55,IF(DL$42*$D55&lt;DayMinC,0,(DL$42*$D55)-DayMinC))</f>
        <v>0.0056918625</v>
      </c>
      <c r="DM55" s="30">
        <f>IF(DM$42*$D55&gt;(BatMaxC*$C55)+DayMinC,BatMaxC*$C55,IF(DM$42*$D55&lt;DayMinC,0,(DM$42*$D55)-DayMinC))</f>
        <v>0.08682114602</v>
      </c>
      <c r="DN55" s="30">
        <f>IF(DN$42*$D55&gt;(BatMaxC*$C55)+DayMinC,BatMaxC*$C55,IF(DN$42*$D55&lt;DayMinC,0,(DN$42*$D55)-DayMinC))</f>
        <v>0.08682114602</v>
      </c>
      <c r="DO55" s="30">
        <f>IF(DO$42*$D55&gt;(BatMaxC*$C55)+DayMinC,BatMaxC*$C55,IF(DO$42*$D55&lt;DayMinC,0,(DO$42*$D55)-DayMinC))</f>
        <v>0.08682114602</v>
      </c>
      <c r="DP55" s="30">
        <f>IF(DP$42*$D55&gt;(BatMaxC*$C55)+DayMinC,BatMaxC*$C55,IF(DP$42*$D55&lt;DayMinC,0,(DP$42*$D55)-DayMinC))</f>
        <v>0.03221596286</v>
      </c>
      <c r="DQ55" s="30">
        <f>IF(DQ$42*$D55&gt;(BatMaxC*$C55)+DayMinC,BatMaxC*$C55,IF(DQ$42*$D55&lt;DayMinC,0,(DQ$42*$D55)-DayMinC))</f>
        <v>0</v>
      </c>
      <c r="DR55" s="30">
        <f>IF(DR$42*$D55&gt;(BatMaxC*$C55)+DayMinC,BatMaxC*$C55,IF(DR$42*$D55&lt;DayMinC,0,(DR$42*$D55)-DayMinC))</f>
        <v>0.08682114602</v>
      </c>
      <c r="DS55" s="30">
        <f>IF(DS$42*$D55&gt;(BatMaxC*$C55)+DayMinC,BatMaxC*$C55,IF(DS$42*$D55&lt;DayMinC,0,(DS$42*$D55)-DayMinC))</f>
        <v>0.08682114602</v>
      </c>
      <c r="DT55" s="30">
        <f>IF(DT$42*$D55&gt;(BatMaxC*$C55)+DayMinC,BatMaxC*$C55,IF(DT$42*$D55&lt;DayMinC,0,(DT$42*$D55)-DayMinC))</f>
        <v>0.08682114602</v>
      </c>
      <c r="DU55" s="30">
        <f>IF(DU$42*$D55&gt;(BatMaxC*$C55)+DayMinC,BatMaxC*$C55,IF(DU$42*$D55&lt;DayMinC,0,(DU$42*$D55)-DayMinC))</f>
        <v>0.08682114602</v>
      </c>
      <c r="DV55" s="30">
        <f>IF(DV$42*$D55&gt;(BatMaxC*$C55)+DayMinC,BatMaxC*$C55,IF(DV$42*$D55&lt;DayMinC,0,(DV$42*$D55)-DayMinC))</f>
        <v>0.08682114602</v>
      </c>
      <c r="DW55" s="30">
        <f>IF(DW$42*$D55&gt;(BatMaxC*$C55)+DayMinC,BatMaxC*$C55,IF(DW$42*$D55&lt;DayMinC,0,(DW$42*$D55)-DayMinC))</f>
        <v>0.08682114602</v>
      </c>
      <c r="DX55" s="30">
        <f>IF(DX$42*$D55&gt;(BatMaxC*$C55)+DayMinC,BatMaxC*$C55,IF(DX$42*$D55&lt;DayMinC,0,(DX$42*$D55)-DayMinC))</f>
        <v>0.08682114602</v>
      </c>
      <c r="DY55" s="30">
        <f>IF(DY$42*$D55&gt;(BatMaxC*$C55)+DayMinC,BatMaxC*$C55,IF(DY$42*$D55&lt;DayMinC,0,(DY$42*$D55)-DayMinC))</f>
        <v>0.08682114602</v>
      </c>
      <c r="DZ55" s="30">
        <f>IF(DZ$42*$D55&gt;(BatMaxC*$C55)+DayMinC,BatMaxC*$C55,IF(DZ$42*$D55&lt;DayMinC,0,(DZ$42*$D55)-DayMinC))</f>
        <v>0.08682114602</v>
      </c>
      <c r="EA55" s="30">
        <f>IF(EA$42*$D55&gt;(BatMaxC*$C55)+DayMinC,BatMaxC*$C55,IF(EA$42*$D55&lt;DayMinC,0,(EA$42*$D55)-DayMinC))</f>
        <v>0.08682114602</v>
      </c>
      <c r="EB55" s="30">
        <f>IF(EB$42*$D55&gt;(BatMaxC*$C55)+DayMinC,BatMaxC*$C55,IF(EB$42*$D55&lt;DayMinC,0,(EB$42*$D55)-DayMinC))</f>
        <v>0.08682114602</v>
      </c>
      <c r="EC55" s="30">
        <f>IF(EC$42*$D55&gt;(BatMaxC*$C55)+DayMinC,BatMaxC*$C55,IF(EC$42*$D55&lt;DayMinC,0,(EC$42*$D55)-DayMinC))</f>
        <v>0.08682114602</v>
      </c>
      <c r="ED55" s="30">
        <f>IF(ED$42*$D55&gt;(BatMaxC*$C55)+DayMinC,BatMaxC*$C55,IF(ED$42*$D55&lt;DayMinC,0,(ED$42*$D55)-DayMinC))</f>
        <v>0.08682114602</v>
      </c>
      <c r="EE55" s="30">
        <f>IF(EE$42*$D55&gt;(BatMaxC*$C55)+DayMinC,BatMaxC*$C55,IF(EE$42*$D55&lt;DayMinC,0,(EE$42*$D55)-DayMinC))</f>
        <v>0.08682114602</v>
      </c>
      <c r="EF55" s="30">
        <f>IF(EF$42*$D55&gt;(BatMaxC*$C55)+DayMinC,BatMaxC*$C55,IF(EF$42*$D55&lt;DayMinC,0,(EF$42*$D55)-DayMinC))</f>
        <v>0</v>
      </c>
      <c r="EG55" s="30">
        <f>IF(EG$42*$D55&gt;(BatMaxC*$C55)+DayMinC,BatMaxC*$C55,IF(EG$42*$D55&lt;DayMinC,0,(EG$42*$D55)-DayMinC))</f>
        <v>0.08682114602</v>
      </c>
      <c r="EH55" s="30">
        <f>IF(EH$42*$D55&gt;(BatMaxC*$C55)+DayMinC,BatMaxC*$C55,IF(EH$42*$D55&lt;DayMinC,0,(EH$42*$D55)-DayMinC))</f>
        <v>0.08682114602</v>
      </c>
      <c r="EI55" s="30">
        <f>IF(EI$42*$D55&gt;(BatMaxC*$C55)+DayMinC,BatMaxC*$C55,IF(EI$42*$D55&lt;DayMinC,0,(EI$42*$D55)-DayMinC))</f>
        <v>0.08682114602</v>
      </c>
      <c r="EJ55" s="30">
        <f>IF(EJ$42*$D55&gt;(BatMaxC*$C55)+DayMinC,BatMaxC*$C55,IF(EJ$42*$D55&lt;DayMinC,0,(EJ$42*$D55)-DayMinC))</f>
        <v>0.08682114602</v>
      </c>
      <c r="EK55" s="30">
        <f>IF(EK$42*$D55&gt;(BatMaxC*$C55)+DayMinC,BatMaxC*$C55,IF(EK$42*$D55&lt;DayMinC,0,(EK$42*$D55)-DayMinC))</f>
        <v>0.08682114602</v>
      </c>
      <c r="EL55" s="30">
        <f>IF(EL$42*$D55&gt;(BatMaxC*$C55)+DayMinC,BatMaxC*$C55,IF(EL$42*$D55&lt;DayMinC,0,(EL$42*$D55)-DayMinC))</f>
        <v>0.08682114602</v>
      </c>
      <c r="EM55" s="30">
        <f>IF(EM$42*$D55&gt;(BatMaxC*$C55)+DayMinC,BatMaxC*$C55,IF(EM$42*$D55&lt;DayMinC,0,(EM$42*$D55)-DayMinC))</f>
        <v>0.08682114602</v>
      </c>
      <c r="EN55" s="30">
        <f>IF(EN$42*$D55&gt;(BatMaxC*$C55)+DayMinC,BatMaxC*$C55,IF(EN$42*$D55&lt;DayMinC,0,(EN$42*$D55)-DayMinC))</f>
        <v>0.08682114602</v>
      </c>
      <c r="EO55" s="30">
        <f>IF(EO$42*$D55&gt;(BatMaxC*$C55)+DayMinC,BatMaxC*$C55,IF(EO$42*$D55&lt;DayMinC,0,(EO$42*$D55)-DayMinC))</f>
        <v>0.08682114602</v>
      </c>
      <c r="EP55" s="30">
        <f>IF(EP$42*$D55&gt;(BatMaxC*$C55)+DayMinC,BatMaxC*$C55,IF(EP$42*$D55&lt;DayMinC,0,(EP$42*$D55)-DayMinC))</f>
        <v>0.08682114602</v>
      </c>
      <c r="EQ55" s="30">
        <f>IF(EQ$42*$D55&gt;(BatMaxC*$C55)+DayMinC,BatMaxC*$C55,IF(EQ$42*$D55&lt;DayMinC,0,(EQ$42*$D55)-DayMinC))</f>
        <v>0.08682114602</v>
      </c>
      <c r="ER55" s="30">
        <f>IF(ER$42*$D55&gt;(BatMaxC*$C55)+DayMinC,BatMaxC*$C55,IF(ER$42*$D55&lt;DayMinC,0,(ER$42*$D55)-DayMinC))</f>
        <v>0.08682114602</v>
      </c>
      <c r="ES55" s="30">
        <f>IF(ES$42*$D55&gt;(BatMaxC*$C55)+DayMinC,BatMaxC*$C55,IF(ES$42*$D55&lt;DayMinC,0,(ES$42*$D55)-DayMinC))</f>
        <v>0.08682114602</v>
      </c>
      <c r="ET55" s="30">
        <f>IF(ET$42*$D55&gt;(BatMaxC*$C55)+DayMinC,BatMaxC*$C55,IF(ET$42*$D55&lt;DayMinC,0,(ET$42*$D55)-DayMinC))</f>
        <v>0.08682114602</v>
      </c>
      <c r="EU55" s="30">
        <f>IF(EU$42*$D55&gt;(BatMaxC*$C55)+DayMinC,BatMaxC*$C55,IF(EU$42*$D55&lt;DayMinC,0,(EU$42*$D55)-DayMinC))</f>
        <v>0.08682114602</v>
      </c>
      <c r="EV55" s="30">
        <f>IF(EV$42*$D55&gt;(BatMaxC*$C55)+DayMinC,BatMaxC*$C55,IF(EV$42*$D55&lt;DayMinC,0,(EV$42*$D55)-DayMinC))</f>
        <v>0.08682114602</v>
      </c>
      <c r="EW55" s="30">
        <f>IF(EW$42*$D55&gt;(BatMaxC*$C55)+DayMinC,BatMaxC*$C55,IF(EW$42*$D55&lt;DayMinC,0,(EW$42*$D55)-DayMinC))</f>
        <v>0.08682114602</v>
      </c>
      <c r="EX55" s="30">
        <f>IF(EX$42*$D55&gt;(BatMaxC*$C55)+DayMinC,BatMaxC*$C55,IF(EX$42*$D55&lt;DayMinC,0,(EX$42*$D55)-DayMinC))</f>
        <v>0.08682114602</v>
      </c>
      <c r="EY55" s="30">
        <f>IF(EY$42*$D55&gt;(BatMaxC*$C55)+DayMinC,BatMaxC*$C55,IF(EY$42*$D55&lt;DayMinC,0,(EY$42*$D55)-DayMinC))</f>
        <v>0.08357792365</v>
      </c>
      <c r="EZ55" s="30">
        <f>IF(EZ$42*$D55&gt;(BatMaxC*$C55)+DayMinC,BatMaxC*$C55,IF(EZ$42*$D55&lt;DayMinC,0,(EZ$42*$D55)-DayMinC))</f>
        <v>0.08682114602</v>
      </c>
      <c r="FA55" s="30">
        <f>IF(FA$42*$D55&gt;(BatMaxC*$C55)+DayMinC,BatMaxC*$C55,IF(FA$42*$D55&lt;DayMinC,0,(FA$42*$D55)-DayMinC))</f>
        <v>0.08682114602</v>
      </c>
      <c r="FB55" s="30">
        <f>IF(FB$42*$D55&gt;(BatMaxC*$C55)+DayMinC,BatMaxC*$C55,IF(FB$42*$D55&lt;DayMinC,0,(FB$42*$D55)-DayMinC))</f>
        <v>0.08682114602</v>
      </c>
      <c r="FC55" s="30">
        <f>IF(FC$42*$D55&gt;(BatMaxC*$C55)+DayMinC,BatMaxC*$C55,IF(FC$42*$D55&lt;DayMinC,0,(FC$42*$D55)-DayMinC))</f>
        <v>0.08682114602</v>
      </c>
      <c r="FD55" s="30">
        <f>IF(FD$42*$D55&gt;(BatMaxC*$C55)+DayMinC,BatMaxC*$C55,IF(FD$42*$D55&lt;DayMinC,0,(FD$42*$D55)-DayMinC))</f>
        <v>0.08682114602</v>
      </c>
      <c r="FE55" s="30">
        <f>IF(FE$42*$D55&gt;(BatMaxC*$C55)+DayMinC,BatMaxC*$C55,IF(FE$42*$D55&lt;DayMinC,0,(FE$42*$D55)-DayMinC))</f>
        <v>0.08682114602</v>
      </c>
      <c r="FF55" s="30">
        <f>IF(FF$42*$D55&gt;(BatMaxC*$C55)+DayMinC,BatMaxC*$C55,IF(FF$42*$D55&lt;DayMinC,0,(FF$42*$D55)-DayMinC))</f>
        <v>0.08682114602</v>
      </c>
      <c r="FG55" s="30">
        <f>IF(FG$42*$D55&gt;(BatMaxC*$C55)+DayMinC,BatMaxC*$C55,IF(FG$42*$D55&lt;DayMinC,0,(FG$42*$D55)-DayMinC))</f>
        <v>0.08682114602</v>
      </c>
      <c r="FH55" s="30">
        <f>IF(FH$42*$D55&gt;(BatMaxC*$C55)+DayMinC,BatMaxC*$C55,IF(FH$42*$D55&lt;DayMinC,0,(FH$42*$D55)-DayMinC))</f>
        <v>0.08682114602</v>
      </c>
      <c r="FI55" s="30">
        <f>IF(FI$42*$D55&gt;(BatMaxC*$C55)+DayMinC,BatMaxC*$C55,IF(FI$42*$D55&lt;DayMinC,0,(FI$42*$D55)-DayMinC))</f>
        <v>0.08682114602</v>
      </c>
      <c r="FJ55" s="30">
        <f>IF(FJ$42*$D55&gt;(BatMaxC*$C55)+DayMinC,BatMaxC*$C55,IF(FJ$42*$D55&lt;DayMinC,0,(FJ$42*$D55)-DayMinC))</f>
        <v>0.08682114602</v>
      </c>
      <c r="FK55" s="30">
        <f>IF(FK$42*$D55&gt;(BatMaxC*$C55)+DayMinC,BatMaxC*$C55,IF(FK$42*$D55&lt;DayMinC,0,(FK$42*$D55)-DayMinC))</f>
        <v>0.08682114602</v>
      </c>
      <c r="FL55" s="30">
        <f>IF(FL$42*$D55&gt;(BatMaxC*$C55)+DayMinC,BatMaxC*$C55,IF(FL$42*$D55&lt;DayMinC,0,(FL$42*$D55)-DayMinC))</f>
        <v>0.08682114602</v>
      </c>
      <c r="FM55" s="30">
        <f>IF(FM$42*$D55&gt;(BatMaxC*$C55)+DayMinC,BatMaxC*$C55,IF(FM$42*$D55&lt;DayMinC,0,(FM$42*$D55)-DayMinC))</f>
        <v>0.08682114602</v>
      </c>
      <c r="FN55" s="30">
        <f>IF(FN$42*$D55&gt;(BatMaxC*$C55)+DayMinC,BatMaxC*$C55,IF(FN$42*$D55&lt;DayMinC,0,(FN$42*$D55)-DayMinC))</f>
        <v>0.08682114602</v>
      </c>
      <c r="FO55" s="30">
        <f>IF(FO$42*$D55&gt;(BatMaxC*$C55)+DayMinC,BatMaxC*$C55,IF(FO$42*$D55&lt;DayMinC,0,(FO$42*$D55)-DayMinC))</f>
        <v>0.08682114602</v>
      </c>
      <c r="FP55" s="30">
        <f>IF(FP$42*$D55&gt;(BatMaxC*$C55)+DayMinC,BatMaxC*$C55,IF(FP$42*$D55&lt;DayMinC,0,(FP$42*$D55)-DayMinC))</f>
        <v>0.08682114602</v>
      </c>
      <c r="FQ55" s="30">
        <f>IF(FQ$42*$D55&gt;(BatMaxC*$C55)+DayMinC,BatMaxC*$C55,IF(FQ$42*$D55&lt;DayMinC,0,(FQ$42*$D55)-DayMinC))</f>
        <v>0.08682114602</v>
      </c>
      <c r="FR55" s="30">
        <f>IF(FR$42*$D55&gt;(BatMaxC*$C55)+DayMinC,BatMaxC*$C55,IF(FR$42*$D55&lt;DayMinC,0,(FR$42*$D55)-DayMinC))</f>
        <v>0.08682114602</v>
      </c>
      <c r="FS55" s="30">
        <f>IF(FS$42*$D55&gt;(BatMaxC*$C55)+DayMinC,BatMaxC*$C55,IF(FS$42*$D55&lt;DayMinC,0,(FS$42*$D55)-DayMinC))</f>
        <v>0.08682114602</v>
      </c>
      <c r="FT55" s="30">
        <f>IF(FT$42*$D55&gt;(BatMaxC*$C55)+DayMinC,BatMaxC*$C55,IF(FT$42*$D55&lt;DayMinC,0,(FT$42*$D55)-DayMinC))</f>
        <v>0.08682114602</v>
      </c>
      <c r="FU55" s="30">
        <f>IF(FU$42*$D55&gt;(BatMaxC*$C55)+DayMinC,BatMaxC*$C55,IF(FU$42*$D55&lt;DayMinC,0,(FU$42*$D55)-DayMinC))</f>
        <v>0.08682114602</v>
      </c>
      <c r="FV55" s="30">
        <f>IF(FV$42*$D55&gt;(BatMaxC*$C55)+DayMinC,BatMaxC*$C55,IF(FV$42*$D55&lt;DayMinC,0,(FV$42*$D55)-DayMinC))</f>
        <v>0</v>
      </c>
      <c r="FW55" s="30">
        <f>IF(FW$42*$D55&gt;(BatMaxC*$C55)+DayMinC,BatMaxC*$C55,IF(FW$42*$D55&lt;DayMinC,0,(FW$42*$D55)-DayMinC))</f>
        <v>0.08682114602</v>
      </c>
      <c r="FX55" s="30">
        <f>IF(FX$42*$D55&gt;(BatMaxC*$C55)+DayMinC,BatMaxC*$C55,IF(FX$42*$D55&lt;DayMinC,0,(FX$42*$D55)-DayMinC))</f>
        <v>0.08682114602</v>
      </c>
      <c r="FY55" s="30">
        <f>IF(FY$42*$D55&gt;(BatMaxC*$C55)+DayMinC,BatMaxC*$C55,IF(FY$42*$D55&lt;DayMinC,0,(FY$42*$D55)-DayMinC))</f>
        <v>0.08682114602</v>
      </c>
      <c r="FZ55" s="30">
        <f>IF(FZ$42*$D55&gt;(BatMaxC*$C55)+DayMinC,BatMaxC*$C55,IF(FZ$42*$D55&lt;DayMinC,0,(FZ$42*$D55)-DayMinC))</f>
        <v>0.08682114602</v>
      </c>
      <c r="GA55" s="30">
        <f>IF(GA$42*$D55&gt;(BatMaxC*$C55)+DayMinC,BatMaxC*$C55,IF(GA$42*$D55&lt;DayMinC,0,(GA$42*$D55)-DayMinC))</f>
        <v>0.08682114602</v>
      </c>
      <c r="GB55" s="30">
        <f>IF(GB$42*$D55&gt;(BatMaxC*$C55)+DayMinC,BatMaxC*$C55,IF(GB$42*$D55&lt;DayMinC,0,(GB$42*$D55)-DayMinC))</f>
        <v>0.05746826025</v>
      </c>
      <c r="GC55" s="30">
        <f>IF(GC$42*$D55&gt;(BatMaxC*$C55)+DayMinC,BatMaxC*$C55,IF(GC$42*$D55&lt;DayMinC,0,(GC$42*$D55)-DayMinC))</f>
        <v>0.08682114602</v>
      </c>
      <c r="GD55" s="30">
        <f>IF(GD$42*$D55&gt;(BatMaxC*$C55)+DayMinC,BatMaxC*$C55,IF(GD$42*$D55&lt;DayMinC,0,(GD$42*$D55)-DayMinC))</f>
        <v>0.08682114602</v>
      </c>
      <c r="GE55" s="30">
        <f>IF(GE$42*$D55&gt;(BatMaxC*$C55)+DayMinC,BatMaxC*$C55,IF(GE$42*$D55&lt;DayMinC,0,(GE$42*$D55)-DayMinC))</f>
        <v>0.08682114602</v>
      </c>
      <c r="GF55" s="30">
        <f>IF(GF$42*$D55&gt;(BatMaxC*$C55)+DayMinC,BatMaxC*$C55,IF(GF$42*$D55&lt;DayMinC,0,(GF$42*$D55)-DayMinC))</f>
        <v>0.08682114602</v>
      </c>
      <c r="GG55" s="30">
        <f>IF(GG$42*$D55&gt;(BatMaxC*$C55)+DayMinC,BatMaxC*$C55,IF(GG$42*$D55&lt;DayMinC,0,(GG$42*$D55)-DayMinC))</f>
        <v>0.08682114602</v>
      </c>
      <c r="GH55" s="30">
        <f>IF(GH$42*$D55&gt;(BatMaxC*$C55)+DayMinC,BatMaxC*$C55,IF(GH$42*$D55&lt;DayMinC,0,(GH$42*$D55)-DayMinC))</f>
        <v>0.08682114602</v>
      </c>
      <c r="GI55" s="30">
        <f>IF(GI$42*$D55&gt;(BatMaxC*$C55)+DayMinC,BatMaxC*$C55,IF(GI$42*$D55&lt;DayMinC,0,(GI$42*$D55)-DayMinC))</f>
        <v>0.08682114602</v>
      </c>
      <c r="GJ55" s="30">
        <f>IF(GJ$42*$D55&gt;(BatMaxC*$C55)+DayMinC,BatMaxC*$C55,IF(GJ$42*$D55&lt;DayMinC,0,(GJ$42*$D55)-DayMinC))</f>
        <v>0.08682114602</v>
      </c>
      <c r="GK55" s="30">
        <f>IF(GK$42*$D55&gt;(BatMaxC*$C55)+DayMinC,BatMaxC*$C55,IF(GK$42*$D55&lt;DayMinC,0,(GK$42*$D55)-DayMinC))</f>
        <v>0.08682114602</v>
      </c>
      <c r="GL55" s="30">
        <f>IF(GL$42*$D55&gt;(BatMaxC*$C55)+DayMinC,BatMaxC*$C55,IF(GL$42*$D55&lt;DayMinC,0,(GL$42*$D55)-DayMinC))</f>
        <v>0.08682114602</v>
      </c>
      <c r="GM55" s="30">
        <f>IF(GM$42*$D55&gt;(BatMaxC*$C55)+DayMinC,BatMaxC*$C55,IF(GM$42*$D55&lt;DayMinC,0,(GM$42*$D55)-DayMinC))</f>
        <v>0.08682114602</v>
      </c>
      <c r="GN55" s="30">
        <f>IF(GN$42*$D55&gt;(BatMaxC*$C55)+DayMinC,BatMaxC*$C55,IF(GN$42*$D55&lt;DayMinC,0,(GN$42*$D55)-DayMinC))</f>
        <v>0.08682114602</v>
      </c>
      <c r="GO55" s="30">
        <f>IF(GO$42*$D55&gt;(BatMaxC*$C55)+DayMinC,BatMaxC*$C55,IF(GO$42*$D55&lt;DayMinC,0,(GO$42*$D55)-DayMinC))</f>
        <v>0.08682114602</v>
      </c>
      <c r="GP55" s="30">
        <f>IF(GP$42*$D55&gt;(BatMaxC*$C55)+DayMinC,BatMaxC*$C55,IF(GP$42*$D55&lt;DayMinC,0,(GP$42*$D55)-DayMinC))</f>
        <v>0.08682114602</v>
      </c>
      <c r="GQ55" s="30">
        <f>IF(GQ$42*$D55&gt;(BatMaxC*$C55)+DayMinC,BatMaxC*$C55,IF(GQ$42*$D55&lt;DayMinC,0,(GQ$42*$D55)-DayMinC))</f>
        <v>0.08682114602</v>
      </c>
      <c r="GR55" s="30">
        <f>IF(GR$42*$D55&gt;(BatMaxC*$C55)+DayMinC,BatMaxC*$C55,IF(GR$42*$D55&lt;DayMinC,0,(GR$42*$D55)-DayMinC))</f>
        <v>0.08682114602</v>
      </c>
      <c r="GS55" s="30">
        <f>IF(GS$42*$D55&gt;(BatMaxC*$C55)+DayMinC,BatMaxC*$C55,IF(GS$42*$D55&lt;DayMinC,0,(GS$42*$D55)-DayMinC))</f>
        <v>0.08682114602</v>
      </c>
      <c r="GT55" s="30">
        <f>IF(GT$42*$D55&gt;(BatMaxC*$C55)+DayMinC,BatMaxC*$C55,IF(GT$42*$D55&lt;DayMinC,0,(GT$42*$D55)-DayMinC))</f>
        <v>0.08682114602</v>
      </c>
      <c r="GU55" s="30">
        <f>IF(GU$42*$D55&gt;(BatMaxC*$C55)+DayMinC,BatMaxC*$C55,IF(GU$42*$D55&lt;DayMinC,0,(GU$42*$D55)-DayMinC))</f>
        <v>0.08682114602</v>
      </c>
      <c r="GV55" s="30">
        <f>IF(GV$42*$D55&gt;(BatMaxC*$C55)+DayMinC,BatMaxC*$C55,IF(GV$42*$D55&lt;DayMinC,0,(GV$42*$D55)-DayMinC))</f>
        <v>0.08682114602</v>
      </c>
      <c r="GW55" s="30">
        <f>IF(GW$42*$D55&gt;(BatMaxC*$C55)+DayMinC,BatMaxC*$C55,IF(GW$42*$D55&lt;DayMinC,0,(GW$42*$D55)-DayMinC))</f>
        <v>0.08682114602</v>
      </c>
      <c r="GX55" s="30">
        <f>IF(GX$42*$D55&gt;(BatMaxC*$C55)+DayMinC,BatMaxC*$C55,IF(GX$42*$D55&lt;DayMinC,0,(GX$42*$D55)-DayMinC))</f>
        <v>0.08682114602</v>
      </c>
      <c r="GY55" s="30">
        <f>IF(GY$42*$D55&gt;(BatMaxC*$C55)+DayMinC,BatMaxC*$C55,IF(GY$42*$D55&lt;DayMinC,0,(GY$42*$D55)-DayMinC))</f>
        <v>0.08682114602</v>
      </c>
      <c r="GZ55" s="30">
        <f>IF(GZ$42*$D55&gt;(BatMaxC*$C55)+DayMinC,BatMaxC*$C55,IF(GZ$42*$D55&lt;DayMinC,0,(GZ$42*$D55)-DayMinC))</f>
        <v>0.08682114602</v>
      </c>
      <c r="HA55" s="30">
        <f>IF(HA$42*$D55&gt;(BatMaxC*$C55)+DayMinC,BatMaxC*$C55,IF(HA$42*$D55&lt;DayMinC,0,(HA$42*$D55)-DayMinC))</f>
        <v>0.08682114602</v>
      </c>
      <c r="HB55" s="30">
        <f>IF(HB$42*$D55&gt;(BatMaxC*$C55)+DayMinC,BatMaxC*$C55,IF(HB$42*$D55&lt;DayMinC,0,(HB$42*$D55)-DayMinC))</f>
        <v>0.08682114602</v>
      </c>
      <c r="HC55" s="30">
        <f>IF(HC$42*$D55&gt;(BatMaxC*$C55)+DayMinC,BatMaxC*$C55,IF(HC$42*$D55&lt;DayMinC,0,(HC$42*$D55)-DayMinC))</f>
        <v>0.08682114602</v>
      </c>
      <c r="HD55" s="30">
        <f>IF(HD$42*$D55&gt;(BatMaxC*$C55)+DayMinC,BatMaxC*$C55,IF(HD$42*$D55&lt;DayMinC,0,(HD$42*$D55)-DayMinC))</f>
        <v>0.08682114602</v>
      </c>
      <c r="HE55" s="30">
        <f>IF(HE$42*$D55&gt;(BatMaxC*$C55)+DayMinC,BatMaxC*$C55,IF(HE$42*$D55&lt;DayMinC,0,(HE$42*$D55)-DayMinC))</f>
        <v>0.08682114602</v>
      </c>
      <c r="HF55" s="30">
        <f>IF(HF$42*$D55&gt;(BatMaxC*$C55)+DayMinC,BatMaxC*$C55,IF(HF$42*$D55&lt;DayMinC,0,(HF$42*$D55)-DayMinC))</f>
        <v>0</v>
      </c>
      <c r="HG55" s="30">
        <f>IF(HG$42*$D55&gt;(BatMaxC*$C55)+DayMinC,BatMaxC*$C55,IF(HG$42*$D55&lt;DayMinC,0,(HG$42*$D55)-DayMinC))</f>
        <v>0.08682114602</v>
      </c>
      <c r="HH55" s="30">
        <f>IF(HH$42*$D55&gt;(BatMaxC*$C55)+DayMinC,BatMaxC*$C55,IF(HH$42*$D55&lt;DayMinC,0,(HH$42*$D55)-DayMinC))</f>
        <v>0.08682114602</v>
      </c>
      <c r="HI55" s="30">
        <f>IF(HI$42*$D55&gt;(BatMaxC*$C55)+DayMinC,BatMaxC*$C55,IF(HI$42*$D55&lt;DayMinC,0,(HI$42*$D55)-DayMinC))</f>
        <v>0.08682114602</v>
      </c>
      <c r="HJ55" s="30">
        <f>IF(HJ$42*$D55&gt;(BatMaxC*$C55)+DayMinC,BatMaxC*$C55,IF(HJ$42*$D55&lt;DayMinC,0,(HJ$42*$D55)-DayMinC))</f>
        <v>0.08682114602</v>
      </c>
      <c r="HK55" s="30">
        <f>IF(HK$42*$D55&gt;(BatMaxC*$C55)+DayMinC,BatMaxC*$C55,IF(HK$42*$D55&lt;DayMinC,0,(HK$42*$D55)-DayMinC))</f>
        <v>0.08682114602</v>
      </c>
      <c r="HL55" s="30">
        <f>IF(HL$42*$D55&gt;(BatMaxC*$C55)+DayMinC,BatMaxC*$C55,IF(HL$42*$D55&lt;DayMinC,0,(HL$42*$D55)-DayMinC))</f>
        <v>0.08682114602</v>
      </c>
      <c r="HM55" s="30">
        <f>IF(HM$42*$D55&gt;(BatMaxC*$C55)+DayMinC,BatMaxC*$C55,IF(HM$42*$D55&lt;DayMinC,0,(HM$42*$D55)-DayMinC))</f>
        <v>0.08682114602</v>
      </c>
      <c r="HN55" s="30">
        <f>IF(HN$42*$D55&gt;(BatMaxC*$C55)+DayMinC,BatMaxC*$C55,IF(HN$42*$D55&lt;DayMinC,0,(HN$42*$D55)-DayMinC))</f>
        <v>0.08682114602</v>
      </c>
      <c r="HO55" s="30">
        <f>IF(HO$42*$D55&gt;(BatMaxC*$C55)+DayMinC,BatMaxC*$C55,IF(HO$42*$D55&lt;DayMinC,0,(HO$42*$D55)-DayMinC))</f>
        <v>0.08682114602</v>
      </c>
      <c r="HP55" s="30">
        <f>IF(HP$42*$D55&gt;(BatMaxC*$C55)+DayMinC,BatMaxC*$C55,IF(HP$42*$D55&lt;DayMinC,0,(HP$42*$D55)-DayMinC))</f>
        <v>0.08682114602</v>
      </c>
      <c r="HQ55" s="30">
        <f>IF(HQ$42*$D55&gt;(BatMaxC*$C55)+DayMinC,BatMaxC*$C55,IF(HQ$42*$D55&lt;DayMinC,0,(HQ$42*$D55)-DayMinC))</f>
        <v>0.08682114602</v>
      </c>
      <c r="HR55" s="30">
        <f>IF(HR$42*$D55&gt;(BatMaxC*$C55)+DayMinC,BatMaxC*$C55,IF(HR$42*$D55&lt;DayMinC,0,(HR$42*$D55)-DayMinC))</f>
        <v>0.08682114602</v>
      </c>
      <c r="HS55" s="30">
        <f>IF(HS$42*$D55&gt;(BatMaxC*$C55)+DayMinC,BatMaxC*$C55,IF(HS$42*$D55&lt;DayMinC,0,(HS$42*$D55)-DayMinC))</f>
        <v>0.08682114602</v>
      </c>
      <c r="HT55" s="30">
        <f>IF(HT$42*$D55&gt;(BatMaxC*$C55)+DayMinC,BatMaxC*$C55,IF(HT$42*$D55&lt;DayMinC,0,(HT$42*$D55)-DayMinC))</f>
        <v>0.08682114602</v>
      </c>
      <c r="HU55" s="30">
        <f>IF(HU$42*$D55&gt;(BatMaxC*$C55)+DayMinC,BatMaxC*$C55,IF(HU$42*$D55&lt;DayMinC,0,(HU$42*$D55)-DayMinC))</f>
        <v>0</v>
      </c>
      <c r="HV55" s="30">
        <f>IF(HV$42*$D55&gt;(BatMaxC*$C55)+DayMinC,BatMaxC*$C55,IF(HV$42*$D55&lt;DayMinC,0,(HV$42*$D55)-DayMinC))</f>
        <v>0.08682114602</v>
      </c>
      <c r="HW55" s="30">
        <f>IF(HW$42*$D55&gt;(BatMaxC*$C55)+DayMinC,BatMaxC*$C55,IF(HW$42*$D55&lt;DayMinC,0,(HW$42*$D55)-DayMinC))</f>
        <v>0.08682114602</v>
      </c>
      <c r="HX55" s="30">
        <f>IF(HX$42*$D55&gt;(BatMaxC*$C55)+DayMinC,BatMaxC*$C55,IF(HX$42*$D55&lt;DayMinC,0,(HX$42*$D55)-DayMinC))</f>
        <v>0.08682114602</v>
      </c>
      <c r="HY55" s="30">
        <f>IF(HY$42*$D55&gt;(BatMaxC*$C55)+DayMinC,BatMaxC*$C55,IF(HY$42*$D55&lt;DayMinC,0,(HY$42*$D55)-DayMinC))</f>
        <v>0.08682114602</v>
      </c>
      <c r="HZ55" s="30">
        <f>IF(HZ$42*$D55&gt;(BatMaxC*$C55)+DayMinC,BatMaxC*$C55,IF(HZ$42*$D55&lt;DayMinC,0,(HZ$42*$D55)-DayMinC))</f>
        <v>0.08682114602</v>
      </c>
      <c r="IA55" s="30">
        <f>IF(IA$42*$D55&gt;(BatMaxC*$C55)+DayMinC,BatMaxC*$C55,IF(IA$42*$D55&lt;DayMinC,0,(IA$42*$D55)-DayMinC))</f>
        <v>0.04119606176</v>
      </c>
      <c r="IB55" s="30">
        <f>IF(IB$42*$D55&gt;(BatMaxC*$C55)+DayMinC,BatMaxC*$C55,IF(IB$42*$D55&lt;DayMinC,0,(IB$42*$D55)-DayMinC))</f>
        <v>0.08682114602</v>
      </c>
      <c r="IC55" s="30">
        <f>IF(IC$42*$D55&gt;(BatMaxC*$C55)+DayMinC,BatMaxC*$C55,IF(IC$42*$D55&lt;DayMinC,0,(IC$42*$D55)-DayMinC))</f>
        <v>0.08682114602</v>
      </c>
      <c r="ID55" s="30">
        <f>IF(ID$42*$D55&gt;(BatMaxC*$C55)+DayMinC,BatMaxC*$C55,IF(ID$42*$D55&lt;DayMinC,0,(ID$42*$D55)-DayMinC))</f>
        <v>0.08682114602</v>
      </c>
      <c r="IE55" s="30">
        <f>IF(IE$42*$D55&gt;(BatMaxC*$C55)+DayMinC,BatMaxC*$C55,IF(IE$42*$D55&lt;DayMinC,0,(IE$42*$D55)-DayMinC))</f>
        <v>0.08682114602</v>
      </c>
      <c r="IF55" s="30">
        <f>IF(IF$42*$D55&gt;(BatMaxC*$C55)+DayMinC,BatMaxC*$C55,IF(IF$42*$D55&lt;DayMinC,0,(IF$42*$D55)-DayMinC))</f>
        <v>0</v>
      </c>
      <c r="IG55" s="30">
        <f>IF(IG$42*$D55&gt;(BatMaxC*$C55)+DayMinC,BatMaxC*$C55,IF(IG$42*$D55&lt;DayMinC,0,(IG$42*$D55)-DayMinC))</f>
        <v>0.08682114602</v>
      </c>
      <c r="IH55" s="30">
        <f>IF(IH$42*$D55&gt;(BatMaxC*$C55)+DayMinC,BatMaxC*$C55,IF(IH$42*$D55&lt;DayMinC,0,(IH$42*$D55)-DayMinC))</f>
        <v>0.08682114602</v>
      </c>
      <c r="II55" s="30">
        <f>IF(II$42*$D55&gt;(BatMaxC*$C55)+DayMinC,BatMaxC*$C55,IF(II$42*$D55&lt;DayMinC,0,(II$42*$D55)-DayMinC))</f>
        <v>0.08682114602</v>
      </c>
      <c r="IJ55" s="30">
        <f>IF(IJ$42*$D55&gt;(BatMaxC*$C55)+DayMinC,BatMaxC*$C55,IF(IJ$42*$D55&lt;DayMinC,0,(IJ$42*$D55)-DayMinC))</f>
        <v>0.08682114602</v>
      </c>
      <c r="IK55" s="30">
        <f>IF(IK$42*$D55&gt;(BatMaxC*$C55)+DayMinC,BatMaxC*$C55,IF(IK$42*$D55&lt;DayMinC,0,(IK$42*$D55)-DayMinC))</f>
        <v>0.08682114602</v>
      </c>
      <c r="IL55" s="30">
        <f>IF(IL$42*$D55&gt;(BatMaxC*$C55)+DayMinC,BatMaxC*$C55,IF(IL$42*$D55&lt;DayMinC,0,(IL$42*$D55)-DayMinC))</f>
        <v>0.08682114602</v>
      </c>
      <c r="IM55" s="30">
        <f>IF(IM$42*$D55&gt;(BatMaxC*$C55)+DayMinC,BatMaxC*$C55,IF(IM$42*$D55&lt;DayMinC,0,(IM$42*$D55)-DayMinC))</f>
        <v>0.08682114602</v>
      </c>
      <c r="IN55" s="30">
        <f>IF(IN$42*$D55&gt;(BatMaxC*$C55)+DayMinC,BatMaxC*$C55,IF(IN$42*$D55&lt;DayMinC,0,(IN$42*$D55)-DayMinC))</f>
        <v>0.08682114602</v>
      </c>
      <c r="IO55" s="30">
        <f>IF(IO$42*$D55&gt;(BatMaxC*$C55)+DayMinC,BatMaxC*$C55,IF(IO$42*$D55&lt;DayMinC,0,(IO$42*$D55)-DayMinC))</f>
        <v>0.08682114602</v>
      </c>
      <c r="IP55" s="30">
        <f>IF(IP$42*$D55&gt;(BatMaxC*$C55)+DayMinC,BatMaxC*$C55,IF(IP$42*$D55&lt;DayMinC,0,(IP$42*$D55)-DayMinC))</f>
        <v>0.08682114602</v>
      </c>
      <c r="IQ55" s="30">
        <f>IF(IQ$42*$D55&gt;(BatMaxC*$C55)+DayMinC,BatMaxC*$C55,IF(IQ$42*$D55&lt;DayMinC,0,(IQ$42*$D55)-DayMinC))</f>
        <v>0.08682114602</v>
      </c>
      <c r="IR55" s="30">
        <f>IF(IR$42*$D55&gt;(BatMaxC*$C55)+DayMinC,BatMaxC*$C55,IF(IR$42*$D55&lt;DayMinC,0,(IR$42*$D55)-DayMinC))</f>
        <v>0.08682114602</v>
      </c>
      <c r="IS55" s="30">
        <f>IF(IS$42*$D55&gt;(BatMaxC*$C55)+DayMinC,BatMaxC*$C55,IF(IS$42*$D55&lt;DayMinC,0,(IS$42*$D55)-DayMinC))</f>
        <v>0.08682114602</v>
      </c>
      <c r="IT55" s="30">
        <f>IF(IT$42*$D55&gt;(BatMaxC*$C55)+DayMinC,BatMaxC*$C55,IF(IT$42*$D55&lt;DayMinC,0,(IT$42*$D55)-DayMinC))</f>
        <v>0.08682114602</v>
      </c>
      <c r="IU55" s="30">
        <f>IF(IU$42*$D55&gt;(BatMaxC*$C55)+DayMinC,BatMaxC*$C55,IF(IU$42*$D55&lt;DayMinC,0,(IU$42*$D55)-DayMinC))</f>
        <v>0.08682114602</v>
      </c>
      <c r="IV55" s="30">
        <f>IF(IV$42*$D55&gt;(BatMaxC*$C55)+DayMinC,BatMaxC*$C55,IF(IV$42*$D55&lt;DayMinC,0,(IV$42*$D55)-DayMinC))</f>
        <v>0.08682114602</v>
      </c>
      <c r="IW55" s="30">
        <f>IF(IW$42*$D55&gt;(BatMaxC*$C55)+DayMinC,BatMaxC*$C55,IF(IW$42*$D55&lt;DayMinC,0,(IW$42*$D55)-DayMinC))</f>
        <v>0.08682114602</v>
      </c>
      <c r="IX55" s="30">
        <f>IF(IX$42*$D55&gt;(BatMaxC*$C55)+DayMinC,BatMaxC*$C55,IF(IX$42*$D55&lt;DayMinC,0,(IX$42*$D55)-DayMinC))</f>
        <v>0.08682114602</v>
      </c>
      <c r="IY55" s="30">
        <f>IF(IY$42*$D55&gt;(BatMaxC*$C55)+DayMinC,BatMaxC*$C55,IF(IY$42*$D55&lt;DayMinC,0,(IY$42*$D55)-DayMinC))</f>
        <v>0.08682114602</v>
      </c>
      <c r="IZ55" s="30">
        <f>IF(IZ$42*$D55&gt;(BatMaxC*$C55)+DayMinC,BatMaxC*$C55,IF(IZ$42*$D55&lt;DayMinC,0,(IZ$42*$D55)-DayMinC))</f>
        <v>0</v>
      </c>
      <c r="JA55" s="30">
        <f>IF(JA$42*$D55&gt;(BatMaxC*$C55)+DayMinC,BatMaxC*$C55,IF(JA$42*$D55&lt;DayMinC,0,(JA$42*$D55)-DayMinC))</f>
        <v>0</v>
      </c>
      <c r="JB55" s="30">
        <f>IF(JB$42*$D55&gt;(BatMaxC*$C55)+DayMinC,BatMaxC*$C55,IF(JB$42*$D55&lt;DayMinC,0,(JB$42*$D55)-DayMinC))</f>
        <v>0</v>
      </c>
      <c r="JC55" s="30">
        <f>IF(JC$42*$D55&gt;(BatMaxC*$C55)+DayMinC,BatMaxC*$C55,IF(JC$42*$D55&lt;DayMinC,0,(JC$42*$D55)-DayMinC))</f>
        <v>0.08682114602</v>
      </c>
      <c r="JD55" s="30">
        <f>IF(JD$42*$D55&gt;(BatMaxC*$C55)+DayMinC,BatMaxC*$C55,IF(JD$42*$D55&lt;DayMinC,0,(JD$42*$D55)-DayMinC))</f>
        <v>0.08682114602</v>
      </c>
      <c r="JE55" s="30">
        <f>IF(JE$42*$D55&gt;(BatMaxC*$C55)+DayMinC,BatMaxC*$C55,IF(JE$42*$D55&lt;DayMinC,0,(JE$42*$D55)-DayMinC))</f>
        <v>0.08682114602</v>
      </c>
      <c r="JF55" s="30">
        <f>IF(JF$42*$D55&gt;(BatMaxC*$C55)+DayMinC,BatMaxC*$C55,IF(JF$42*$D55&lt;DayMinC,0,(JF$42*$D55)-DayMinC))</f>
        <v>0.08682114602</v>
      </c>
      <c r="JG55" s="30">
        <f>IF(JG$42*$D55&gt;(BatMaxC*$C55)+DayMinC,BatMaxC*$C55,IF(JG$42*$D55&lt;DayMinC,0,(JG$42*$D55)-DayMinC))</f>
        <v>0.008086658496</v>
      </c>
      <c r="JH55" s="30">
        <f>IF(JH$42*$D55&gt;(BatMaxC*$C55)+DayMinC,BatMaxC*$C55,IF(JH$42*$D55&lt;DayMinC,0,(JH$42*$D55)-DayMinC))</f>
        <v>0.08682114602</v>
      </c>
      <c r="JI55" s="30">
        <f>IF(JI$42*$D55&gt;(BatMaxC*$C55)+DayMinC,BatMaxC*$C55,IF(JI$42*$D55&lt;DayMinC,0,(JI$42*$D55)-DayMinC))</f>
        <v>0.08682114602</v>
      </c>
      <c r="JJ55" s="30">
        <f>IF(JJ$42*$D55&gt;(BatMaxC*$C55)+DayMinC,BatMaxC*$C55,IF(JJ$42*$D55&lt;DayMinC,0,(JJ$42*$D55)-DayMinC))</f>
        <v>0.08682114602</v>
      </c>
      <c r="JK55" s="30">
        <f>IF(JK$42*$D55&gt;(BatMaxC*$C55)+DayMinC,BatMaxC*$C55,IF(JK$42*$D55&lt;DayMinC,0,(JK$42*$D55)-DayMinC))</f>
        <v>0.08682114602</v>
      </c>
      <c r="JL55" s="30">
        <f>IF(JL$42*$D55&gt;(BatMaxC*$C55)+DayMinC,BatMaxC*$C55,IF(JL$42*$D55&lt;DayMinC,0,(JL$42*$D55)-DayMinC))</f>
        <v>0.05887785957</v>
      </c>
      <c r="JM55" s="30">
        <f>IF(JM$42*$D55&gt;(BatMaxC*$C55)+DayMinC,BatMaxC*$C55,IF(JM$42*$D55&lt;DayMinC,0,(JM$42*$D55)-DayMinC))</f>
        <v>0.08682114602</v>
      </c>
      <c r="JN55" s="30">
        <f>IF(JN$42*$D55&gt;(BatMaxC*$C55)+DayMinC,BatMaxC*$C55,IF(JN$42*$D55&lt;DayMinC,0,(JN$42*$D55)-DayMinC))</f>
        <v>0.006071017318</v>
      </c>
      <c r="JO55" s="30">
        <f>IF(JO$42*$D55&gt;(BatMaxC*$C55)+DayMinC,BatMaxC*$C55,IF(JO$42*$D55&lt;DayMinC,0,(JO$42*$D55)-DayMinC))</f>
        <v>0.007354604604</v>
      </c>
      <c r="JP55" s="30">
        <f>IF(JP$42*$D55&gt;(BatMaxC*$C55)+DayMinC,BatMaxC*$C55,IF(JP$42*$D55&lt;DayMinC,0,(JP$42*$D55)-DayMinC))</f>
        <v>0.01494434903</v>
      </c>
      <c r="JQ55" s="30">
        <f>IF(JQ$42*$D55&gt;(BatMaxC*$C55)+DayMinC,BatMaxC*$C55,IF(JQ$42*$D55&lt;DayMinC,0,(JQ$42*$D55)-DayMinC))</f>
        <v>0.08682114602</v>
      </c>
      <c r="JR55" s="30">
        <f>IF(JR$42*$D55&gt;(BatMaxC*$C55)+DayMinC,BatMaxC*$C55,IF(JR$42*$D55&lt;DayMinC,0,(JR$42*$D55)-DayMinC))</f>
        <v>0.08682114602</v>
      </c>
      <c r="JS55" s="30">
        <f>IF(JS$42*$D55&gt;(BatMaxC*$C55)+DayMinC,BatMaxC*$C55,IF(JS$42*$D55&lt;DayMinC,0,(JS$42*$D55)-DayMinC))</f>
        <v>0.08682114602</v>
      </c>
      <c r="JT55" s="30">
        <f>IF(JT$42*$D55&gt;(BatMaxC*$C55)+DayMinC,BatMaxC*$C55,IF(JT$42*$D55&lt;DayMinC,0,(JT$42*$D55)-DayMinC))</f>
        <v>0.06905382829</v>
      </c>
      <c r="JU55" s="30">
        <f>IF(JU$42*$D55&gt;(BatMaxC*$C55)+DayMinC,BatMaxC*$C55,IF(JU$42*$D55&lt;DayMinC,0,(JU$42*$D55)-DayMinC))</f>
        <v>0.08682114602</v>
      </c>
      <c r="JV55" s="30">
        <f>IF(JV$42*$D55&gt;(BatMaxC*$C55)+DayMinC,BatMaxC*$C55,IF(JV$42*$D55&lt;DayMinC,0,(JV$42*$D55)-DayMinC))</f>
        <v>0.08682114602</v>
      </c>
      <c r="JW55" s="30">
        <f>IF(JW$42*$D55&gt;(BatMaxC*$C55)+DayMinC,BatMaxC*$C55,IF(JW$42*$D55&lt;DayMinC,0,(JW$42*$D55)-DayMinC))</f>
        <v>0.08682114602</v>
      </c>
      <c r="JX55" s="30">
        <f>IF(JX$42*$D55&gt;(BatMaxC*$C55)+DayMinC,BatMaxC*$C55,IF(JX$42*$D55&lt;DayMinC,0,(JX$42*$D55)-DayMinC))</f>
        <v>0</v>
      </c>
      <c r="JY55" s="30">
        <f>IF(JY$42*$D55&gt;(BatMaxC*$C55)+DayMinC,BatMaxC*$C55,IF(JY$42*$D55&lt;DayMinC,0,(JY$42*$D55)-DayMinC))</f>
        <v>0</v>
      </c>
      <c r="JZ55" s="30">
        <f>IF(JZ$42*$D55&gt;(BatMaxC*$C55)+DayMinC,BatMaxC*$C55,IF(JZ$42*$D55&lt;DayMinC,0,(JZ$42*$D55)-DayMinC))</f>
        <v>0.08682114602</v>
      </c>
      <c r="KA55" s="30">
        <f>IF(KA$42*$D55&gt;(BatMaxC*$C55)+DayMinC,BatMaxC*$C55,IF(KA$42*$D55&lt;DayMinC,0,(KA$42*$D55)-DayMinC))</f>
        <v>0.08682114602</v>
      </c>
      <c r="KB55" s="30">
        <f>IF(KB$42*$D55&gt;(BatMaxC*$C55)+DayMinC,BatMaxC*$C55,IF(KB$42*$D55&lt;DayMinC,0,(KB$42*$D55)-DayMinC))</f>
        <v>0.08682114602</v>
      </c>
      <c r="KC55" s="30">
        <f>IF(KC$42*$D55&gt;(BatMaxC*$C55)+DayMinC,BatMaxC*$C55,IF(KC$42*$D55&lt;DayMinC,0,(KC$42*$D55)-DayMinC))</f>
        <v>0.08682114602</v>
      </c>
      <c r="KD55" s="30">
        <f>IF(KD$42*$D55&gt;(BatMaxC*$C55)+DayMinC,BatMaxC*$C55,IF(KD$42*$D55&lt;DayMinC,0,(KD$42*$D55)-DayMinC))</f>
        <v>0.08682114602</v>
      </c>
      <c r="KE55" s="30">
        <f>IF(KE$42*$D55&gt;(BatMaxC*$C55)+DayMinC,BatMaxC*$C55,IF(KE$42*$D55&lt;DayMinC,0,(KE$42*$D55)-DayMinC))</f>
        <v>0.01267455578</v>
      </c>
      <c r="KF55" s="30">
        <f>IF(KF$42*$D55&gt;(BatMaxC*$C55)+DayMinC,BatMaxC*$C55,IF(KF$42*$D55&lt;DayMinC,0,(KF$42*$D55)-DayMinC))</f>
        <v>0.08682114602</v>
      </c>
      <c r="KG55" s="30">
        <f>IF(KG$42*$D55&gt;(BatMaxC*$C55)+DayMinC,BatMaxC*$C55,IF(KG$42*$D55&lt;DayMinC,0,(KG$42*$D55)-DayMinC))</f>
        <v>0</v>
      </c>
      <c r="KH55" s="30">
        <f>IF(KH$42*$D55&gt;(BatMaxC*$C55)+DayMinC,BatMaxC*$C55,IF(KH$42*$D55&lt;DayMinC,0,(KH$42*$D55)-DayMinC))</f>
        <v>0.08682114602</v>
      </c>
      <c r="KI55" s="30">
        <f>IF(KI$42*$D55&gt;(BatMaxC*$C55)+DayMinC,BatMaxC*$C55,IF(KI$42*$D55&lt;DayMinC,0,(KI$42*$D55)-DayMinC))</f>
        <v>0.08682114602</v>
      </c>
      <c r="KJ55" s="30">
        <f>IF(KJ$42*$D55&gt;(BatMaxC*$C55)+DayMinC,BatMaxC*$C55,IF(KJ$42*$D55&lt;DayMinC,0,(KJ$42*$D55)-DayMinC))</f>
        <v>0.08682114602</v>
      </c>
      <c r="KK55" s="30">
        <f>IF(KK$42*$D55&gt;(BatMaxC*$C55)+DayMinC,BatMaxC*$C55,IF(KK$42*$D55&lt;DayMinC,0,(KK$42*$D55)-DayMinC))</f>
        <v>0.04931852544</v>
      </c>
      <c r="KL55" s="30">
        <f>IF(KL$42*$D55&gt;(BatMaxC*$C55)+DayMinC,BatMaxC*$C55,IF(KL$42*$D55&lt;DayMinC,0,(KL$42*$D55)-DayMinC))</f>
        <v>0.08682114602</v>
      </c>
      <c r="KM55" s="30">
        <f>IF(KM$42*$D55&gt;(BatMaxC*$C55)+DayMinC,BatMaxC*$C55,IF(KM$42*$D55&lt;DayMinC,0,(KM$42*$D55)-DayMinC))</f>
        <v>0.08682114602</v>
      </c>
      <c r="KN55" s="30">
        <f>IF(KN$42*$D55&gt;(BatMaxC*$C55)+DayMinC,BatMaxC*$C55,IF(KN$42*$D55&lt;DayMinC,0,(KN$42*$D55)-DayMinC))</f>
        <v>0.08682114602</v>
      </c>
      <c r="KO55" s="30">
        <f>IF(KO$42*$D55&gt;(BatMaxC*$C55)+DayMinC,BatMaxC*$C55,IF(KO$42*$D55&lt;DayMinC,0,(KO$42*$D55)-DayMinC))</f>
        <v>0.08682114602</v>
      </c>
      <c r="KP55" s="30">
        <f>IF(KP$42*$D55&gt;(BatMaxC*$C55)+DayMinC,BatMaxC*$C55,IF(KP$42*$D55&lt;DayMinC,0,(KP$42*$D55)-DayMinC))</f>
        <v>0</v>
      </c>
      <c r="KQ55" s="30">
        <f>IF(KQ$42*$D55&gt;(BatMaxC*$C55)+DayMinC,BatMaxC*$C55,IF(KQ$42*$D55&lt;DayMinC,0,(KQ$42*$D55)-DayMinC))</f>
        <v>0.06516246725</v>
      </c>
      <c r="KR55" s="30">
        <f>IF(KR$42*$D55&gt;(BatMaxC*$C55)+DayMinC,BatMaxC*$C55,IF(KR$42*$D55&lt;DayMinC,0,(KR$42*$D55)-DayMinC))</f>
        <v>0</v>
      </c>
      <c r="KS55" s="30">
        <f>IF(KS$42*$D55&gt;(BatMaxC*$C55)+DayMinC,BatMaxC*$C55,IF(KS$42*$D55&lt;DayMinC,0,(KS$42*$D55)-DayMinC))</f>
        <v>0</v>
      </c>
      <c r="KT55" s="30">
        <f>IF(KT$42*$D55&gt;(BatMaxC*$C55)+DayMinC,BatMaxC*$C55,IF(KT$42*$D55&lt;DayMinC,0,(KT$42*$D55)-DayMinC))</f>
        <v>0.08682114602</v>
      </c>
      <c r="KU55" s="30">
        <f>IF(KU$42*$D55&gt;(BatMaxC*$C55)+DayMinC,BatMaxC*$C55,IF(KU$42*$D55&lt;DayMinC,0,(KU$42*$D55)-DayMinC))</f>
        <v>0.08682114602</v>
      </c>
      <c r="KV55" s="30">
        <f>IF(KV$42*$D55&gt;(BatMaxC*$C55)+DayMinC,BatMaxC*$C55,IF(KV$42*$D55&lt;DayMinC,0,(KV$42*$D55)-DayMinC))</f>
        <v>0.08682114602</v>
      </c>
      <c r="KW55" s="30">
        <f>IF(KW$42*$D55&gt;(BatMaxC*$C55)+DayMinC,BatMaxC*$C55,IF(KW$42*$D55&lt;DayMinC,0,(KW$42*$D55)-DayMinC))</f>
        <v>0.08682114602</v>
      </c>
      <c r="KX55" s="30">
        <f>IF(KX$42*$D55&gt;(BatMaxC*$C55)+DayMinC,BatMaxC*$C55,IF(KX$42*$D55&lt;DayMinC,0,(KX$42*$D55)-DayMinC))</f>
        <v>0</v>
      </c>
      <c r="KY55" s="30">
        <f>IF(KY$42*$D55&gt;(BatMaxC*$C55)+DayMinC,BatMaxC*$C55,IF(KY$42*$D55&lt;DayMinC,0,(KY$42*$D55)-DayMinC))</f>
        <v>0</v>
      </c>
      <c r="KZ55" s="30">
        <f>IF(KZ$42*$D55&gt;(BatMaxC*$C55)+DayMinC,BatMaxC*$C55,IF(KZ$42*$D55&lt;DayMinC,0,(KZ$42*$D55)-DayMinC))</f>
        <v>0.08682114602</v>
      </c>
      <c r="LA55" s="30">
        <f>IF(LA$42*$D55&gt;(BatMaxC*$C55)+DayMinC,BatMaxC*$C55,IF(LA$42*$D55&lt;DayMinC,0,(LA$42*$D55)-DayMinC))</f>
        <v>0.08682114602</v>
      </c>
      <c r="LB55" s="30">
        <f>IF(LB$42*$D55&gt;(BatMaxC*$C55)+DayMinC,BatMaxC*$C55,IF(LB$42*$D55&lt;DayMinC,0,(LB$42*$D55)-DayMinC))</f>
        <v>0.08682114602</v>
      </c>
      <c r="LC55" s="30">
        <f>IF(LC$42*$D55&gt;(BatMaxC*$C55)+DayMinC,BatMaxC*$C55,IF(LC$42*$D55&lt;DayMinC,0,(LC$42*$D55)-DayMinC))</f>
        <v>0.08682114602</v>
      </c>
      <c r="LD55" s="30">
        <f>IF(LD$42*$D55&gt;(BatMaxC*$C55)+DayMinC,BatMaxC*$C55,IF(LD$42*$D55&lt;DayMinC,0,(LD$42*$D55)-DayMinC))</f>
        <v>0.08682114602</v>
      </c>
      <c r="LE55" s="30">
        <f>IF(LE$42*$D55&gt;(BatMaxC*$C55)+DayMinC,BatMaxC*$C55,IF(LE$42*$D55&lt;DayMinC,0,(LE$42*$D55)-DayMinC))</f>
        <v>0.08682114602</v>
      </c>
      <c r="LF55" s="30">
        <f>IF(LF$42*$D55&gt;(BatMaxC*$C55)+DayMinC,BatMaxC*$C55,IF(LF$42*$D55&lt;DayMinC,0,(LF$42*$D55)-DayMinC))</f>
        <v>0.08682114602</v>
      </c>
      <c r="LG55" s="30">
        <f>IF(LG$42*$D55&gt;(BatMaxC*$C55)+DayMinC,BatMaxC*$C55,IF(LG$42*$D55&lt;DayMinC,0,(LG$42*$D55)-DayMinC))</f>
        <v>0</v>
      </c>
      <c r="LH55" s="30">
        <f>IF(LH$42*$D55&gt;(BatMaxC*$C55)+DayMinC,BatMaxC*$C55,IF(LH$42*$D55&lt;DayMinC,0,(LH$42*$D55)-DayMinC))</f>
        <v>0.08682114602</v>
      </c>
      <c r="LI55" s="30">
        <f>IF(LI$42*$D55&gt;(BatMaxC*$C55)+DayMinC,BatMaxC*$C55,IF(LI$42*$D55&lt;DayMinC,0,(LI$42*$D55)-DayMinC))</f>
        <v>0.08682114602</v>
      </c>
      <c r="LJ55" s="30">
        <f>IF(LJ$42*$D55&gt;(BatMaxC*$C55)+DayMinC,BatMaxC*$C55,IF(LJ$42*$D55&lt;DayMinC,0,(LJ$42*$D55)-DayMinC))</f>
        <v>0.08682114602</v>
      </c>
      <c r="LK55" s="30">
        <f>IF(LK$42*$D55&gt;(BatMaxC*$C55)+DayMinC,BatMaxC*$C55,IF(LK$42*$D55&lt;DayMinC,0,(LK$42*$D55)-DayMinC))</f>
        <v>0.08682114602</v>
      </c>
      <c r="LL55" s="30">
        <f>IF(LL$42*$D55&gt;(BatMaxC*$C55)+DayMinC,BatMaxC*$C55,IF(LL$42*$D55&lt;DayMinC,0,(LL$42*$D55)-DayMinC))</f>
        <v>0</v>
      </c>
      <c r="LM55" s="30">
        <f>IF(LM$42*$D55&gt;(BatMaxC*$C55)+DayMinC,BatMaxC*$C55,IF(LM$42*$D55&lt;DayMinC,0,(LM$42*$D55)-DayMinC))</f>
        <v>0</v>
      </c>
      <c r="LN55" s="30">
        <f>IF(LN$42*$D55&gt;(BatMaxC*$C55)+DayMinC,BatMaxC*$C55,IF(LN$42*$D55&lt;DayMinC,0,(LN$42*$D55)-DayMinC))</f>
        <v>0</v>
      </c>
      <c r="LO55" s="30">
        <f>IF(LO$42*$D55&gt;(BatMaxC*$C55)+DayMinC,BatMaxC*$C55,IF(LO$42*$D55&lt;DayMinC,0,(LO$42*$D55)-DayMinC))</f>
        <v>0</v>
      </c>
      <c r="LP55" s="30">
        <f>IF(LP$42*$D55&gt;(BatMaxC*$C55)+DayMinC,BatMaxC*$C55,IF(LP$42*$D55&lt;DayMinC,0,(LP$42*$D55)-DayMinC))</f>
        <v>0</v>
      </c>
      <c r="LQ55" s="30">
        <f>IF(LQ$42*$D55&gt;(BatMaxC*$C55)+DayMinC,BatMaxC*$C55,IF(LQ$42*$D55&lt;DayMinC,0,(LQ$42*$D55)-DayMinC))</f>
        <v>0</v>
      </c>
      <c r="LR55" s="30">
        <f>IF(LR$42*$D55&gt;(BatMaxC*$C55)+DayMinC,BatMaxC*$C55,IF(LR$42*$D55&lt;DayMinC,0,(LR$42*$D55)-DayMinC))</f>
        <v>0.08682114602</v>
      </c>
      <c r="LS55" s="30">
        <f>IF(LS$42*$D55&gt;(BatMaxC*$C55)+DayMinC,BatMaxC*$C55,IF(LS$42*$D55&lt;DayMinC,0,(LS$42*$D55)-DayMinC))</f>
        <v>0.07020889464</v>
      </c>
      <c r="LT55" s="30">
        <f>IF(LT$42*$D55&gt;(BatMaxC*$C55)+DayMinC,BatMaxC*$C55,IF(LT$42*$D55&lt;DayMinC,0,(LT$42*$D55)-DayMinC))</f>
        <v>0.08682114602</v>
      </c>
      <c r="LU55" s="30">
        <f>IF(LU$42*$D55&gt;(BatMaxC*$C55)+DayMinC,BatMaxC*$C55,IF(LU$42*$D55&lt;DayMinC,0,(LU$42*$D55)-DayMinC))</f>
        <v>0.08682114602</v>
      </c>
      <c r="LV55" s="30">
        <f>IF(LV$42*$D55&gt;(BatMaxC*$C55)+DayMinC,BatMaxC*$C55,IF(LV$42*$D55&lt;DayMinC,0,(LV$42*$D55)-DayMinC))</f>
        <v>0.08682114602</v>
      </c>
      <c r="LW55" s="30">
        <f>IF(LW$42*$D55&gt;(BatMaxC*$C55)+DayMinC,BatMaxC*$C55,IF(LW$42*$D55&lt;DayMinC,0,(LW$42*$D55)-DayMinC))</f>
        <v>0</v>
      </c>
      <c r="LX55" s="30">
        <f>IF(LX$42*$D55&gt;(BatMaxC*$C55)+DayMinC,BatMaxC*$C55,IF(LX$42*$D55&lt;DayMinC,0,(LX$42*$D55)-DayMinC))</f>
        <v>0</v>
      </c>
      <c r="LY55" s="30">
        <f>IF(LY$42*$D55&gt;(BatMaxC*$C55)+DayMinC,BatMaxC*$C55,IF(LY$42*$D55&lt;DayMinC,0,(LY$42*$D55)-DayMinC))</f>
        <v>0.08682114602</v>
      </c>
      <c r="LZ55" s="30">
        <f>IF(LZ$42*$D55&gt;(BatMaxC*$C55)+DayMinC,BatMaxC*$C55,IF(LZ$42*$D55&lt;DayMinC,0,(LZ$42*$D55)-DayMinC))</f>
        <v>0</v>
      </c>
      <c r="MA55" s="30">
        <f>IF(MA$42*$D55&gt;(BatMaxC*$C55)+DayMinC,BatMaxC*$C55,IF(MA$42*$D55&lt;DayMinC,0,(MA$42*$D55)-DayMinC))</f>
        <v>0.08682114602</v>
      </c>
      <c r="MB55" s="30">
        <f>IF(MB$42*$D55&gt;(BatMaxC*$C55)+DayMinC,BatMaxC*$C55,IF(MB$42*$D55&lt;DayMinC,0,(MB$42*$D55)-DayMinC))</f>
        <v>0.08682114602</v>
      </c>
      <c r="MC55" s="30">
        <f>IF(MC$42*$D55&gt;(BatMaxC*$C55)+DayMinC,BatMaxC*$C55,IF(MC$42*$D55&lt;DayMinC,0,(MC$42*$D55)-DayMinC))</f>
        <v>0.009482016975</v>
      </c>
      <c r="MD55" s="30">
        <f>IF(MD$42*$D55&gt;(BatMaxC*$C55)+DayMinC,BatMaxC*$C55,IF(MD$42*$D55&lt;DayMinC,0,(MD$42*$D55)-DayMinC))</f>
        <v>0.08682114602</v>
      </c>
      <c r="ME55" s="30">
        <f>IF(ME$42*$D55&gt;(BatMaxC*$C55)+DayMinC,BatMaxC*$C55,IF(ME$42*$D55&lt;DayMinC,0,(ME$42*$D55)-DayMinC))</f>
        <v>0.02357737779</v>
      </c>
      <c r="MF55" s="30">
        <f>IF(MF$42*$D55&gt;(BatMaxC*$C55)+DayMinC,BatMaxC*$C55,IF(MF$42*$D55&lt;DayMinC,0,(MF$42*$D55)-DayMinC))</f>
        <v>0</v>
      </c>
      <c r="MG55" s="30">
        <f>IF(MG$42*$D55&gt;(BatMaxC*$C55)+DayMinC,BatMaxC*$C55,IF(MG$42*$D55&lt;DayMinC,0,(MG$42*$D55)-DayMinC))</f>
        <v>0.08682114602</v>
      </c>
      <c r="MH55" s="30">
        <f>IF(MH$42*$D55&gt;(BatMaxC*$C55)+DayMinC,BatMaxC*$C55,IF(MH$42*$D55&lt;DayMinC,0,(MH$42*$D55)-DayMinC))</f>
        <v>0.08682114602</v>
      </c>
      <c r="MI55" s="30">
        <f>IF(MI$42*$D55&gt;(BatMaxC*$C55)+DayMinC,BatMaxC*$C55,IF(MI$42*$D55&lt;DayMinC,0,(MI$42*$D55)-DayMinC))</f>
        <v>0</v>
      </c>
      <c r="MJ55" s="30">
        <f>IF(MJ$42*$D55&gt;(BatMaxC*$C55)+DayMinC,BatMaxC*$C55,IF(MJ$42*$D55&lt;DayMinC,0,(MJ$42*$D55)-DayMinC))</f>
        <v>0.08682114602</v>
      </c>
      <c r="MK55" s="30">
        <f>IF(MK$42*$D55&gt;(BatMaxC*$C55)+DayMinC,BatMaxC*$C55,IF(MK$42*$D55&lt;DayMinC,0,(MK$42*$D55)-DayMinC))</f>
        <v>0.04938965812</v>
      </c>
      <c r="ML55" s="30">
        <f>IF(ML$42*$D55&gt;(BatMaxC*$C55)+DayMinC,BatMaxC*$C55,IF(ML$42*$D55&lt;DayMinC,0,(ML$42*$D55)-DayMinC))</f>
        <v>0.08682114602</v>
      </c>
      <c r="MM55" s="30">
        <f>IF(MM$42*$D55&gt;(BatMaxC*$C55)+DayMinC,BatMaxC*$C55,IF(MM$42*$D55&lt;DayMinC,0,(MM$42*$D55)-DayMinC))</f>
        <v>0</v>
      </c>
      <c r="MN55" s="30">
        <f>IF(MN$42*$D55&gt;(BatMaxC*$C55)+DayMinC,BatMaxC*$C55,IF(MN$42*$D55&lt;DayMinC,0,(MN$42*$D55)-DayMinC))</f>
        <v>0.08682114602</v>
      </c>
      <c r="MO55" s="30">
        <f>IF(MO$42*$D55&gt;(BatMaxC*$C55)+DayMinC,BatMaxC*$C55,IF(MO$42*$D55&lt;DayMinC,0,(MO$42*$D55)-DayMinC))</f>
        <v>0.08682114602</v>
      </c>
      <c r="MP55" s="30">
        <f>IF(MP$42*$D55&gt;(BatMaxC*$C55)+DayMinC,BatMaxC*$C55,IF(MP$42*$D55&lt;DayMinC,0,(MP$42*$D55)-DayMinC))</f>
        <v>0</v>
      </c>
      <c r="MQ55" s="30">
        <f>IF(MQ$42*$D55&gt;(BatMaxC*$C55)+DayMinC,BatMaxC*$C55,IF(MQ$42*$D55&lt;DayMinC,0,(MQ$42*$D55)-DayMinC))</f>
        <v>0</v>
      </c>
      <c r="MR55" s="30">
        <f>IF(MR$42*$D55&gt;(BatMaxC*$C55)+DayMinC,BatMaxC*$C55,IF(MR$42*$D55&lt;DayMinC,0,(MR$42*$D55)-DayMinC))</f>
        <v>0.08682114602</v>
      </c>
      <c r="MS55" s="30">
        <f>IF(MS$42*$D55&gt;(BatMaxC*$C55)+DayMinC,BatMaxC*$C55,IF(MS$42*$D55&lt;DayMinC,0,(MS$42*$D55)-DayMinC))</f>
        <v>0.08682114602</v>
      </c>
      <c r="MT55" s="30">
        <f>IF(MT$42*$D55&gt;(BatMaxC*$C55)+DayMinC,BatMaxC*$C55,IF(MT$42*$D55&lt;DayMinC,0,(MT$42*$D55)-DayMinC))</f>
        <v>0.08682114602</v>
      </c>
      <c r="MU55" s="30">
        <f>IF(MU$42*$D55&gt;(BatMaxC*$C55)+DayMinC,BatMaxC*$C55,IF(MU$42*$D55&lt;DayMinC,0,(MU$42*$D55)-DayMinC))</f>
        <v>0</v>
      </c>
      <c r="MV55" s="30">
        <f>IF(MV$42*$D55&gt;(BatMaxC*$C55)+DayMinC,BatMaxC*$C55,IF(MV$42*$D55&lt;DayMinC,0,(MV$42*$D55)-DayMinC))</f>
        <v>0</v>
      </c>
      <c r="MW55" s="30">
        <f>IF(MW$42*$D55&gt;(BatMaxC*$C55)+DayMinC,BatMaxC*$C55,IF(MW$42*$D55&lt;DayMinC,0,(MW$42*$D55)-DayMinC))</f>
        <v>0</v>
      </c>
      <c r="MX55" s="30">
        <f>IF(MX$42*$D55&gt;(BatMaxC*$C55)+DayMinC,BatMaxC*$C55,IF(MX$42*$D55&lt;DayMinC,0,(MX$42*$D55)-DayMinC))</f>
        <v>0</v>
      </c>
      <c r="MY55" s="30">
        <f>IF(MY$42*$D55&gt;(BatMaxC*$C55)+DayMinC,BatMaxC*$C55,IF(MY$42*$D55&lt;DayMinC,0,(MY$42*$D55)-DayMinC))</f>
        <v>0</v>
      </c>
      <c r="MZ55" s="30">
        <f>IF(MZ$42*$D55&gt;(BatMaxC*$C55)+DayMinC,BatMaxC*$C55,IF(MZ$42*$D55&lt;DayMinC,0,(MZ$42*$D55)-DayMinC))</f>
        <v>0</v>
      </c>
      <c r="NA55" s="30">
        <f>IF(NA$42*$D55&gt;(BatMaxC*$C55)+DayMinC,BatMaxC*$C55,IF(NA$42*$D55&lt;DayMinC,0,(NA$42*$D55)-DayMinC))</f>
        <v>0</v>
      </c>
      <c r="NB55" s="30">
        <f>IF(NB$42*$D55&gt;(BatMaxC*$C55)+DayMinC,BatMaxC*$C55,IF(NB$42*$D55&lt;DayMinC,0,(NB$42*$D55)-DayMinC))</f>
        <v>0</v>
      </c>
      <c r="NC55" s="30">
        <f>IF(NC$42*$D55&gt;(BatMaxC*$C55)+DayMinC,BatMaxC*$C55,IF(NC$42*$D55&lt;DayMinC,0,(NC$42*$D55)-DayMinC))</f>
        <v>0.08682114602</v>
      </c>
      <c r="ND55" s="30">
        <f>IF(ND$42*$D55&gt;(BatMaxC*$C55)+DayMinC,BatMaxC*$C55,IF(ND$42*$D55&lt;DayMinC,0,(ND$42*$D55)-DayMinC))</f>
        <v>0.08682114602</v>
      </c>
      <c r="NE55" s="30">
        <f>IF(NE$42*$D55&gt;(BatMaxC*$C55)+DayMinC,BatMaxC*$C55,IF(NE$42*$D55&lt;DayMinC,0,(NE$42*$D55)-DayMinC))</f>
        <v>0.08682114602</v>
      </c>
      <c r="NF55" s="30">
        <f>IF(NF$42*$D55&gt;(BatMaxC*$C55)+DayMinC,BatMaxC*$C55,IF(NF$42*$D55&lt;DayMinC,0,(NF$42*$D55)-DayMinC))</f>
        <v>0.08641143928</v>
      </c>
    </row>
    <row r="56" ht="14.25" customHeight="1">
      <c r="B56" s="3">
        <f t="shared" si="6"/>
        <v>2035</v>
      </c>
      <c r="C56" s="26">
        <f>C55*BatAgeRate</f>
        <v>0.6874789312</v>
      </c>
      <c r="D56" s="26">
        <f>D55*PVAgeRate</f>
        <v>0.9606930436</v>
      </c>
      <c r="E56" s="17">
        <f t="shared" si="5"/>
        <v>23.68875583</v>
      </c>
      <c r="F56" s="30">
        <f>IF(F$42*$D56&gt;(BatMaxC*$C56)+DayMinC,BatMaxC*$C56,IF(F$42*$D56&lt;DayMinC,0,(F$42*$D56)-DayMinC))</f>
        <v>0.08249747174</v>
      </c>
      <c r="G56" s="30">
        <f>IF(G$42*$D56&gt;(BatMaxC*$C56)+DayMinC,BatMaxC*$C56,IF(G$42*$D56&lt;DayMinC,0,(G$42*$D56)-DayMinC))</f>
        <v>0.08249747174</v>
      </c>
      <c r="H56" s="30">
        <f>IF(H$42*$D56&gt;(BatMaxC*$C56)+DayMinC,BatMaxC*$C56,IF(H$42*$D56&lt;DayMinC,0,(H$42*$D56)-DayMinC))</f>
        <v>0.08249747174</v>
      </c>
      <c r="I56" s="30">
        <f>IF(I$42*$D56&gt;(BatMaxC*$C56)+DayMinC,BatMaxC*$C56,IF(I$42*$D56&lt;DayMinC,0,(I$42*$D56)-DayMinC))</f>
        <v>0.08249747174</v>
      </c>
      <c r="J56" s="30">
        <f>IF(J$42*$D56&gt;(BatMaxC*$C56)+DayMinC,BatMaxC*$C56,IF(J$42*$D56&lt;DayMinC,0,(J$42*$D56)-DayMinC))</f>
        <v>0.08249747174</v>
      </c>
      <c r="K56" s="30">
        <f>IF(K$42*$D56&gt;(BatMaxC*$C56)+DayMinC,BatMaxC*$C56,IF(K$42*$D56&lt;DayMinC,0,(K$42*$D56)-DayMinC))</f>
        <v>0.08249747174</v>
      </c>
      <c r="L56" s="30">
        <f>IF(L$42*$D56&gt;(BatMaxC*$C56)+DayMinC,BatMaxC*$C56,IF(L$42*$D56&lt;DayMinC,0,(L$42*$D56)-DayMinC))</f>
        <v>0</v>
      </c>
      <c r="M56" s="30">
        <f>IF(M$42*$D56&gt;(BatMaxC*$C56)+DayMinC,BatMaxC*$C56,IF(M$42*$D56&lt;DayMinC,0,(M$42*$D56)-DayMinC))</f>
        <v>0.08249747174</v>
      </c>
      <c r="N56" s="30">
        <f>IF(N$42*$D56&gt;(BatMaxC*$C56)+DayMinC,BatMaxC*$C56,IF(N$42*$D56&lt;DayMinC,0,(N$42*$D56)-DayMinC))</f>
        <v>0.08249747174</v>
      </c>
      <c r="O56" s="30">
        <f>IF(O$42*$D56&gt;(BatMaxC*$C56)+DayMinC,BatMaxC*$C56,IF(O$42*$D56&lt;DayMinC,0,(O$42*$D56)-DayMinC))</f>
        <v>0.08249747174</v>
      </c>
      <c r="P56" s="30">
        <f>IF(P$42*$D56&gt;(BatMaxC*$C56)+DayMinC,BatMaxC*$C56,IF(P$42*$D56&lt;DayMinC,0,(P$42*$D56)-DayMinC))</f>
        <v>0.06918197532</v>
      </c>
      <c r="Q56" s="30">
        <f>IF(Q$42*$D56&gt;(BatMaxC*$C56)+DayMinC,BatMaxC*$C56,IF(Q$42*$D56&lt;DayMinC,0,(Q$42*$D56)-DayMinC))</f>
        <v>0.07169303008</v>
      </c>
      <c r="R56" s="30">
        <f>IF(R$42*$D56&gt;(BatMaxC*$C56)+DayMinC,BatMaxC*$C56,IF(R$42*$D56&lt;DayMinC,0,(R$42*$D56)-DayMinC))</f>
        <v>0.08249747174</v>
      </c>
      <c r="S56" s="30">
        <f>IF(S$42*$D56&gt;(BatMaxC*$C56)+DayMinC,BatMaxC*$C56,IF(S$42*$D56&lt;DayMinC,0,(S$42*$D56)-DayMinC))</f>
        <v>0</v>
      </c>
      <c r="T56" s="30">
        <f>IF(T$42*$D56&gt;(BatMaxC*$C56)+DayMinC,BatMaxC*$C56,IF(T$42*$D56&lt;DayMinC,0,(T$42*$D56)-DayMinC))</f>
        <v>0</v>
      </c>
      <c r="U56" s="30">
        <f>IF(U$42*$D56&gt;(BatMaxC*$C56)+DayMinC,BatMaxC*$C56,IF(U$42*$D56&lt;DayMinC,0,(U$42*$D56)-DayMinC))</f>
        <v>0.08249747174</v>
      </c>
      <c r="V56" s="30">
        <f>IF(V$42*$D56&gt;(BatMaxC*$C56)+DayMinC,BatMaxC*$C56,IF(V$42*$D56&lt;DayMinC,0,(V$42*$D56)-DayMinC))</f>
        <v>0.08249747174</v>
      </c>
      <c r="W56" s="30">
        <f>IF(W$42*$D56&gt;(BatMaxC*$C56)+DayMinC,BatMaxC*$C56,IF(W$42*$D56&lt;DayMinC,0,(W$42*$D56)-DayMinC))</f>
        <v>0.08249747174</v>
      </c>
      <c r="X56" s="30">
        <f>IF(X$42*$D56&gt;(BatMaxC*$C56)+DayMinC,BatMaxC*$C56,IF(X$42*$D56&lt;DayMinC,0,(X$42*$D56)-DayMinC))</f>
        <v>0</v>
      </c>
      <c r="Y56" s="30">
        <f>IF(Y$42*$D56&gt;(BatMaxC*$C56)+DayMinC,BatMaxC*$C56,IF(Y$42*$D56&lt;DayMinC,0,(Y$42*$D56)-DayMinC))</f>
        <v>0</v>
      </c>
      <c r="Z56" s="30">
        <f>IF(Z$42*$D56&gt;(BatMaxC*$C56)+DayMinC,BatMaxC*$C56,IF(Z$42*$D56&lt;DayMinC,0,(Z$42*$D56)-DayMinC))</f>
        <v>0.08249747174</v>
      </c>
      <c r="AA56" s="30">
        <f>IF(AA$42*$D56&gt;(BatMaxC*$C56)+DayMinC,BatMaxC*$C56,IF(AA$42*$D56&lt;DayMinC,0,(AA$42*$D56)-DayMinC))</f>
        <v>0</v>
      </c>
      <c r="AB56" s="30">
        <f>IF(AB$42*$D56&gt;(BatMaxC*$C56)+DayMinC,BatMaxC*$C56,IF(AB$42*$D56&lt;DayMinC,0,(AB$42*$D56)-DayMinC))</f>
        <v>0</v>
      </c>
      <c r="AC56" s="30">
        <f>IF(AC$42*$D56&gt;(BatMaxC*$C56)+DayMinC,BatMaxC*$C56,IF(AC$42*$D56&lt;DayMinC,0,(AC$42*$D56)-DayMinC))</f>
        <v>0</v>
      </c>
      <c r="AD56" s="30">
        <f>IF(AD$42*$D56&gt;(BatMaxC*$C56)+DayMinC,BatMaxC*$C56,IF(AD$42*$D56&lt;DayMinC,0,(AD$42*$D56)-DayMinC))</f>
        <v>0</v>
      </c>
      <c r="AE56" s="30">
        <f>IF(AE$42*$D56&gt;(BatMaxC*$C56)+DayMinC,BatMaxC*$C56,IF(AE$42*$D56&lt;DayMinC,0,(AE$42*$D56)-DayMinC))</f>
        <v>0.08249747174</v>
      </c>
      <c r="AF56" s="30">
        <f>IF(AF$42*$D56&gt;(BatMaxC*$C56)+DayMinC,BatMaxC*$C56,IF(AF$42*$D56&lt;DayMinC,0,(AF$42*$D56)-DayMinC))</f>
        <v>0.08249747174</v>
      </c>
      <c r="AG56" s="30">
        <f>IF(AG$42*$D56&gt;(BatMaxC*$C56)+DayMinC,BatMaxC*$C56,IF(AG$42*$D56&lt;DayMinC,0,(AG$42*$D56)-DayMinC))</f>
        <v>0.08249747174</v>
      </c>
      <c r="AH56" s="30">
        <f>IF(AH$42*$D56&gt;(BatMaxC*$C56)+DayMinC,BatMaxC*$C56,IF(AH$42*$D56&lt;DayMinC,0,(AH$42*$D56)-DayMinC))</f>
        <v>0.08249747174</v>
      </c>
      <c r="AI56" s="30">
        <f>IF(AI$42*$D56&gt;(BatMaxC*$C56)+DayMinC,BatMaxC*$C56,IF(AI$42*$D56&lt;DayMinC,0,(AI$42*$D56)-DayMinC))</f>
        <v>0.08249747174</v>
      </c>
      <c r="AJ56" s="30">
        <f>IF(AJ$42*$D56&gt;(BatMaxC*$C56)+DayMinC,BatMaxC*$C56,IF(AJ$42*$D56&lt;DayMinC,0,(AJ$42*$D56)-DayMinC))</f>
        <v>0.08249747174</v>
      </c>
      <c r="AK56" s="30">
        <f>IF(AK$42*$D56&gt;(BatMaxC*$C56)+DayMinC,BatMaxC*$C56,IF(AK$42*$D56&lt;DayMinC,0,(AK$42*$D56)-DayMinC))</f>
        <v>0.08249747174</v>
      </c>
      <c r="AL56" s="30">
        <f>IF(AL$42*$D56&gt;(BatMaxC*$C56)+DayMinC,BatMaxC*$C56,IF(AL$42*$D56&lt;DayMinC,0,(AL$42*$D56)-DayMinC))</f>
        <v>0.08249747174</v>
      </c>
      <c r="AM56" s="30">
        <f>IF(AM$42*$D56&gt;(BatMaxC*$C56)+DayMinC,BatMaxC*$C56,IF(AM$42*$D56&lt;DayMinC,0,(AM$42*$D56)-DayMinC))</f>
        <v>0.08249747174</v>
      </c>
      <c r="AN56" s="30">
        <f>IF(AN$42*$D56&gt;(BatMaxC*$C56)+DayMinC,BatMaxC*$C56,IF(AN$42*$D56&lt;DayMinC,0,(AN$42*$D56)-DayMinC))</f>
        <v>0.08249747174</v>
      </c>
      <c r="AO56" s="30">
        <f>IF(AO$42*$D56&gt;(BatMaxC*$C56)+DayMinC,BatMaxC*$C56,IF(AO$42*$D56&lt;DayMinC,0,(AO$42*$D56)-DayMinC))</f>
        <v>0.08249747174</v>
      </c>
      <c r="AP56" s="30">
        <f>IF(AP$42*$D56&gt;(BatMaxC*$C56)+DayMinC,BatMaxC*$C56,IF(AP$42*$D56&lt;DayMinC,0,(AP$42*$D56)-DayMinC))</f>
        <v>0.08249747174</v>
      </c>
      <c r="AQ56" s="30">
        <f>IF(AQ$42*$D56&gt;(BatMaxC*$C56)+DayMinC,BatMaxC*$C56,IF(AQ$42*$D56&lt;DayMinC,0,(AQ$42*$D56)-DayMinC))</f>
        <v>0.08249747174</v>
      </c>
      <c r="AR56" s="30">
        <f>IF(AR$42*$D56&gt;(BatMaxC*$C56)+DayMinC,BatMaxC*$C56,IF(AR$42*$D56&lt;DayMinC,0,(AR$42*$D56)-DayMinC))</f>
        <v>0.08249747174</v>
      </c>
      <c r="AS56" s="30">
        <f>IF(AS$42*$D56&gt;(BatMaxC*$C56)+DayMinC,BatMaxC*$C56,IF(AS$42*$D56&lt;DayMinC,0,(AS$42*$D56)-DayMinC))</f>
        <v>0</v>
      </c>
      <c r="AT56" s="30">
        <f>IF(AT$42*$D56&gt;(BatMaxC*$C56)+DayMinC,BatMaxC*$C56,IF(AT$42*$D56&lt;DayMinC,0,(AT$42*$D56)-DayMinC))</f>
        <v>0.08249747174</v>
      </c>
      <c r="AU56" s="30">
        <f>IF(AU$42*$D56&gt;(BatMaxC*$C56)+DayMinC,BatMaxC*$C56,IF(AU$42*$D56&lt;DayMinC,0,(AU$42*$D56)-DayMinC))</f>
        <v>0</v>
      </c>
      <c r="AV56" s="30">
        <f>IF(AV$42*$D56&gt;(BatMaxC*$C56)+DayMinC,BatMaxC*$C56,IF(AV$42*$D56&lt;DayMinC,0,(AV$42*$D56)-DayMinC))</f>
        <v>0</v>
      </c>
      <c r="AW56" s="30">
        <f>IF(AW$42*$D56&gt;(BatMaxC*$C56)+DayMinC,BatMaxC*$C56,IF(AW$42*$D56&lt;DayMinC,0,(AW$42*$D56)-DayMinC))</f>
        <v>0</v>
      </c>
      <c r="AX56" s="30">
        <f>IF(AX$42*$D56&gt;(BatMaxC*$C56)+DayMinC,BatMaxC*$C56,IF(AX$42*$D56&lt;DayMinC,0,(AX$42*$D56)-DayMinC))</f>
        <v>0.08249747174</v>
      </c>
      <c r="AY56" s="30">
        <f>IF(AY$42*$D56&gt;(BatMaxC*$C56)+DayMinC,BatMaxC*$C56,IF(AY$42*$D56&lt;DayMinC,0,(AY$42*$D56)-DayMinC))</f>
        <v>0.08249747174</v>
      </c>
      <c r="AZ56" s="30">
        <f>IF(AZ$42*$D56&gt;(BatMaxC*$C56)+DayMinC,BatMaxC*$C56,IF(AZ$42*$D56&lt;DayMinC,0,(AZ$42*$D56)-DayMinC))</f>
        <v>0.08249747174</v>
      </c>
      <c r="BA56" s="30">
        <f>IF(BA$42*$D56&gt;(BatMaxC*$C56)+DayMinC,BatMaxC*$C56,IF(BA$42*$D56&lt;DayMinC,0,(BA$42*$D56)-DayMinC))</f>
        <v>0.08249747174</v>
      </c>
      <c r="BB56" s="30">
        <f>IF(BB$42*$D56&gt;(BatMaxC*$C56)+DayMinC,BatMaxC*$C56,IF(BB$42*$D56&lt;DayMinC,0,(BB$42*$D56)-DayMinC))</f>
        <v>0.02559224088</v>
      </c>
      <c r="BC56" s="30">
        <f>IF(BC$42*$D56&gt;(BatMaxC*$C56)+DayMinC,BatMaxC*$C56,IF(BC$42*$D56&lt;DayMinC,0,(BC$42*$D56)-DayMinC))</f>
        <v>0.08249747174</v>
      </c>
      <c r="BD56" s="30">
        <f>IF(BD$42*$D56&gt;(BatMaxC*$C56)+DayMinC,BatMaxC*$C56,IF(BD$42*$D56&lt;DayMinC,0,(BD$42*$D56)-DayMinC))</f>
        <v>0.08249747174</v>
      </c>
      <c r="BE56" s="30">
        <f>IF(BE$42*$D56&gt;(BatMaxC*$C56)+DayMinC,BatMaxC*$C56,IF(BE$42*$D56&lt;DayMinC,0,(BE$42*$D56)-DayMinC))</f>
        <v>0</v>
      </c>
      <c r="BF56" s="30">
        <f>IF(BF$42*$D56&gt;(BatMaxC*$C56)+DayMinC,BatMaxC*$C56,IF(BF$42*$D56&lt;DayMinC,0,(BF$42*$D56)-DayMinC))</f>
        <v>0.08249747174</v>
      </c>
      <c r="BG56" s="30">
        <f>IF(BG$42*$D56&gt;(BatMaxC*$C56)+DayMinC,BatMaxC*$C56,IF(BG$42*$D56&lt;DayMinC,0,(BG$42*$D56)-DayMinC))</f>
        <v>0.08249747174</v>
      </c>
      <c r="BH56" s="30">
        <f>IF(BH$42*$D56&gt;(BatMaxC*$C56)+DayMinC,BatMaxC*$C56,IF(BH$42*$D56&lt;DayMinC,0,(BH$42*$D56)-DayMinC))</f>
        <v>0.08249747174</v>
      </c>
      <c r="BI56" s="30">
        <f>IF(BI$42*$D56&gt;(BatMaxC*$C56)+DayMinC,BatMaxC*$C56,IF(BI$42*$D56&lt;DayMinC,0,(BI$42*$D56)-DayMinC))</f>
        <v>0</v>
      </c>
      <c r="BJ56" s="30">
        <f>IF(BJ$42*$D56&gt;(BatMaxC*$C56)+DayMinC,BatMaxC*$C56,IF(BJ$42*$D56&lt;DayMinC,0,(BJ$42*$D56)-DayMinC))</f>
        <v>0</v>
      </c>
      <c r="BK56" s="30">
        <f>IF(BK$42*$D56&gt;(BatMaxC*$C56)+DayMinC,BatMaxC*$C56,IF(BK$42*$D56&lt;DayMinC,0,(BK$42*$D56)-DayMinC))</f>
        <v>0.08249747174</v>
      </c>
      <c r="BL56" s="30">
        <f>IF(BL$42*$D56&gt;(BatMaxC*$C56)+DayMinC,BatMaxC*$C56,IF(BL$42*$D56&lt;DayMinC,0,(BL$42*$D56)-DayMinC))</f>
        <v>0.08249747174</v>
      </c>
      <c r="BM56" s="30">
        <f>IF(BM$42*$D56&gt;(BatMaxC*$C56)+DayMinC,BatMaxC*$C56,IF(BM$42*$D56&lt;DayMinC,0,(BM$42*$D56)-DayMinC))</f>
        <v>0.08249747174</v>
      </c>
      <c r="BN56" s="30">
        <f>IF(BN$42*$D56&gt;(BatMaxC*$C56)+DayMinC,BatMaxC*$C56,IF(BN$42*$D56&lt;DayMinC,0,(BN$42*$D56)-DayMinC))</f>
        <v>0.08249747174</v>
      </c>
      <c r="BO56" s="30">
        <f>IF(BO$42*$D56&gt;(BatMaxC*$C56)+DayMinC,BatMaxC*$C56,IF(BO$42*$D56&lt;DayMinC,0,(BO$42*$D56)-DayMinC))</f>
        <v>0.05738161886</v>
      </c>
      <c r="BP56" s="30">
        <f>IF(BP$42*$D56&gt;(BatMaxC*$C56)+DayMinC,BatMaxC*$C56,IF(BP$42*$D56&lt;DayMinC,0,(BP$42*$D56)-DayMinC))</f>
        <v>0.00129647509</v>
      </c>
      <c r="BQ56" s="30">
        <f>IF(BQ$42*$D56&gt;(BatMaxC*$C56)+DayMinC,BatMaxC*$C56,IF(BQ$42*$D56&lt;DayMinC,0,(BQ$42*$D56)-DayMinC))</f>
        <v>0.08249747174</v>
      </c>
      <c r="BR56" s="30">
        <f>IF(BR$42*$D56&gt;(BatMaxC*$C56)+DayMinC,BatMaxC*$C56,IF(BR$42*$D56&lt;DayMinC,0,(BR$42*$D56)-DayMinC))</f>
        <v>0.08249747174</v>
      </c>
      <c r="BS56" s="30">
        <f>IF(BS$42*$D56&gt;(BatMaxC*$C56)+DayMinC,BatMaxC*$C56,IF(BS$42*$D56&lt;DayMinC,0,(BS$42*$D56)-DayMinC))</f>
        <v>0.08249747174</v>
      </c>
      <c r="BT56" s="30">
        <f>IF(BT$42*$D56&gt;(BatMaxC*$C56)+DayMinC,BatMaxC*$C56,IF(BT$42*$D56&lt;DayMinC,0,(BT$42*$D56)-DayMinC))</f>
        <v>0</v>
      </c>
      <c r="BU56" s="30">
        <f>IF(BU$42*$D56&gt;(BatMaxC*$C56)+DayMinC,BatMaxC*$C56,IF(BU$42*$D56&lt;DayMinC,0,(BU$42*$D56)-DayMinC))</f>
        <v>0</v>
      </c>
      <c r="BV56" s="30">
        <f>IF(BV$42*$D56&gt;(BatMaxC*$C56)+DayMinC,BatMaxC*$C56,IF(BV$42*$D56&lt;DayMinC,0,(BV$42*$D56)-DayMinC))</f>
        <v>0.08249747174</v>
      </c>
      <c r="BW56" s="30">
        <f>IF(BW$42*$D56&gt;(BatMaxC*$C56)+DayMinC,BatMaxC*$C56,IF(BW$42*$D56&lt;DayMinC,0,(BW$42*$D56)-DayMinC))</f>
        <v>0.08249747174</v>
      </c>
      <c r="BX56" s="30">
        <f>IF(BX$42*$D56&gt;(BatMaxC*$C56)+DayMinC,BatMaxC*$C56,IF(BX$42*$D56&lt;DayMinC,0,(BX$42*$D56)-DayMinC))</f>
        <v>0.04228463221</v>
      </c>
      <c r="BY56" s="30">
        <f>IF(BY$42*$D56&gt;(BatMaxC*$C56)+DayMinC,BatMaxC*$C56,IF(BY$42*$D56&lt;DayMinC,0,(BY$42*$D56)-DayMinC))</f>
        <v>0.08249747174</v>
      </c>
      <c r="BZ56" s="30">
        <f>IF(BZ$42*$D56&gt;(BatMaxC*$C56)+DayMinC,BatMaxC*$C56,IF(BZ$42*$D56&lt;DayMinC,0,(BZ$42*$D56)-DayMinC))</f>
        <v>0.08249747174</v>
      </c>
      <c r="CA56" s="30">
        <f>IF(CA$42*$D56&gt;(BatMaxC*$C56)+DayMinC,BatMaxC*$C56,IF(CA$42*$D56&lt;DayMinC,0,(CA$42*$D56)-DayMinC))</f>
        <v>0.08249747174</v>
      </c>
      <c r="CB56" s="30">
        <f>IF(CB$42*$D56&gt;(BatMaxC*$C56)+DayMinC,BatMaxC*$C56,IF(CB$42*$D56&lt;DayMinC,0,(CB$42*$D56)-DayMinC))</f>
        <v>0.08249747174</v>
      </c>
      <c r="CC56" s="30">
        <f>IF(CC$42*$D56&gt;(BatMaxC*$C56)+DayMinC,BatMaxC*$C56,IF(CC$42*$D56&lt;DayMinC,0,(CC$42*$D56)-DayMinC))</f>
        <v>0.01574530352</v>
      </c>
      <c r="CD56" s="30">
        <f>IF(CD$42*$D56&gt;(BatMaxC*$C56)+DayMinC,BatMaxC*$C56,IF(CD$42*$D56&lt;DayMinC,0,(CD$42*$D56)-DayMinC))</f>
        <v>0.08249747174</v>
      </c>
      <c r="CE56" s="30">
        <f>IF(CE$42*$D56&gt;(BatMaxC*$C56)+DayMinC,BatMaxC*$C56,IF(CE$42*$D56&lt;DayMinC,0,(CE$42*$D56)-DayMinC))</f>
        <v>0.08249747174</v>
      </c>
      <c r="CF56" s="30">
        <f>IF(CF$42*$D56&gt;(BatMaxC*$C56)+DayMinC,BatMaxC*$C56,IF(CF$42*$D56&lt;DayMinC,0,(CF$42*$D56)-DayMinC))</f>
        <v>0</v>
      </c>
      <c r="CG56" s="30">
        <f>IF(CG$42*$D56&gt;(BatMaxC*$C56)+DayMinC,BatMaxC*$C56,IF(CG$42*$D56&lt;DayMinC,0,(CG$42*$D56)-DayMinC))</f>
        <v>0.01179588381</v>
      </c>
      <c r="CH56" s="30">
        <f>IF(CH$42*$D56&gt;(BatMaxC*$C56)+DayMinC,BatMaxC*$C56,IF(CH$42*$D56&lt;DayMinC,0,(CH$42*$D56)-DayMinC))</f>
        <v>0</v>
      </c>
      <c r="CI56" s="30">
        <f>IF(CI$42*$D56&gt;(BatMaxC*$C56)+DayMinC,BatMaxC*$C56,IF(CI$42*$D56&lt;DayMinC,0,(CI$42*$D56)-DayMinC))</f>
        <v>0</v>
      </c>
      <c r="CJ56" s="30">
        <f>IF(CJ$42*$D56&gt;(BatMaxC*$C56)+DayMinC,BatMaxC*$C56,IF(CJ$42*$D56&lt;DayMinC,0,(CJ$42*$D56)-DayMinC))</f>
        <v>0.08249747174</v>
      </c>
      <c r="CK56" s="30">
        <f>IF(CK$42*$D56&gt;(BatMaxC*$C56)+DayMinC,BatMaxC*$C56,IF(CK$42*$D56&lt;DayMinC,0,(CK$42*$D56)-DayMinC))</f>
        <v>0.08249747174</v>
      </c>
      <c r="CL56" s="30">
        <f>IF(CL$42*$D56&gt;(BatMaxC*$C56)+DayMinC,BatMaxC*$C56,IF(CL$42*$D56&lt;DayMinC,0,(CL$42*$D56)-DayMinC))</f>
        <v>0.08249747174</v>
      </c>
      <c r="CM56" s="30">
        <f>IF(CM$42*$D56&gt;(BatMaxC*$C56)+DayMinC,BatMaxC*$C56,IF(CM$42*$D56&lt;DayMinC,0,(CM$42*$D56)-DayMinC))</f>
        <v>0.08249747174</v>
      </c>
      <c r="CN56" s="30">
        <f>IF(CN$42*$D56&gt;(BatMaxC*$C56)+DayMinC,BatMaxC*$C56,IF(CN$42*$D56&lt;DayMinC,0,(CN$42*$D56)-DayMinC))</f>
        <v>0.08249747174</v>
      </c>
      <c r="CO56" s="30">
        <f>IF(CO$42*$D56&gt;(BatMaxC*$C56)+DayMinC,BatMaxC*$C56,IF(CO$42*$D56&lt;DayMinC,0,(CO$42*$D56)-DayMinC))</f>
        <v>0.08249747174</v>
      </c>
      <c r="CP56" s="30">
        <f>IF(CP$42*$D56&gt;(BatMaxC*$C56)+DayMinC,BatMaxC*$C56,IF(CP$42*$D56&lt;DayMinC,0,(CP$42*$D56)-DayMinC))</f>
        <v>0.08249747174</v>
      </c>
      <c r="CQ56" s="30">
        <f>IF(CQ$42*$D56&gt;(BatMaxC*$C56)+DayMinC,BatMaxC*$C56,IF(CQ$42*$D56&lt;DayMinC,0,(CQ$42*$D56)-DayMinC))</f>
        <v>0.08249747174</v>
      </c>
      <c r="CR56" s="30">
        <f>IF(CR$42*$D56&gt;(BatMaxC*$C56)+DayMinC,BatMaxC*$C56,IF(CR$42*$D56&lt;DayMinC,0,(CR$42*$D56)-DayMinC))</f>
        <v>0</v>
      </c>
      <c r="CS56" s="30">
        <f>IF(CS$42*$D56&gt;(BatMaxC*$C56)+DayMinC,BatMaxC*$C56,IF(CS$42*$D56&lt;DayMinC,0,(CS$42*$D56)-DayMinC))</f>
        <v>0.08249747174</v>
      </c>
      <c r="CT56" s="30">
        <f>IF(CT$42*$D56&gt;(BatMaxC*$C56)+DayMinC,BatMaxC*$C56,IF(CT$42*$D56&lt;DayMinC,0,(CT$42*$D56)-DayMinC))</f>
        <v>0.08249747174</v>
      </c>
      <c r="CU56" s="30">
        <f>IF(CU$42*$D56&gt;(BatMaxC*$C56)+DayMinC,BatMaxC*$C56,IF(CU$42*$D56&lt;DayMinC,0,(CU$42*$D56)-DayMinC))</f>
        <v>0.08249747174</v>
      </c>
      <c r="CV56" s="30">
        <f>IF(CV$42*$D56&gt;(BatMaxC*$C56)+DayMinC,BatMaxC*$C56,IF(CV$42*$D56&lt;DayMinC,0,(CV$42*$D56)-DayMinC))</f>
        <v>0.08249747174</v>
      </c>
      <c r="CW56" s="30">
        <f>IF(CW$42*$D56&gt;(BatMaxC*$C56)+DayMinC,BatMaxC*$C56,IF(CW$42*$D56&lt;DayMinC,0,(CW$42*$D56)-DayMinC))</f>
        <v>0.08249747174</v>
      </c>
      <c r="CX56" s="30">
        <f>IF(CX$42*$D56&gt;(BatMaxC*$C56)+DayMinC,BatMaxC*$C56,IF(CX$42*$D56&lt;DayMinC,0,(CX$42*$D56)-DayMinC))</f>
        <v>0.08249747174</v>
      </c>
      <c r="CY56" s="30">
        <f>IF(CY$42*$D56&gt;(BatMaxC*$C56)+DayMinC,BatMaxC*$C56,IF(CY$42*$D56&lt;DayMinC,0,(CY$42*$D56)-DayMinC))</f>
        <v>0.08249747174</v>
      </c>
      <c r="CZ56" s="30">
        <f>IF(CZ$42*$D56&gt;(BatMaxC*$C56)+DayMinC,BatMaxC*$C56,IF(CZ$42*$D56&lt;DayMinC,0,(CZ$42*$D56)-DayMinC))</f>
        <v>0.08249747174</v>
      </c>
      <c r="DA56" s="30">
        <f>IF(DA$42*$D56&gt;(BatMaxC*$C56)+DayMinC,BatMaxC*$C56,IF(DA$42*$D56&lt;DayMinC,0,(DA$42*$D56)-DayMinC))</f>
        <v>0.08249747174</v>
      </c>
      <c r="DB56" s="30">
        <f>IF(DB$42*$D56&gt;(BatMaxC*$C56)+DayMinC,BatMaxC*$C56,IF(DB$42*$D56&lt;DayMinC,0,(DB$42*$D56)-DayMinC))</f>
        <v>0.08249747174</v>
      </c>
      <c r="DC56" s="30">
        <f>IF(DC$42*$D56&gt;(BatMaxC*$C56)+DayMinC,BatMaxC*$C56,IF(DC$42*$D56&lt;DayMinC,0,(DC$42*$D56)-DayMinC))</f>
        <v>0.08249747174</v>
      </c>
      <c r="DD56" s="30">
        <f>IF(DD$42*$D56&gt;(BatMaxC*$C56)+DayMinC,BatMaxC*$C56,IF(DD$42*$D56&lt;DayMinC,0,(DD$42*$D56)-DayMinC))</f>
        <v>0.08249747174</v>
      </c>
      <c r="DE56" s="30">
        <f>IF(DE$42*$D56&gt;(BatMaxC*$C56)+DayMinC,BatMaxC*$C56,IF(DE$42*$D56&lt;DayMinC,0,(DE$42*$D56)-DayMinC))</f>
        <v>0.08249747174</v>
      </c>
      <c r="DF56" s="30">
        <f>IF(DF$42*$D56&gt;(BatMaxC*$C56)+DayMinC,BatMaxC*$C56,IF(DF$42*$D56&lt;DayMinC,0,(DF$42*$D56)-DayMinC))</f>
        <v>0.08249747174</v>
      </c>
      <c r="DG56" s="30">
        <f>IF(DG$42*$D56&gt;(BatMaxC*$C56)+DayMinC,BatMaxC*$C56,IF(DG$42*$D56&lt;DayMinC,0,(DG$42*$D56)-DayMinC))</f>
        <v>0.08249747174</v>
      </c>
      <c r="DH56" s="30">
        <f>IF(DH$42*$D56&gt;(BatMaxC*$C56)+DayMinC,BatMaxC*$C56,IF(DH$42*$D56&lt;DayMinC,0,(DH$42*$D56)-DayMinC))</f>
        <v>0.08249747174</v>
      </c>
      <c r="DI56" s="30">
        <f>IF(DI$42*$D56&gt;(BatMaxC*$C56)+DayMinC,BatMaxC*$C56,IF(DI$42*$D56&lt;DayMinC,0,(DI$42*$D56)-DayMinC))</f>
        <v>0.08249747174</v>
      </c>
      <c r="DJ56" s="30">
        <f>IF(DJ$42*$D56&gt;(BatMaxC*$C56)+DayMinC,BatMaxC*$C56,IF(DJ$42*$D56&lt;DayMinC,0,(DJ$42*$D56)-DayMinC))</f>
        <v>0</v>
      </c>
      <c r="DK56" s="30">
        <f>IF(DK$42*$D56&gt;(BatMaxC*$C56)+DayMinC,BatMaxC*$C56,IF(DK$42*$D56&lt;DayMinC,0,(DK$42*$D56)-DayMinC))</f>
        <v>0.07294981802</v>
      </c>
      <c r="DL56" s="30">
        <f>IF(DL$42*$D56&gt;(BatMaxC*$C56)+DayMinC,BatMaxC*$C56,IF(DL$42*$D56&lt;DayMinC,0,(DL$42*$D56)-DayMinC))</f>
        <v>0.004163403187</v>
      </c>
      <c r="DM56" s="30">
        <f>IF(DM$42*$D56&gt;(BatMaxC*$C56)+DayMinC,BatMaxC*$C56,IF(DM$42*$D56&lt;DayMinC,0,(DM$42*$D56)-DayMinC))</f>
        <v>0.08249747174</v>
      </c>
      <c r="DN56" s="30">
        <f>IF(DN$42*$D56&gt;(BatMaxC*$C56)+DayMinC,BatMaxC*$C56,IF(DN$42*$D56&lt;DayMinC,0,(DN$42*$D56)-DayMinC))</f>
        <v>0.08249747174</v>
      </c>
      <c r="DO56" s="30">
        <f>IF(DO$42*$D56&gt;(BatMaxC*$C56)+DayMinC,BatMaxC*$C56,IF(DO$42*$D56&lt;DayMinC,0,(DO$42*$D56)-DayMinC))</f>
        <v>0.08249747174</v>
      </c>
      <c r="DP56" s="30">
        <f>IF(DP$42*$D56&gt;(BatMaxC*$C56)+DayMinC,BatMaxC*$C56,IF(DP$42*$D56&lt;DayMinC,0,(DP$42*$D56)-DayMinC))</f>
        <v>0.03055488305</v>
      </c>
      <c r="DQ56" s="30">
        <f>IF(DQ$42*$D56&gt;(BatMaxC*$C56)+DayMinC,BatMaxC*$C56,IF(DQ$42*$D56&lt;DayMinC,0,(DQ$42*$D56)-DayMinC))</f>
        <v>0</v>
      </c>
      <c r="DR56" s="30">
        <f>IF(DR$42*$D56&gt;(BatMaxC*$C56)+DayMinC,BatMaxC*$C56,IF(DR$42*$D56&lt;DayMinC,0,(DR$42*$D56)-DayMinC))</f>
        <v>0.08249747174</v>
      </c>
      <c r="DS56" s="30">
        <f>IF(DS$42*$D56&gt;(BatMaxC*$C56)+DayMinC,BatMaxC*$C56,IF(DS$42*$D56&lt;DayMinC,0,(DS$42*$D56)-DayMinC))</f>
        <v>0.08249747174</v>
      </c>
      <c r="DT56" s="30">
        <f>IF(DT$42*$D56&gt;(BatMaxC*$C56)+DayMinC,BatMaxC*$C56,IF(DT$42*$D56&lt;DayMinC,0,(DT$42*$D56)-DayMinC))</f>
        <v>0.08249747174</v>
      </c>
      <c r="DU56" s="30">
        <f>IF(DU$42*$D56&gt;(BatMaxC*$C56)+DayMinC,BatMaxC*$C56,IF(DU$42*$D56&lt;DayMinC,0,(DU$42*$D56)-DayMinC))</f>
        <v>0.08249747174</v>
      </c>
      <c r="DV56" s="30">
        <f>IF(DV$42*$D56&gt;(BatMaxC*$C56)+DayMinC,BatMaxC*$C56,IF(DV$42*$D56&lt;DayMinC,0,(DV$42*$D56)-DayMinC))</f>
        <v>0.08249747174</v>
      </c>
      <c r="DW56" s="30">
        <f>IF(DW$42*$D56&gt;(BatMaxC*$C56)+DayMinC,BatMaxC*$C56,IF(DW$42*$D56&lt;DayMinC,0,(DW$42*$D56)-DayMinC))</f>
        <v>0.08249747174</v>
      </c>
      <c r="DX56" s="30">
        <f>IF(DX$42*$D56&gt;(BatMaxC*$C56)+DayMinC,BatMaxC*$C56,IF(DX$42*$D56&lt;DayMinC,0,(DX$42*$D56)-DayMinC))</f>
        <v>0.08249747174</v>
      </c>
      <c r="DY56" s="30">
        <f>IF(DY$42*$D56&gt;(BatMaxC*$C56)+DayMinC,BatMaxC*$C56,IF(DY$42*$D56&lt;DayMinC,0,(DY$42*$D56)-DayMinC))</f>
        <v>0.08249747174</v>
      </c>
      <c r="DZ56" s="30">
        <f>IF(DZ$42*$D56&gt;(BatMaxC*$C56)+DayMinC,BatMaxC*$C56,IF(DZ$42*$D56&lt;DayMinC,0,(DZ$42*$D56)-DayMinC))</f>
        <v>0.08249747174</v>
      </c>
      <c r="EA56" s="30">
        <f>IF(EA$42*$D56&gt;(BatMaxC*$C56)+DayMinC,BatMaxC*$C56,IF(EA$42*$D56&lt;DayMinC,0,(EA$42*$D56)-DayMinC))</f>
        <v>0.08249747174</v>
      </c>
      <c r="EB56" s="30">
        <f>IF(EB$42*$D56&gt;(BatMaxC*$C56)+DayMinC,BatMaxC*$C56,IF(EB$42*$D56&lt;DayMinC,0,(EB$42*$D56)-DayMinC))</f>
        <v>0.08249747174</v>
      </c>
      <c r="EC56" s="30">
        <f>IF(EC$42*$D56&gt;(BatMaxC*$C56)+DayMinC,BatMaxC*$C56,IF(EC$42*$D56&lt;DayMinC,0,(EC$42*$D56)-DayMinC))</f>
        <v>0.08249747174</v>
      </c>
      <c r="ED56" s="30">
        <f>IF(ED$42*$D56&gt;(BatMaxC*$C56)+DayMinC,BatMaxC*$C56,IF(ED$42*$D56&lt;DayMinC,0,(ED$42*$D56)-DayMinC))</f>
        <v>0.08249747174</v>
      </c>
      <c r="EE56" s="30">
        <f>IF(EE$42*$D56&gt;(BatMaxC*$C56)+DayMinC,BatMaxC*$C56,IF(EE$42*$D56&lt;DayMinC,0,(EE$42*$D56)-DayMinC))</f>
        <v>0.08249747174</v>
      </c>
      <c r="EF56" s="30">
        <f>IF(EF$42*$D56&gt;(BatMaxC*$C56)+DayMinC,BatMaxC*$C56,IF(EF$42*$D56&lt;DayMinC,0,(EF$42*$D56)-DayMinC))</f>
        <v>0</v>
      </c>
      <c r="EG56" s="30">
        <f>IF(EG$42*$D56&gt;(BatMaxC*$C56)+DayMinC,BatMaxC*$C56,IF(EG$42*$D56&lt;DayMinC,0,(EG$42*$D56)-DayMinC))</f>
        <v>0.08249747174</v>
      </c>
      <c r="EH56" s="30">
        <f>IF(EH$42*$D56&gt;(BatMaxC*$C56)+DayMinC,BatMaxC*$C56,IF(EH$42*$D56&lt;DayMinC,0,(EH$42*$D56)-DayMinC))</f>
        <v>0.08249747174</v>
      </c>
      <c r="EI56" s="30">
        <f>IF(EI$42*$D56&gt;(BatMaxC*$C56)+DayMinC,BatMaxC*$C56,IF(EI$42*$D56&lt;DayMinC,0,(EI$42*$D56)-DayMinC))</f>
        <v>0.08249747174</v>
      </c>
      <c r="EJ56" s="30">
        <f>IF(EJ$42*$D56&gt;(BatMaxC*$C56)+DayMinC,BatMaxC*$C56,IF(EJ$42*$D56&lt;DayMinC,0,(EJ$42*$D56)-DayMinC))</f>
        <v>0.08249747174</v>
      </c>
      <c r="EK56" s="30">
        <f>IF(EK$42*$D56&gt;(BatMaxC*$C56)+DayMinC,BatMaxC*$C56,IF(EK$42*$D56&lt;DayMinC,0,(EK$42*$D56)-DayMinC))</f>
        <v>0.08249747174</v>
      </c>
      <c r="EL56" s="30">
        <f>IF(EL$42*$D56&gt;(BatMaxC*$C56)+DayMinC,BatMaxC*$C56,IF(EL$42*$D56&lt;DayMinC,0,(EL$42*$D56)-DayMinC))</f>
        <v>0.08249747174</v>
      </c>
      <c r="EM56" s="30">
        <f>IF(EM$42*$D56&gt;(BatMaxC*$C56)+DayMinC,BatMaxC*$C56,IF(EM$42*$D56&lt;DayMinC,0,(EM$42*$D56)-DayMinC))</f>
        <v>0.08249747174</v>
      </c>
      <c r="EN56" s="30">
        <f>IF(EN$42*$D56&gt;(BatMaxC*$C56)+DayMinC,BatMaxC*$C56,IF(EN$42*$D56&lt;DayMinC,0,(EN$42*$D56)-DayMinC))</f>
        <v>0.08249747174</v>
      </c>
      <c r="EO56" s="30">
        <f>IF(EO$42*$D56&gt;(BatMaxC*$C56)+DayMinC,BatMaxC*$C56,IF(EO$42*$D56&lt;DayMinC,0,(EO$42*$D56)-DayMinC))</f>
        <v>0.08249747174</v>
      </c>
      <c r="EP56" s="30">
        <f>IF(EP$42*$D56&gt;(BatMaxC*$C56)+DayMinC,BatMaxC*$C56,IF(EP$42*$D56&lt;DayMinC,0,(EP$42*$D56)-DayMinC))</f>
        <v>0.08249747174</v>
      </c>
      <c r="EQ56" s="30">
        <f>IF(EQ$42*$D56&gt;(BatMaxC*$C56)+DayMinC,BatMaxC*$C56,IF(EQ$42*$D56&lt;DayMinC,0,(EQ$42*$D56)-DayMinC))</f>
        <v>0.08249747174</v>
      </c>
      <c r="ER56" s="30">
        <f>IF(ER$42*$D56&gt;(BatMaxC*$C56)+DayMinC,BatMaxC*$C56,IF(ER$42*$D56&lt;DayMinC,0,(ER$42*$D56)-DayMinC))</f>
        <v>0.08249747174</v>
      </c>
      <c r="ES56" s="30">
        <f>IF(ES$42*$D56&gt;(BatMaxC*$C56)+DayMinC,BatMaxC*$C56,IF(ES$42*$D56&lt;DayMinC,0,(ES$42*$D56)-DayMinC))</f>
        <v>0.08249747174</v>
      </c>
      <c r="ET56" s="30">
        <f>IF(ET$42*$D56&gt;(BatMaxC*$C56)+DayMinC,BatMaxC*$C56,IF(ET$42*$D56&lt;DayMinC,0,(ET$42*$D56)-DayMinC))</f>
        <v>0.08249747174</v>
      </c>
      <c r="EU56" s="30">
        <f>IF(EU$42*$D56&gt;(BatMaxC*$C56)+DayMinC,BatMaxC*$C56,IF(EU$42*$D56&lt;DayMinC,0,(EU$42*$D56)-DayMinC))</f>
        <v>0.08249747174</v>
      </c>
      <c r="EV56" s="30">
        <f>IF(EV$42*$D56&gt;(BatMaxC*$C56)+DayMinC,BatMaxC*$C56,IF(EV$42*$D56&lt;DayMinC,0,(EV$42*$D56)-DayMinC))</f>
        <v>0.08249747174</v>
      </c>
      <c r="EW56" s="30">
        <f>IF(EW$42*$D56&gt;(BatMaxC*$C56)+DayMinC,BatMaxC*$C56,IF(EW$42*$D56&lt;DayMinC,0,(EW$42*$D56)-DayMinC))</f>
        <v>0.08249747174</v>
      </c>
      <c r="EX56" s="30">
        <f>IF(EX$42*$D56&gt;(BatMaxC*$C56)+DayMinC,BatMaxC*$C56,IF(EX$42*$D56&lt;DayMinC,0,(EX$42*$D56)-DayMinC))</f>
        <v>0.08249747174</v>
      </c>
      <c r="EY56" s="30">
        <f>IF(EY$42*$D56&gt;(BatMaxC*$C56)+DayMinC,BatMaxC*$C56,IF(EY$42*$D56&lt;DayMinC,0,(EY$42*$D56)-DayMinC))</f>
        <v>0.08166003404</v>
      </c>
      <c r="EZ56" s="30">
        <f>IF(EZ$42*$D56&gt;(BatMaxC*$C56)+DayMinC,BatMaxC*$C56,IF(EZ$42*$D56&lt;DayMinC,0,(EZ$42*$D56)-DayMinC))</f>
        <v>0.08249747174</v>
      </c>
      <c r="FA56" s="30">
        <f>IF(FA$42*$D56&gt;(BatMaxC*$C56)+DayMinC,BatMaxC*$C56,IF(FA$42*$D56&lt;DayMinC,0,(FA$42*$D56)-DayMinC))</f>
        <v>0.08249747174</v>
      </c>
      <c r="FB56" s="30">
        <f>IF(FB$42*$D56&gt;(BatMaxC*$C56)+DayMinC,BatMaxC*$C56,IF(FB$42*$D56&lt;DayMinC,0,(FB$42*$D56)-DayMinC))</f>
        <v>0.08249747174</v>
      </c>
      <c r="FC56" s="30">
        <f>IF(FC$42*$D56&gt;(BatMaxC*$C56)+DayMinC,BatMaxC*$C56,IF(FC$42*$D56&lt;DayMinC,0,(FC$42*$D56)-DayMinC))</f>
        <v>0.08249747174</v>
      </c>
      <c r="FD56" s="30">
        <f>IF(FD$42*$D56&gt;(BatMaxC*$C56)+DayMinC,BatMaxC*$C56,IF(FD$42*$D56&lt;DayMinC,0,(FD$42*$D56)-DayMinC))</f>
        <v>0.08249747174</v>
      </c>
      <c r="FE56" s="30">
        <f>IF(FE$42*$D56&gt;(BatMaxC*$C56)+DayMinC,BatMaxC*$C56,IF(FE$42*$D56&lt;DayMinC,0,(FE$42*$D56)-DayMinC))</f>
        <v>0.08249747174</v>
      </c>
      <c r="FF56" s="30">
        <f>IF(FF$42*$D56&gt;(BatMaxC*$C56)+DayMinC,BatMaxC*$C56,IF(FF$42*$D56&lt;DayMinC,0,(FF$42*$D56)-DayMinC))</f>
        <v>0.08249747174</v>
      </c>
      <c r="FG56" s="30">
        <f>IF(FG$42*$D56&gt;(BatMaxC*$C56)+DayMinC,BatMaxC*$C56,IF(FG$42*$D56&lt;DayMinC,0,(FG$42*$D56)-DayMinC))</f>
        <v>0.08249747174</v>
      </c>
      <c r="FH56" s="30">
        <f>IF(FH$42*$D56&gt;(BatMaxC*$C56)+DayMinC,BatMaxC*$C56,IF(FH$42*$D56&lt;DayMinC,0,(FH$42*$D56)-DayMinC))</f>
        <v>0.08249747174</v>
      </c>
      <c r="FI56" s="30">
        <f>IF(FI$42*$D56&gt;(BatMaxC*$C56)+DayMinC,BatMaxC*$C56,IF(FI$42*$D56&lt;DayMinC,0,(FI$42*$D56)-DayMinC))</f>
        <v>0.08249747174</v>
      </c>
      <c r="FJ56" s="30">
        <f>IF(FJ$42*$D56&gt;(BatMaxC*$C56)+DayMinC,BatMaxC*$C56,IF(FJ$42*$D56&lt;DayMinC,0,(FJ$42*$D56)-DayMinC))</f>
        <v>0.08249747174</v>
      </c>
      <c r="FK56" s="30">
        <f>IF(FK$42*$D56&gt;(BatMaxC*$C56)+DayMinC,BatMaxC*$C56,IF(FK$42*$D56&lt;DayMinC,0,(FK$42*$D56)-DayMinC))</f>
        <v>0.08249747174</v>
      </c>
      <c r="FL56" s="30">
        <f>IF(FL$42*$D56&gt;(BatMaxC*$C56)+DayMinC,BatMaxC*$C56,IF(FL$42*$D56&lt;DayMinC,0,(FL$42*$D56)-DayMinC))</f>
        <v>0.08249747174</v>
      </c>
      <c r="FM56" s="30">
        <f>IF(FM$42*$D56&gt;(BatMaxC*$C56)+DayMinC,BatMaxC*$C56,IF(FM$42*$D56&lt;DayMinC,0,(FM$42*$D56)-DayMinC))</f>
        <v>0.08249747174</v>
      </c>
      <c r="FN56" s="30">
        <f>IF(FN$42*$D56&gt;(BatMaxC*$C56)+DayMinC,BatMaxC*$C56,IF(FN$42*$D56&lt;DayMinC,0,(FN$42*$D56)-DayMinC))</f>
        <v>0.08249747174</v>
      </c>
      <c r="FO56" s="30">
        <f>IF(FO$42*$D56&gt;(BatMaxC*$C56)+DayMinC,BatMaxC*$C56,IF(FO$42*$D56&lt;DayMinC,0,(FO$42*$D56)-DayMinC))</f>
        <v>0.08249747174</v>
      </c>
      <c r="FP56" s="30">
        <f>IF(FP$42*$D56&gt;(BatMaxC*$C56)+DayMinC,BatMaxC*$C56,IF(FP$42*$D56&lt;DayMinC,0,(FP$42*$D56)-DayMinC))</f>
        <v>0.08249747174</v>
      </c>
      <c r="FQ56" s="30">
        <f>IF(FQ$42*$D56&gt;(BatMaxC*$C56)+DayMinC,BatMaxC*$C56,IF(FQ$42*$D56&lt;DayMinC,0,(FQ$42*$D56)-DayMinC))</f>
        <v>0.08249747174</v>
      </c>
      <c r="FR56" s="30">
        <f>IF(FR$42*$D56&gt;(BatMaxC*$C56)+DayMinC,BatMaxC*$C56,IF(FR$42*$D56&lt;DayMinC,0,(FR$42*$D56)-DayMinC))</f>
        <v>0.08249747174</v>
      </c>
      <c r="FS56" s="30">
        <f>IF(FS$42*$D56&gt;(BatMaxC*$C56)+DayMinC,BatMaxC*$C56,IF(FS$42*$D56&lt;DayMinC,0,(FS$42*$D56)-DayMinC))</f>
        <v>0.08249747174</v>
      </c>
      <c r="FT56" s="30">
        <f>IF(FT$42*$D56&gt;(BatMaxC*$C56)+DayMinC,BatMaxC*$C56,IF(FT$42*$D56&lt;DayMinC,0,(FT$42*$D56)-DayMinC))</f>
        <v>0.08249747174</v>
      </c>
      <c r="FU56" s="30">
        <f>IF(FU$42*$D56&gt;(BatMaxC*$C56)+DayMinC,BatMaxC*$C56,IF(FU$42*$D56&lt;DayMinC,0,(FU$42*$D56)-DayMinC))</f>
        <v>0.08249747174</v>
      </c>
      <c r="FV56" s="30">
        <f>IF(FV$42*$D56&gt;(BatMaxC*$C56)+DayMinC,BatMaxC*$C56,IF(FV$42*$D56&lt;DayMinC,0,(FV$42*$D56)-DayMinC))</f>
        <v>0</v>
      </c>
      <c r="FW56" s="30">
        <f>IF(FW$42*$D56&gt;(BatMaxC*$C56)+DayMinC,BatMaxC*$C56,IF(FW$42*$D56&lt;DayMinC,0,(FW$42*$D56)-DayMinC))</f>
        <v>0.08249747174</v>
      </c>
      <c r="FX56" s="30">
        <f>IF(FX$42*$D56&gt;(BatMaxC*$C56)+DayMinC,BatMaxC*$C56,IF(FX$42*$D56&lt;DayMinC,0,(FX$42*$D56)-DayMinC))</f>
        <v>0.08249747174</v>
      </c>
      <c r="FY56" s="30">
        <f>IF(FY$42*$D56&gt;(BatMaxC*$C56)+DayMinC,BatMaxC*$C56,IF(FY$42*$D56&lt;DayMinC,0,(FY$42*$D56)-DayMinC))</f>
        <v>0.08249747174</v>
      </c>
      <c r="FZ56" s="30">
        <f>IF(FZ$42*$D56&gt;(BatMaxC*$C56)+DayMinC,BatMaxC*$C56,IF(FZ$42*$D56&lt;DayMinC,0,(FZ$42*$D56)-DayMinC))</f>
        <v>0.08249747174</v>
      </c>
      <c r="GA56" s="30">
        <f>IF(GA$42*$D56&gt;(BatMaxC*$C56)+DayMinC,BatMaxC*$C56,IF(GA$42*$D56&lt;DayMinC,0,(GA$42*$D56)-DayMinC))</f>
        <v>0.08249747174</v>
      </c>
      <c r="GB56" s="30">
        <f>IF(GB$42*$D56&gt;(BatMaxC*$C56)+DayMinC,BatMaxC*$C56,IF(GB$42*$D56&lt;DayMinC,0,(GB$42*$D56)-DayMinC))</f>
        <v>0.05568091895</v>
      </c>
      <c r="GC56" s="30">
        <f>IF(GC$42*$D56&gt;(BatMaxC*$C56)+DayMinC,BatMaxC*$C56,IF(GC$42*$D56&lt;DayMinC,0,(GC$42*$D56)-DayMinC))</f>
        <v>0.08249747174</v>
      </c>
      <c r="GD56" s="30">
        <f>IF(GD$42*$D56&gt;(BatMaxC*$C56)+DayMinC,BatMaxC*$C56,IF(GD$42*$D56&lt;DayMinC,0,(GD$42*$D56)-DayMinC))</f>
        <v>0.08249747174</v>
      </c>
      <c r="GE56" s="30">
        <f>IF(GE$42*$D56&gt;(BatMaxC*$C56)+DayMinC,BatMaxC*$C56,IF(GE$42*$D56&lt;DayMinC,0,(GE$42*$D56)-DayMinC))</f>
        <v>0.08249747174</v>
      </c>
      <c r="GF56" s="30">
        <f>IF(GF$42*$D56&gt;(BatMaxC*$C56)+DayMinC,BatMaxC*$C56,IF(GF$42*$D56&lt;DayMinC,0,(GF$42*$D56)-DayMinC))</f>
        <v>0.08249747174</v>
      </c>
      <c r="GG56" s="30">
        <f>IF(GG$42*$D56&gt;(BatMaxC*$C56)+DayMinC,BatMaxC*$C56,IF(GG$42*$D56&lt;DayMinC,0,(GG$42*$D56)-DayMinC))</f>
        <v>0.08249747174</v>
      </c>
      <c r="GH56" s="30">
        <f>IF(GH$42*$D56&gt;(BatMaxC*$C56)+DayMinC,BatMaxC*$C56,IF(GH$42*$D56&lt;DayMinC,0,(GH$42*$D56)-DayMinC))</f>
        <v>0.08249747174</v>
      </c>
      <c r="GI56" s="30">
        <f>IF(GI$42*$D56&gt;(BatMaxC*$C56)+DayMinC,BatMaxC*$C56,IF(GI$42*$D56&lt;DayMinC,0,(GI$42*$D56)-DayMinC))</f>
        <v>0.08249747174</v>
      </c>
      <c r="GJ56" s="30">
        <f>IF(GJ$42*$D56&gt;(BatMaxC*$C56)+DayMinC,BatMaxC*$C56,IF(GJ$42*$D56&lt;DayMinC,0,(GJ$42*$D56)-DayMinC))</f>
        <v>0.08249747174</v>
      </c>
      <c r="GK56" s="30">
        <f>IF(GK$42*$D56&gt;(BatMaxC*$C56)+DayMinC,BatMaxC*$C56,IF(GK$42*$D56&lt;DayMinC,0,(GK$42*$D56)-DayMinC))</f>
        <v>0.08249747174</v>
      </c>
      <c r="GL56" s="30">
        <f>IF(GL$42*$D56&gt;(BatMaxC*$C56)+DayMinC,BatMaxC*$C56,IF(GL$42*$D56&lt;DayMinC,0,(GL$42*$D56)-DayMinC))</f>
        <v>0.08249747174</v>
      </c>
      <c r="GM56" s="30">
        <f>IF(GM$42*$D56&gt;(BatMaxC*$C56)+DayMinC,BatMaxC*$C56,IF(GM$42*$D56&lt;DayMinC,0,(GM$42*$D56)-DayMinC))</f>
        <v>0.08249747174</v>
      </c>
      <c r="GN56" s="30">
        <f>IF(GN$42*$D56&gt;(BatMaxC*$C56)+DayMinC,BatMaxC*$C56,IF(GN$42*$D56&lt;DayMinC,0,(GN$42*$D56)-DayMinC))</f>
        <v>0.08249747174</v>
      </c>
      <c r="GO56" s="30">
        <f>IF(GO$42*$D56&gt;(BatMaxC*$C56)+DayMinC,BatMaxC*$C56,IF(GO$42*$D56&lt;DayMinC,0,(GO$42*$D56)-DayMinC))</f>
        <v>0.08249747174</v>
      </c>
      <c r="GP56" s="30">
        <f>IF(GP$42*$D56&gt;(BatMaxC*$C56)+DayMinC,BatMaxC*$C56,IF(GP$42*$D56&lt;DayMinC,0,(GP$42*$D56)-DayMinC))</f>
        <v>0.08249747174</v>
      </c>
      <c r="GQ56" s="30">
        <f>IF(GQ$42*$D56&gt;(BatMaxC*$C56)+DayMinC,BatMaxC*$C56,IF(GQ$42*$D56&lt;DayMinC,0,(GQ$42*$D56)-DayMinC))</f>
        <v>0.08249747174</v>
      </c>
      <c r="GR56" s="30">
        <f>IF(GR$42*$D56&gt;(BatMaxC*$C56)+DayMinC,BatMaxC*$C56,IF(GR$42*$D56&lt;DayMinC,0,(GR$42*$D56)-DayMinC))</f>
        <v>0.08249747174</v>
      </c>
      <c r="GS56" s="30">
        <f>IF(GS$42*$D56&gt;(BatMaxC*$C56)+DayMinC,BatMaxC*$C56,IF(GS$42*$D56&lt;DayMinC,0,(GS$42*$D56)-DayMinC))</f>
        <v>0.08249747174</v>
      </c>
      <c r="GT56" s="30">
        <f>IF(GT$42*$D56&gt;(BatMaxC*$C56)+DayMinC,BatMaxC*$C56,IF(GT$42*$D56&lt;DayMinC,0,(GT$42*$D56)-DayMinC))</f>
        <v>0.08249747174</v>
      </c>
      <c r="GU56" s="30">
        <f>IF(GU$42*$D56&gt;(BatMaxC*$C56)+DayMinC,BatMaxC*$C56,IF(GU$42*$D56&lt;DayMinC,0,(GU$42*$D56)-DayMinC))</f>
        <v>0.08249747174</v>
      </c>
      <c r="GV56" s="30">
        <f>IF(GV$42*$D56&gt;(BatMaxC*$C56)+DayMinC,BatMaxC*$C56,IF(GV$42*$D56&lt;DayMinC,0,(GV$42*$D56)-DayMinC))</f>
        <v>0.08249747174</v>
      </c>
      <c r="GW56" s="30">
        <f>IF(GW$42*$D56&gt;(BatMaxC*$C56)+DayMinC,BatMaxC*$C56,IF(GW$42*$D56&lt;DayMinC,0,(GW$42*$D56)-DayMinC))</f>
        <v>0.08249747174</v>
      </c>
      <c r="GX56" s="30">
        <f>IF(GX$42*$D56&gt;(BatMaxC*$C56)+DayMinC,BatMaxC*$C56,IF(GX$42*$D56&lt;DayMinC,0,(GX$42*$D56)-DayMinC))</f>
        <v>0.08249747174</v>
      </c>
      <c r="GY56" s="30">
        <f>IF(GY$42*$D56&gt;(BatMaxC*$C56)+DayMinC,BatMaxC*$C56,IF(GY$42*$D56&lt;DayMinC,0,(GY$42*$D56)-DayMinC))</f>
        <v>0.08249747174</v>
      </c>
      <c r="GZ56" s="30">
        <f>IF(GZ$42*$D56&gt;(BatMaxC*$C56)+DayMinC,BatMaxC*$C56,IF(GZ$42*$D56&lt;DayMinC,0,(GZ$42*$D56)-DayMinC))</f>
        <v>0.08249747174</v>
      </c>
      <c r="HA56" s="30">
        <f>IF(HA$42*$D56&gt;(BatMaxC*$C56)+DayMinC,BatMaxC*$C56,IF(HA$42*$D56&lt;DayMinC,0,(HA$42*$D56)-DayMinC))</f>
        <v>0.08249747174</v>
      </c>
      <c r="HB56" s="30">
        <f>IF(HB$42*$D56&gt;(BatMaxC*$C56)+DayMinC,BatMaxC*$C56,IF(HB$42*$D56&lt;DayMinC,0,(HB$42*$D56)-DayMinC))</f>
        <v>0.08249747174</v>
      </c>
      <c r="HC56" s="30">
        <f>IF(HC$42*$D56&gt;(BatMaxC*$C56)+DayMinC,BatMaxC*$C56,IF(HC$42*$D56&lt;DayMinC,0,(HC$42*$D56)-DayMinC))</f>
        <v>0.08249747174</v>
      </c>
      <c r="HD56" s="30">
        <f>IF(HD$42*$D56&gt;(BatMaxC*$C56)+DayMinC,BatMaxC*$C56,IF(HD$42*$D56&lt;DayMinC,0,(HD$42*$D56)-DayMinC))</f>
        <v>0.08249747174</v>
      </c>
      <c r="HE56" s="30">
        <f>IF(HE$42*$D56&gt;(BatMaxC*$C56)+DayMinC,BatMaxC*$C56,IF(HE$42*$D56&lt;DayMinC,0,(HE$42*$D56)-DayMinC))</f>
        <v>0.08249747174</v>
      </c>
      <c r="HF56" s="30">
        <f>IF(HF$42*$D56&gt;(BatMaxC*$C56)+DayMinC,BatMaxC*$C56,IF(HF$42*$D56&lt;DayMinC,0,(HF$42*$D56)-DayMinC))</f>
        <v>0</v>
      </c>
      <c r="HG56" s="30">
        <f>IF(HG$42*$D56&gt;(BatMaxC*$C56)+DayMinC,BatMaxC*$C56,IF(HG$42*$D56&lt;DayMinC,0,(HG$42*$D56)-DayMinC))</f>
        <v>0.08249747174</v>
      </c>
      <c r="HH56" s="30">
        <f>IF(HH$42*$D56&gt;(BatMaxC*$C56)+DayMinC,BatMaxC*$C56,IF(HH$42*$D56&lt;DayMinC,0,(HH$42*$D56)-DayMinC))</f>
        <v>0.08249747174</v>
      </c>
      <c r="HI56" s="30">
        <f>IF(HI$42*$D56&gt;(BatMaxC*$C56)+DayMinC,BatMaxC*$C56,IF(HI$42*$D56&lt;DayMinC,0,(HI$42*$D56)-DayMinC))</f>
        <v>0.08249747174</v>
      </c>
      <c r="HJ56" s="30">
        <f>IF(HJ$42*$D56&gt;(BatMaxC*$C56)+DayMinC,BatMaxC*$C56,IF(HJ$42*$D56&lt;DayMinC,0,(HJ$42*$D56)-DayMinC))</f>
        <v>0.08249747174</v>
      </c>
      <c r="HK56" s="30">
        <f>IF(HK$42*$D56&gt;(BatMaxC*$C56)+DayMinC,BatMaxC*$C56,IF(HK$42*$D56&lt;DayMinC,0,(HK$42*$D56)-DayMinC))</f>
        <v>0.08249747174</v>
      </c>
      <c r="HL56" s="30">
        <f>IF(HL$42*$D56&gt;(BatMaxC*$C56)+DayMinC,BatMaxC*$C56,IF(HL$42*$D56&lt;DayMinC,0,(HL$42*$D56)-DayMinC))</f>
        <v>0.08249747174</v>
      </c>
      <c r="HM56" s="30">
        <f>IF(HM$42*$D56&gt;(BatMaxC*$C56)+DayMinC,BatMaxC*$C56,IF(HM$42*$D56&lt;DayMinC,0,(HM$42*$D56)-DayMinC))</f>
        <v>0.08249747174</v>
      </c>
      <c r="HN56" s="30">
        <f>IF(HN$42*$D56&gt;(BatMaxC*$C56)+DayMinC,BatMaxC*$C56,IF(HN$42*$D56&lt;DayMinC,0,(HN$42*$D56)-DayMinC))</f>
        <v>0.08249747174</v>
      </c>
      <c r="HO56" s="30">
        <f>IF(HO$42*$D56&gt;(BatMaxC*$C56)+DayMinC,BatMaxC*$C56,IF(HO$42*$D56&lt;DayMinC,0,(HO$42*$D56)-DayMinC))</f>
        <v>0.08249747174</v>
      </c>
      <c r="HP56" s="30">
        <f>IF(HP$42*$D56&gt;(BatMaxC*$C56)+DayMinC,BatMaxC*$C56,IF(HP$42*$D56&lt;DayMinC,0,(HP$42*$D56)-DayMinC))</f>
        <v>0.08249747174</v>
      </c>
      <c r="HQ56" s="30">
        <f>IF(HQ$42*$D56&gt;(BatMaxC*$C56)+DayMinC,BatMaxC*$C56,IF(HQ$42*$D56&lt;DayMinC,0,(HQ$42*$D56)-DayMinC))</f>
        <v>0.08249747174</v>
      </c>
      <c r="HR56" s="30">
        <f>IF(HR$42*$D56&gt;(BatMaxC*$C56)+DayMinC,BatMaxC*$C56,IF(HR$42*$D56&lt;DayMinC,0,(HR$42*$D56)-DayMinC))</f>
        <v>0.08249747174</v>
      </c>
      <c r="HS56" s="30">
        <f>IF(HS$42*$D56&gt;(BatMaxC*$C56)+DayMinC,BatMaxC*$C56,IF(HS$42*$D56&lt;DayMinC,0,(HS$42*$D56)-DayMinC))</f>
        <v>0.08249747174</v>
      </c>
      <c r="HT56" s="30">
        <f>IF(HT$42*$D56&gt;(BatMaxC*$C56)+DayMinC,BatMaxC*$C56,IF(HT$42*$D56&lt;DayMinC,0,(HT$42*$D56)-DayMinC))</f>
        <v>0.08249747174</v>
      </c>
      <c r="HU56" s="30">
        <f>IF(HU$42*$D56&gt;(BatMaxC*$C56)+DayMinC,BatMaxC*$C56,IF(HU$42*$D56&lt;DayMinC,0,(HU$42*$D56)-DayMinC))</f>
        <v>0</v>
      </c>
      <c r="HV56" s="30">
        <f>IF(HV$42*$D56&gt;(BatMaxC*$C56)+DayMinC,BatMaxC*$C56,IF(HV$42*$D56&lt;DayMinC,0,(HV$42*$D56)-DayMinC))</f>
        <v>0.08249747174</v>
      </c>
      <c r="HW56" s="30">
        <f>IF(HW$42*$D56&gt;(BatMaxC*$C56)+DayMinC,BatMaxC*$C56,IF(HW$42*$D56&lt;DayMinC,0,(HW$42*$D56)-DayMinC))</f>
        <v>0.08249747174</v>
      </c>
      <c r="HX56" s="30">
        <f>IF(HX$42*$D56&gt;(BatMaxC*$C56)+DayMinC,BatMaxC*$C56,IF(HX$42*$D56&lt;DayMinC,0,(HX$42*$D56)-DayMinC))</f>
        <v>0.08249747174</v>
      </c>
      <c r="HY56" s="30">
        <f>IF(HY$42*$D56&gt;(BatMaxC*$C56)+DayMinC,BatMaxC*$C56,IF(HY$42*$D56&lt;DayMinC,0,(HY$42*$D56)-DayMinC))</f>
        <v>0.08249747174</v>
      </c>
      <c r="HZ56" s="30">
        <f>IF(HZ$42*$D56&gt;(BatMaxC*$C56)+DayMinC,BatMaxC*$C56,IF(HZ$42*$D56&lt;DayMinC,0,(HZ$42*$D56)-DayMinC))</f>
        <v>0.08249747174</v>
      </c>
      <c r="IA56" s="30">
        <f>IF(IA$42*$D56&gt;(BatMaxC*$C56)+DayMinC,BatMaxC*$C56,IF(IA$42*$D56&lt;DayMinC,0,(IA$42*$D56)-DayMinC))</f>
        <v>0.03949008145</v>
      </c>
      <c r="IB56" s="30">
        <f>IF(IB$42*$D56&gt;(BatMaxC*$C56)+DayMinC,BatMaxC*$C56,IF(IB$42*$D56&lt;DayMinC,0,(IB$42*$D56)-DayMinC))</f>
        <v>0.08249747174</v>
      </c>
      <c r="IC56" s="30">
        <f>IF(IC$42*$D56&gt;(BatMaxC*$C56)+DayMinC,BatMaxC*$C56,IF(IC$42*$D56&lt;DayMinC,0,(IC$42*$D56)-DayMinC))</f>
        <v>0.08249747174</v>
      </c>
      <c r="ID56" s="30">
        <f>IF(ID$42*$D56&gt;(BatMaxC*$C56)+DayMinC,BatMaxC*$C56,IF(ID$42*$D56&lt;DayMinC,0,(ID$42*$D56)-DayMinC))</f>
        <v>0.08249747174</v>
      </c>
      <c r="IE56" s="30">
        <f>IF(IE$42*$D56&gt;(BatMaxC*$C56)+DayMinC,BatMaxC*$C56,IF(IE$42*$D56&lt;DayMinC,0,(IE$42*$D56)-DayMinC))</f>
        <v>0.08249747174</v>
      </c>
      <c r="IF56" s="30">
        <f>IF(IF$42*$D56&gt;(BatMaxC*$C56)+DayMinC,BatMaxC*$C56,IF(IF$42*$D56&lt;DayMinC,0,(IF$42*$D56)-DayMinC))</f>
        <v>0</v>
      </c>
      <c r="IG56" s="30">
        <f>IF(IG$42*$D56&gt;(BatMaxC*$C56)+DayMinC,BatMaxC*$C56,IF(IG$42*$D56&lt;DayMinC,0,(IG$42*$D56)-DayMinC))</f>
        <v>0.08249747174</v>
      </c>
      <c r="IH56" s="30">
        <f>IF(IH$42*$D56&gt;(BatMaxC*$C56)+DayMinC,BatMaxC*$C56,IF(IH$42*$D56&lt;DayMinC,0,(IH$42*$D56)-DayMinC))</f>
        <v>0.08249747174</v>
      </c>
      <c r="II56" s="30">
        <f>IF(II$42*$D56&gt;(BatMaxC*$C56)+DayMinC,BatMaxC*$C56,IF(II$42*$D56&lt;DayMinC,0,(II$42*$D56)-DayMinC))</f>
        <v>0.08249747174</v>
      </c>
      <c r="IJ56" s="30">
        <f>IF(IJ$42*$D56&gt;(BatMaxC*$C56)+DayMinC,BatMaxC*$C56,IF(IJ$42*$D56&lt;DayMinC,0,(IJ$42*$D56)-DayMinC))</f>
        <v>0.08249747174</v>
      </c>
      <c r="IK56" s="30">
        <f>IF(IK$42*$D56&gt;(BatMaxC*$C56)+DayMinC,BatMaxC*$C56,IF(IK$42*$D56&lt;DayMinC,0,(IK$42*$D56)-DayMinC))</f>
        <v>0.08249747174</v>
      </c>
      <c r="IL56" s="30">
        <f>IF(IL$42*$D56&gt;(BatMaxC*$C56)+DayMinC,BatMaxC*$C56,IF(IL$42*$D56&lt;DayMinC,0,(IL$42*$D56)-DayMinC))</f>
        <v>0.08249747174</v>
      </c>
      <c r="IM56" s="30">
        <f>IF(IM$42*$D56&gt;(BatMaxC*$C56)+DayMinC,BatMaxC*$C56,IF(IM$42*$D56&lt;DayMinC,0,(IM$42*$D56)-DayMinC))</f>
        <v>0.08249747174</v>
      </c>
      <c r="IN56" s="30">
        <f>IF(IN$42*$D56&gt;(BatMaxC*$C56)+DayMinC,BatMaxC*$C56,IF(IN$42*$D56&lt;DayMinC,0,(IN$42*$D56)-DayMinC))</f>
        <v>0.08249747174</v>
      </c>
      <c r="IO56" s="30">
        <f>IF(IO$42*$D56&gt;(BatMaxC*$C56)+DayMinC,BatMaxC*$C56,IF(IO$42*$D56&lt;DayMinC,0,(IO$42*$D56)-DayMinC))</f>
        <v>0.08249747174</v>
      </c>
      <c r="IP56" s="30">
        <f>IF(IP$42*$D56&gt;(BatMaxC*$C56)+DayMinC,BatMaxC*$C56,IF(IP$42*$D56&lt;DayMinC,0,(IP$42*$D56)-DayMinC))</f>
        <v>0.08249747174</v>
      </c>
      <c r="IQ56" s="30">
        <f>IF(IQ$42*$D56&gt;(BatMaxC*$C56)+DayMinC,BatMaxC*$C56,IF(IQ$42*$D56&lt;DayMinC,0,(IQ$42*$D56)-DayMinC))</f>
        <v>0.08249747174</v>
      </c>
      <c r="IR56" s="30">
        <f>IF(IR$42*$D56&gt;(BatMaxC*$C56)+DayMinC,BatMaxC*$C56,IF(IR$42*$D56&lt;DayMinC,0,(IR$42*$D56)-DayMinC))</f>
        <v>0.08249747174</v>
      </c>
      <c r="IS56" s="30">
        <f>IF(IS$42*$D56&gt;(BatMaxC*$C56)+DayMinC,BatMaxC*$C56,IF(IS$42*$D56&lt;DayMinC,0,(IS$42*$D56)-DayMinC))</f>
        <v>0.08249747174</v>
      </c>
      <c r="IT56" s="30">
        <f>IF(IT$42*$D56&gt;(BatMaxC*$C56)+DayMinC,BatMaxC*$C56,IF(IT$42*$D56&lt;DayMinC,0,(IT$42*$D56)-DayMinC))</f>
        <v>0.08249747174</v>
      </c>
      <c r="IU56" s="30">
        <f>IF(IU$42*$D56&gt;(BatMaxC*$C56)+DayMinC,BatMaxC*$C56,IF(IU$42*$D56&lt;DayMinC,0,(IU$42*$D56)-DayMinC))</f>
        <v>0.08249747174</v>
      </c>
      <c r="IV56" s="30">
        <f>IF(IV$42*$D56&gt;(BatMaxC*$C56)+DayMinC,BatMaxC*$C56,IF(IV$42*$D56&lt;DayMinC,0,(IV$42*$D56)-DayMinC))</f>
        <v>0.08249747174</v>
      </c>
      <c r="IW56" s="30">
        <f>IF(IW$42*$D56&gt;(BatMaxC*$C56)+DayMinC,BatMaxC*$C56,IF(IW$42*$D56&lt;DayMinC,0,(IW$42*$D56)-DayMinC))</f>
        <v>0.08249747174</v>
      </c>
      <c r="IX56" s="30">
        <f>IF(IX$42*$D56&gt;(BatMaxC*$C56)+DayMinC,BatMaxC*$C56,IF(IX$42*$D56&lt;DayMinC,0,(IX$42*$D56)-DayMinC))</f>
        <v>0.08249747174</v>
      </c>
      <c r="IY56" s="30">
        <f>IF(IY$42*$D56&gt;(BatMaxC*$C56)+DayMinC,BatMaxC*$C56,IF(IY$42*$D56&lt;DayMinC,0,(IY$42*$D56)-DayMinC))</f>
        <v>0.08249747174</v>
      </c>
      <c r="IZ56" s="30">
        <f>IF(IZ$42*$D56&gt;(BatMaxC*$C56)+DayMinC,BatMaxC*$C56,IF(IZ$42*$D56&lt;DayMinC,0,(IZ$42*$D56)-DayMinC))</f>
        <v>0</v>
      </c>
      <c r="JA56" s="30">
        <f>IF(JA$42*$D56&gt;(BatMaxC*$C56)+DayMinC,BatMaxC*$C56,IF(JA$42*$D56&lt;DayMinC,0,(JA$42*$D56)-DayMinC))</f>
        <v>0</v>
      </c>
      <c r="JB56" s="30">
        <f>IF(JB$42*$D56&gt;(BatMaxC*$C56)+DayMinC,BatMaxC*$C56,IF(JB$42*$D56&lt;DayMinC,0,(JB$42*$D56)-DayMinC))</f>
        <v>0</v>
      </c>
      <c r="JC56" s="30">
        <f>IF(JC$42*$D56&gt;(BatMaxC*$C56)+DayMinC,BatMaxC*$C56,IF(JC$42*$D56&lt;DayMinC,0,(JC$42*$D56)-DayMinC))</f>
        <v>0.08249747174</v>
      </c>
      <c r="JD56" s="30">
        <f>IF(JD$42*$D56&gt;(BatMaxC*$C56)+DayMinC,BatMaxC*$C56,IF(JD$42*$D56&lt;DayMinC,0,(JD$42*$D56)-DayMinC))</f>
        <v>0.08249747174</v>
      </c>
      <c r="JE56" s="30">
        <f>IF(JE$42*$D56&gt;(BatMaxC*$C56)+DayMinC,BatMaxC*$C56,IF(JE$42*$D56&lt;DayMinC,0,(JE$42*$D56)-DayMinC))</f>
        <v>0.08249747174</v>
      </c>
      <c r="JF56" s="30">
        <f>IF(JF$42*$D56&gt;(BatMaxC*$C56)+DayMinC,BatMaxC*$C56,IF(JF$42*$D56&lt;DayMinC,0,(JF$42*$D56)-DayMinC))</f>
        <v>0.08249747174</v>
      </c>
      <c r="JG56" s="30">
        <f>IF(JG$42*$D56&gt;(BatMaxC*$C56)+DayMinC,BatMaxC*$C56,IF(JG$42*$D56&lt;DayMinC,0,(JG$42*$D56)-DayMinC))</f>
        <v>0.006546225204</v>
      </c>
      <c r="JH56" s="30">
        <f>IF(JH$42*$D56&gt;(BatMaxC*$C56)+DayMinC,BatMaxC*$C56,IF(JH$42*$D56&lt;DayMinC,0,(JH$42*$D56)-DayMinC))</f>
        <v>0.08249747174</v>
      </c>
      <c r="JI56" s="30">
        <f>IF(JI$42*$D56&gt;(BatMaxC*$C56)+DayMinC,BatMaxC*$C56,IF(JI$42*$D56&lt;DayMinC,0,(JI$42*$D56)-DayMinC))</f>
        <v>0.08249747174</v>
      </c>
      <c r="JJ56" s="30">
        <f>IF(JJ$42*$D56&gt;(BatMaxC*$C56)+DayMinC,BatMaxC*$C56,IF(JJ$42*$D56&lt;DayMinC,0,(JJ$42*$D56)-DayMinC))</f>
        <v>0.08249747174</v>
      </c>
      <c r="JK56" s="30">
        <f>IF(JK$42*$D56&gt;(BatMaxC*$C56)+DayMinC,BatMaxC*$C56,IF(JK$42*$D56&lt;DayMinC,0,(JK$42*$D56)-DayMinC))</f>
        <v>0.08249747174</v>
      </c>
      <c r="JL56" s="30">
        <f>IF(JL$42*$D56&gt;(BatMaxC*$C56)+DayMinC,BatMaxC*$C56,IF(JL$42*$D56&lt;DayMinC,0,(JL$42*$D56)-DayMinC))</f>
        <v>0.05708347027</v>
      </c>
      <c r="JM56" s="30">
        <f>IF(JM$42*$D56&gt;(BatMaxC*$C56)+DayMinC,BatMaxC*$C56,IF(JM$42*$D56&lt;DayMinC,0,(JM$42*$D56)-DayMinC))</f>
        <v>0.08249747174</v>
      </c>
      <c r="JN56" s="30">
        <f>IF(JN$42*$D56&gt;(BatMaxC*$C56)+DayMinC,BatMaxC*$C56,IF(JN$42*$D56&lt;DayMinC,0,(JN$42*$D56)-DayMinC))</f>
        <v>0.004540662231</v>
      </c>
      <c r="JO56" s="30">
        <f>IF(JO$42*$D56&gt;(BatMaxC*$C56)+DayMinC,BatMaxC*$C56,IF(JO$42*$D56&lt;DayMinC,0,(JO$42*$D56)-DayMinC))</f>
        <v>0.005817831581</v>
      </c>
      <c r="JP56" s="30">
        <f>IF(JP$42*$D56&gt;(BatMaxC*$C56)+DayMinC,BatMaxC*$C56,IF(JP$42*$D56&lt;DayMinC,0,(JP$42*$D56)-DayMinC))</f>
        <v>0.01336962728</v>
      </c>
      <c r="JQ56" s="30">
        <f>IF(JQ$42*$D56&gt;(BatMaxC*$C56)+DayMinC,BatMaxC*$C56,IF(JQ$42*$D56&lt;DayMinC,0,(JQ$42*$D56)-DayMinC))</f>
        <v>0.08249747174</v>
      </c>
      <c r="JR56" s="30">
        <f>IF(JR$42*$D56&gt;(BatMaxC*$C56)+DayMinC,BatMaxC*$C56,IF(JR$42*$D56&lt;DayMinC,0,(JR$42*$D56)-DayMinC))</f>
        <v>0.08249747174</v>
      </c>
      <c r="JS56" s="30">
        <f>IF(JS$42*$D56&gt;(BatMaxC*$C56)+DayMinC,BatMaxC*$C56,IF(JS$42*$D56&lt;DayMinC,0,(JS$42*$D56)-DayMinC))</f>
        <v>0.08249747174</v>
      </c>
      <c r="JT56" s="30">
        <f>IF(JT$42*$D56&gt;(BatMaxC*$C56)+DayMinC,BatMaxC*$C56,IF(JT$42*$D56&lt;DayMinC,0,(JT$42*$D56)-DayMinC))</f>
        <v>0.06720855915</v>
      </c>
      <c r="JU56" s="30">
        <f>IF(JU$42*$D56&gt;(BatMaxC*$C56)+DayMinC,BatMaxC*$C56,IF(JU$42*$D56&lt;DayMinC,0,(JU$42*$D56)-DayMinC))</f>
        <v>0.08249747174</v>
      </c>
      <c r="JV56" s="30">
        <f>IF(JV$42*$D56&gt;(BatMaxC*$C56)+DayMinC,BatMaxC*$C56,IF(JV$42*$D56&lt;DayMinC,0,(JV$42*$D56)-DayMinC))</f>
        <v>0.08249747174</v>
      </c>
      <c r="JW56" s="30">
        <f>IF(JW$42*$D56&gt;(BatMaxC*$C56)+DayMinC,BatMaxC*$C56,IF(JW$42*$D56&lt;DayMinC,0,(JW$42*$D56)-DayMinC))</f>
        <v>0.08249747174</v>
      </c>
      <c r="JX56" s="30">
        <f>IF(JX$42*$D56&gt;(BatMaxC*$C56)+DayMinC,BatMaxC*$C56,IF(JX$42*$D56&lt;DayMinC,0,(JX$42*$D56)-DayMinC))</f>
        <v>0</v>
      </c>
      <c r="JY56" s="30">
        <f>IF(JY$42*$D56&gt;(BatMaxC*$C56)+DayMinC,BatMaxC*$C56,IF(JY$42*$D56&lt;DayMinC,0,(JY$42*$D56)-DayMinC))</f>
        <v>0</v>
      </c>
      <c r="JZ56" s="30">
        <f>IF(JZ$42*$D56&gt;(BatMaxC*$C56)+DayMinC,BatMaxC*$C56,IF(JZ$42*$D56&lt;DayMinC,0,(JZ$42*$D56)-DayMinC))</f>
        <v>0.08249747174</v>
      </c>
      <c r="KA56" s="30">
        <f>IF(KA$42*$D56&gt;(BatMaxC*$C56)+DayMinC,BatMaxC*$C56,IF(KA$42*$D56&lt;DayMinC,0,(KA$42*$D56)-DayMinC))</f>
        <v>0.08249747174</v>
      </c>
      <c r="KB56" s="30">
        <f>IF(KB$42*$D56&gt;(BatMaxC*$C56)+DayMinC,BatMaxC*$C56,IF(KB$42*$D56&lt;DayMinC,0,(KB$42*$D56)-DayMinC))</f>
        <v>0.08249747174</v>
      </c>
      <c r="KC56" s="30">
        <f>IF(KC$42*$D56&gt;(BatMaxC*$C56)+DayMinC,BatMaxC*$C56,IF(KC$42*$D56&lt;DayMinC,0,(KC$42*$D56)-DayMinC))</f>
        <v>0.08249747174</v>
      </c>
      <c r="KD56" s="30">
        <f>IF(KD$42*$D56&gt;(BatMaxC*$C56)+DayMinC,BatMaxC*$C56,IF(KD$42*$D56&lt;DayMinC,0,(KD$42*$D56)-DayMinC))</f>
        <v>0.08249747174</v>
      </c>
      <c r="KE56" s="30">
        <f>IF(KE$42*$D56&gt;(BatMaxC*$C56)+DayMinC,BatMaxC*$C56,IF(KE$42*$D56&lt;DayMinC,0,(KE$42*$D56)-DayMinC))</f>
        <v>0.011111183</v>
      </c>
      <c r="KF56" s="30">
        <f>IF(KF$42*$D56&gt;(BatMaxC*$C56)+DayMinC,BatMaxC*$C56,IF(KF$42*$D56&lt;DayMinC,0,(KF$42*$D56)-DayMinC))</f>
        <v>0.08249747174</v>
      </c>
      <c r="KG56" s="30">
        <f>IF(KG$42*$D56&gt;(BatMaxC*$C56)+DayMinC,BatMaxC*$C56,IF(KG$42*$D56&lt;DayMinC,0,(KG$42*$D56)-DayMinC))</f>
        <v>0</v>
      </c>
      <c r="KH56" s="30">
        <f>IF(KH$42*$D56&gt;(BatMaxC*$C56)+DayMinC,BatMaxC*$C56,IF(KH$42*$D56&lt;DayMinC,0,(KH$42*$D56)-DayMinC))</f>
        <v>0.08249747174</v>
      </c>
      <c r="KI56" s="30">
        <f>IF(KI$42*$D56&gt;(BatMaxC*$C56)+DayMinC,BatMaxC*$C56,IF(KI$42*$D56&lt;DayMinC,0,(KI$42*$D56)-DayMinC))</f>
        <v>0.08249747174</v>
      </c>
      <c r="KJ56" s="30">
        <f>IF(KJ$42*$D56&gt;(BatMaxC*$C56)+DayMinC,BatMaxC*$C56,IF(KJ$42*$D56&lt;DayMinC,0,(KJ$42*$D56)-DayMinC))</f>
        <v>0.08249747174</v>
      </c>
      <c r="KK56" s="30">
        <f>IF(KK$42*$D56&gt;(BatMaxC*$C56)+DayMinC,BatMaxC*$C56,IF(KK$42*$D56&lt;DayMinC,0,(KK$42*$D56)-DayMinC))</f>
        <v>0.04757193281</v>
      </c>
      <c r="KL56" s="30">
        <f>IF(KL$42*$D56&gt;(BatMaxC*$C56)+DayMinC,BatMaxC*$C56,IF(KL$42*$D56&lt;DayMinC,0,(KL$42*$D56)-DayMinC))</f>
        <v>0.08249747174</v>
      </c>
      <c r="KM56" s="30">
        <f>IF(KM$42*$D56&gt;(BatMaxC*$C56)+DayMinC,BatMaxC*$C56,IF(KM$42*$D56&lt;DayMinC,0,(KM$42*$D56)-DayMinC))</f>
        <v>0.08249747174</v>
      </c>
      <c r="KN56" s="30">
        <f>IF(KN$42*$D56&gt;(BatMaxC*$C56)+DayMinC,BatMaxC*$C56,IF(KN$42*$D56&lt;DayMinC,0,(KN$42*$D56)-DayMinC))</f>
        <v>0.08249747174</v>
      </c>
      <c r="KO56" s="30">
        <f>IF(KO$42*$D56&gt;(BatMaxC*$C56)+DayMinC,BatMaxC*$C56,IF(KO$42*$D56&lt;DayMinC,0,(KO$42*$D56)-DayMinC))</f>
        <v>0.08249747174</v>
      </c>
      <c r="KP56" s="30">
        <f>IF(KP$42*$D56&gt;(BatMaxC*$C56)+DayMinC,BatMaxC*$C56,IF(KP$42*$D56&lt;DayMinC,0,(KP$42*$D56)-DayMinC))</f>
        <v>0</v>
      </c>
      <c r="KQ56" s="30">
        <f>IF(KQ$42*$D56&gt;(BatMaxC*$C56)+DayMinC,BatMaxC*$C56,IF(KQ$42*$D56&lt;DayMinC,0,(KQ$42*$D56)-DayMinC))</f>
        <v>0.06333665492</v>
      </c>
      <c r="KR56" s="30">
        <f>IF(KR$42*$D56&gt;(BatMaxC*$C56)+DayMinC,BatMaxC*$C56,IF(KR$42*$D56&lt;DayMinC,0,(KR$42*$D56)-DayMinC))</f>
        <v>0</v>
      </c>
      <c r="KS56" s="30">
        <f>IF(KS$42*$D56&gt;(BatMaxC*$C56)+DayMinC,BatMaxC*$C56,IF(KS$42*$D56&lt;DayMinC,0,(KS$42*$D56)-DayMinC))</f>
        <v>0</v>
      </c>
      <c r="KT56" s="30">
        <f>IF(KT$42*$D56&gt;(BatMaxC*$C56)+DayMinC,BatMaxC*$C56,IF(KT$42*$D56&lt;DayMinC,0,(KT$42*$D56)-DayMinC))</f>
        <v>0.08249747174</v>
      </c>
      <c r="KU56" s="30">
        <f>IF(KU$42*$D56&gt;(BatMaxC*$C56)+DayMinC,BatMaxC*$C56,IF(KU$42*$D56&lt;DayMinC,0,(KU$42*$D56)-DayMinC))</f>
        <v>0.08249747174</v>
      </c>
      <c r="KV56" s="30">
        <f>IF(KV$42*$D56&gt;(BatMaxC*$C56)+DayMinC,BatMaxC*$C56,IF(KV$42*$D56&lt;DayMinC,0,(KV$42*$D56)-DayMinC))</f>
        <v>0.08249747174</v>
      </c>
      <c r="KW56" s="30">
        <f>IF(KW$42*$D56&gt;(BatMaxC*$C56)+DayMinC,BatMaxC*$C56,IF(KW$42*$D56&lt;DayMinC,0,(KW$42*$D56)-DayMinC))</f>
        <v>0.08249747174</v>
      </c>
      <c r="KX56" s="30">
        <f>IF(KX$42*$D56&gt;(BatMaxC*$C56)+DayMinC,BatMaxC*$C56,IF(KX$42*$D56&lt;DayMinC,0,(KX$42*$D56)-DayMinC))</f>
        <v>0</v>
      </c>
      <c r="KY56" s="30">
        <f>IF(KY$42*$D56&gt;(BatMaxC*$C56)+DayMinC,BatMaxC*$C56,IF(KY$42*$D56&lt;DayMinC,0,(KY$42*$D56)-DayMinC))</f>
        <v>0</v>
      </c>
      <c r="KZ56" s="30">
        <f>IF(KZ$42*$D56&gt;(BatMaxC*$C56)+DayMinC,BatMaxC*$C56,IF(KZ$42*$D56&lt;DayMinC,0,(KZ$42*$D56)-DayMinC))</f>
        <v>0.08249747174</v>
      </c>
      <c r="LA56" s="30">
        <f>IF(LA$42*$D56&gt;(BatMaxC*$C56)+DayMinC,BatMaxC*$C56,IF(LA$42*$D56&lt;DayMinC,0,(LA$42*$D56)-DayMinC))</f>
        <v>0.08249747174</v>
      </c>
      <c r="LB56" s="30">
        <f>IF(LB$42*$D56&gt;(BatMaxC*$C56)+DayMinC,BatMaxC*$C56,IF(LB$42*$D56&lt;DayMinC,0,(LB$42*$D56)-DayMinC))</f>
        <v>0.08249747174</v>
      </c>
      <c r="LC56" s="30">
        <f>IF(LC$42*$D56&gt;(BatMaxC*$C56)+DayMinC,BatMaxC*$C56,IF(LC$42*$D56&lt;DayMinC,0,(LC$42*$D56)-DayMinC))</f>
        <v>0.08249747174</v>
      </c>
      <c r="LD56" s="30">
        <f>IF(LD$42*$D56&gt;(BatMaxC*$C56)+DayMinC,BatMaxC*$C56,IF(LD$42*$D56&lt;DayMinC,0,(LD$42*$D56)-DayMinC))</f>
        <v>0.08249747174</v>
      </c>
      <c r="LE56" s="30">
        <f>IF(LE$42*$D56&gt;(BatMaxC*$C56)+DayMinC,BatMaxC*$C56,IF(LE$42*$D56&lt;DayMinC,0,(LE$42*$D56)-DayMinC))</f>
        <v>0.08249747174</v>
      </c>
      <c r="LF56" s="30">
        <f>IF(LF$42*$D56&gt;(BatMaxC*$C56)+DayMinC,BatMaxC*$C56,IF(LF$42*$D56&lt;DayMinC,0,(LF$42*$D56)-DayMinC))</f>
        <v>0.08249747174</v>
      </c>
      <c r="LG56" s="30">
        <f>IF(LG$42*$D56&gt;(BatMaxC*$C56)+DayMinC,BatMaxC*$C56,IF(LG$42*$D56&lt;DayMinC,0,(LG$42*$D56)-DayMinC))</f>
        <v>0</v>
      </c>
      <c r="LH56" s="30">
        <f>IF(LH$42*$D56&gt;(BatMaxC*$C56)+DayMinC,BatMaxC*$C56,IF(LH$42*$D56&lt;DayMinC,0,(LH$42*$D56)-DayMinC))</f>
        <v>0.08249747174</v>
      </c>
      <c r="LI56" s="30">
        <f>IF(LI$42*$D56&gt;(BatMaxC*$C56)+DayMinC,BatMaxC*$C56,IF(LI$42*$D56&lt;DayMinC,0,(LI$42*$D56)-DayMinC))</f>
        <v>0.08249747174</v>
      </c>
      <c r="LJ56" s="30">
        <f>IF(LJ$42*$D56&gt;(BatMaxC*$C56)+DayMinC,BatMaxC*$C56,IF(LJ$42*$D56&lt;DayMinC,0,(LJ$42*$D56)-DayMinC))</f>
        <v>0.08249747174</v>
      </c>
      <c r="LK56" s="30">
        <f>IF(LK$42*$D56&gt;(BatMaxC*$C56)+DayMinC,BatMaxC*$C56,IF(LK$42*$D56&lt;DayMinC,0,(LK$42*$D56)-DayMinC))</f>
        <v>0.08249747174</v>
      </c>
      <c r="LL56" s="30">
        <f>IF(LL$42*$D56&gt;(BatMaxC*$C56)+DayMinC,BatMaxC*$C56,IF(LL$42*$D56&lt;DayMinC,0,(LL$42*$D56)-DayMinC))</f>
        <v>0</v>
      </c>
      <c r="LM56" s="30">
        <f>IF(LM$42*$D56&gt;(BatMaxC*$C56)+DayMinC,BatMaxC*$C56,IF(LM$42*$D56&lt;DayMinC,0,(LM$42*$D56)-DayMinC))</f>
        <v>0</v>
      </c>
      <c r="LN56" s="30">
        <f>IF(LN$42*$D56&gt;(BatMaxC*$C56)+DayMinC,BatMaxC*$C56,IF(LN$42*$D56&lt;DayMinC,0,(LN$42*$D56)-DayMinC))</f>
        <v>0</v>
      </c>
      <c r="LO56" s="30">
        <f>IF(LO$42*$D56&gt;(BatMaxC*$C56)+DayMinC,BatMaxC*$C56,IF(LO$42*$D56&lt;DayMinC,0,(LO$42*$D56)-DayMinC))</f>
        <v>0</v>
      </c>
      <c r="LP56" s="30">
        <f>IF(LP$42*$D56&gt;(BatMaxC*$C56)+DayMinC,BatMaxC*$C56,IF(LP$42*$D56&lt;DayMinC,0,(LP$42*$D56)-DayMinC))</f>
        <v>0</v>
      </c>
      <c r="LQ56" s="30">
        <f>IF(LQ$42*$D56&gt;(BatMaxC*$C56)+DayMinC,BatMaxC*$C56,IF(LQ$42*$D56&lt;DayMinC,0,(LQ$42*$D56)-DayMinC))</f>
        <v>0</v>
      </c>
      <c r="LR56" s="30">
        <f>IF(LR$42*$D56&gt;(BatMaxC*$C56)+DayMinC,BatMaxC*$C56,IF(LR$42*$D56&lt;DayMinC,0,(LR$42*$D56)-DayMinC))</f>
        <v>0.08249747174</v>
      </c>
      <c r="LS56" s="30">
        <f>IF(LS$42*$D56&gt;(BatMaxC*$C56)+DayMinC,BatMaxC*$C56,IF(LS$42*$D56&lt;DayMinC,0,(LS$42*$D56)-DayMinC))</f>
        <v>0.06835785017</v>
      </c>
      <c r="LT56" s="30">
        <f>IF(LT$42*$D56&gt;(BatMaxC*$C56)+DayMinC,BatMaxC*$C56,IF(LT$42*$D56&lt;DayMinC,0,(LT$42*$D56)-DayMinC))</f>
        <v>0.08249747174</v>
      </c>
      <c r="LU56" s="30">
        <f>IF(LU$42*$D56&gt;(BatMaxC*$C56)+DayMinC,BatMaxC*$C56,IF(LU$42*$D56&lt;DayMinC,0,(LU$42*$D56)-DayMinC))</f>
        <v>0.08249747174</v>
      </c>
      <c r="LV56" s="30">
        <f>IF(LV$42*$D56&gt;(BatMaxC*$C56)+DayMinC,BatMaxC*$C56,IF(LV$42*$D56&lt;DayMinC,0,(LV$42*$D56)-DayMinC))</f>
        <v>0.08249747174</v>
      </c>
      <c r="LW56" s="30">
        <f>IF(LW$42*$D56&gt;(BatMaxC*$C56)+DayMinC,BatMaxC*$C56,IF(LW$42*$D56&lt;DayMinC,0,(LW$42*$D56)-DayMinC))</f>
        <v>0</v>
      </c>
      <c r="LX56" s="30">
        <f>IF(LX$42*$D56&gt;(BatMaxC*$C56)+DayMinC,BatMaxC*$C56,IF(LX$42*$D56&lt;DayMinC,0,(LX$42*$D56)-DayMinC))</f>
        <v>0</v>
      </c>
      <c r="LY56" s="30">
        <f>IF(LY$42*$D56&gt;(BatMaxC*$C56)+DayMinC,BatMaxC*$C56,IF(LY$42*$D56&lt;DayMinC,0,(LY$42*$D56)-DayMinC))</f>
        <v>0.08249747174</v>
      </c>
      <c r="LZ56" s="30">
        <f>IF(LZ$42*$D56&gt;(BatMaxC*$C56)+DayMinC,BatMaxC*$C56,IF(LZ$42*$D56&lt;DayMinC,0,(LZ$42*$D56)-DayMinC))</f>
        <v>0</v>
      </c>
      <c r="MA56" s="30">
        <f>IF(MA$42*$D56&gt;(BatMaxC*$C56)+DayMinC,BatMaxC*$C56,IF(MA$42*$D56&lt;DayMinC,0,(MA$42*$D56)-DayMinC))</f>
        <v>0.08249747174</v>
      </c>
      <c r="MB56" s="30">
        <f>IF(MB$42*$D56&gt;(BatMaxC*$C56)+DayMinC,BatMaxC*$C56,IF(MB$42*$D56&lt;DayMinC,0,(MB$42*$D56)-DayMinC))</f>
        <v>0.08249747174</v>
      </c>
      <c r="MC56" s="30">
        <f>IF(MC$42*$D56&gt;(BatMaxC*$C56)+DayMinC,BatMaxC*$C56,IF(MC$42*$D56&lt;DayMinC,0,(MC$42*$D56)-DayMinC))</f>
        <v>0.00793460689</v>
      </c>
      <c r="MD56" s="30">
        <f>IF(MD$42*$D56&gt;(BatMaxC*$C56)+DayMinC,BatMaxC*$C56,IF(MD$42*$D56&lt;DayMinC,0,(MD$42*$D56)-DayMinC))</f>
        <v>0.08249747174</v>
      </c>
      <c r="ME56" s="30">
        <f>IF(ME$42*$D56&gt;(BatMaxC*$C56)+DayMinC,BatMaxC*$C56,IF(ME$42*$D56&lt;DayMinC,0,(ME$42*$D56)-DayMinC))</f>
        <v>0.0219594909</v>
      </c>
      <c r="MF56" s="30">
        <f>IF(MF$42*$D56&gt;(BatMaxC*$C56)+DayMinC,BatMaxC*$C56,IF(MF$42*$D56&lt;DayMinC,0,(MF$42*$D56)-DayMinC))</f>
        <v>0</v>
      </c>
      <c r="MG56" s="30">
        <f>IF(MG$42*$D56&gt;(BatMaxC*$C56)+DayMinC,BatMaxC*$C56,IF(MG$42*$D56&lt;DayMinC,0,(MG$42*$D56)-DayMinC))</f>
        <v>0.08249747174</v>
      </c>
      <c r="MH56" s="30">
        <f>IF(MH$42*$D56&gt;(BatMaxC*$C56)+DayMinC,BatMaxC*$C56,IF(MH$42*$D56&lt;DayMinC,0,(MH$42*$D56)-DayMinC))</f>
        <v>0.08249747174</v>
      </c>
      <c r="MI56" s="30">
        <f>IF(MI$42*$D56&gt;(BatMaxC*$C56)+DayMinC,BatMaxC*$C56,IF(MI$42*$D56&lt;DayMinC,0,(MI$42*$D56)-DayMinC))</f>
        <v>0</v>
      </c>
      <c r="MJ56" s="30">
        <f>IF(MJ$42*$D56&gt;(BatMaxC*$C56)+DayMinC,BatMaxC*$C56,IF(MJ$42*$D56&lt;DayMinC,0,(MJ$42*$D56)-DayMinC))</f>
        <v>0.08249747174</v>
      </c>
      <c r="MK56" s="30">
        <f>IF(MK$42*$D56&gt;(BatMaxC*$C56)+DayMinC,BatMaxC*$C56,IF(MK$42*$D56&lt;DayMinC,0,(MK$42*$D56)-DayMinC))</f>
        <v>0.04764270983</v>
      </c>
      <c r="ML56" s="30">
        <f>IF(ML$42*$D56&gt;(BatMaxC*$C56)+DayMinC,BatMaxC*$C56,IF(ML$42*$D56&lt;DayMinC,0,(ML$42*$D56)-DayMinC))</f>
        <v>0.08249747174</v>
      </c>
      <c r="MM56" s="30">
        <f>IF(MM$42*$D56&gt;(BatMaxC*$C56)+DayMinC,BatMaxC*$C56,IF(MM$42*$D56&lt;DayMinC,0,(MM$42*$D56)-DayMinC))</f>
        <v>0</v>
      </c>
      <c r="MN56" s="30">
        <f>IF(MN$42*$D56&gt;(BatMaxC*$C56)+DayMinC,BatMaxC*$C56,IF(MN$42*$D56&lt;DayMinC,0,(MN$42*$D56)-DayMinC))</f>
        <v>0.08249747174</v>
      </c>
      <c r="MO56" s="30">
        <f>IF(MO$42*$D56&gt;(BatMaxC*$C56)+DayMinC,BatMaxC*$C56,IF(MO$42*$D56&lt;DayMinC,0,(MO$42*$D56)-DayMinC))</f>
        <v>0.08249747174</v>
      </c>
      <c r="MP56" s="30">
        <f>IF(MP$42*$D56&gt;(BatMaxC*$C56)+DayMinC,BatMaxC*$C56,IF(MP$42*$D56&lt;DayMinC,0,(MP$42*$D56)-DayMinC))</f>
        <v>0</v>
      </c>
      <c r="MQ56" s="30">
        <f>IF(MQ$42*$D56&gt;(BatMaxC*$C56)+DayMinC,BatMaxC*$C56,IF(MQ$42*$D56&lt;DayMinC,0,(MQ$42*$D56)-DayMinC))</f>
        <v>0</v>
      </c>
      <c r="MR56" s="30">
        <f>IF(MR$42*$D56&gt;(BatMaxC*$C56)+DayMinC,BatMaxC*$C56,IF(MR$42*$D56&lt;DayMinC,0,(MR$42*$D56)-DayMinC))</f>
        <v>0.08249747174</v>
      </c>
      <c r="MS56" s="30">
        <f>IF(MS$42*$D56&gt;(BatMaxC*$C56)+DayMinC,BatMaxC*$C56,IF(MS$42*$D56&lt;DayMinC,0,(MS$42*$D56)-DayMinC))</f>
        <v>0.08249747174</v>
      </c>
      <c r="MT56" s="30">
        <f>IF(MT$42*$D56&gt;(BatMaxC*$C56)+DayMinC,BatMaxC*$C56,IF(MT$42*$D56&lt;DayMinC,0,(MT$42*$D56)-DayMinC))</f>
        <v>0.08249747174</v>
      </c>
      <c r="MU56" s="30">
        <f>IF(MU$42*$D56&gt;(BatMaxC*$C56)+DayMinC,BatMaxC*$C56,IF(MU$42*$D56&lt;DayMinC,0,(MU$42*$D56)-DayMinC))</f>
        <v>0</v>
      </c>
      <c r="MV56" s="30">
        <f>IF(MV$42*$D56&gt;(BatMaxC*$C56)+DayMinC,BatMaxC*$C56,IF(MV$42*$D56&lt;DayMinC,0,(MV$42*$D56)-DayMinC))</f>
        <v>0</v>
      </c>
      <c r="MW56" s="30">
        <f>IF(MW$42*$D56&gt;(BatMaxC*$C56)+DayMinC,BatMaxC*$C56,IF(MW$42*$D56&lt;DayMinC,0,(MW$42*$D56)-DayMinC))</f>
        <v>0</v>
      </c>
      <c r="MX56" s="30">
        <f>IF(MX$42*$D56&gt;(BatMaxC*$C56)+DayMinC,BatMaxC*$C56,IF(MX$42*$D56&lt;DayMinC,0,(MX$42*$D56)-DayMinC))</f>
        <v>0</v>
      </c>
      <c r="MY56" s="30">
        <f>IF(MY$42*$D56&gt;(BatMaxC*$C56)+DayMinC,BatMaxC*$C56,IF(MY$42*$D56&lt;DayMinC,0,(MY$42*$D56)-DayMinC))</f>
        <v>0</v>
      </c>
      <c r="MZ56" s="30">
        <f>IF(MZ$42*$D56&gt;(BatMaxC*$C56)+DayMinC,BatMaxC*$C56,IF(MZ$42*$D56&lt;DayMinC,0,(MZ$42*$D56)-DayMinC))</f>
        <v>0</v>
      </c>
      <c r="NA56" s="30">
        <f>IF(NA$42*$D56&gt;(BatMaxC*$C56)+DayMinC,BatMaxC*$C56,IF(NA$42*$D56&lt;DayMinC,0,(NA$42*$D56)-DayMinC))</f>
        <v>0</v>
      </c>
      <c r="NB56" s="30">
        <f>IF(NB$42*$D56&gt;(BatMaxC*$C56)+DayMinC,BatMaxC*$C56,IF(NB$42*$D56&lt;DayMinC,0,(NB$42*$D56)-DayMinC))</f>
        <v>0</v>
      </c>
      <c r="NC56" s="30">
        <f>IF(NC$42*$D56&gt;(BatMaxC*$C56)+DayMinC,BatMaxC*$C56,IF(NC$42*$D56&lt;DayMinC,0,(NC$42*$D56)-DayMinC))</f>
        <v>0.08249747174</v>
      </c>
      <c r="ND56" s="30">
        <f>IF(ND$42*$D56&gt;(BatMaxC*$C56)+DayMinC,BatMaxC*$C56,IF(ND$42*$D56&lt;DayMinC,0,(ND$42*$D56)-DayMinC))</f>
        <v>0.08249747174</v>
      </c>
      <c r="NE56" s="30">
        <f>IF(NE$42*$D56&gt;(BatMaxC*$C56)+DayMinC,BatMaxC*$C56,IF(NE$42*$D56&lt;DayMinC,0,(NE$42*$D56)-DayMinC))</f>
        <v>0.08249747174</v>
      </c>
      <c r="NF56" s="30">
        <f>IF(NF$42*$D56&gt;(BatMaxC*$C56)+DayMinC,BatMaxC*$C56,IF(NF$42*$D56&lt;DayMinC,0,(NF$42*$D56)-DayMinC))</f>
        <v>0.08249747174</v>
      </c>
    </row>
    <row r="57" ht="14.25" customHeight="1">
      <c r="B57" s="3">
        <f t="shared" si="6"/>
        <v>2036</v>
      </c>
      <c r="C57" s="26">
        <f>C56*BatAgeRate</f>
        <v>0.6532426292</v>
      </c>
      <c r="D57" s="26">
        <f>D56*PVAgeRate</f>
        <v>0.9558895784</v>
      </c>
      <c r="E57" s="17">
        <f t="shared" si="5"/>
        <v>22.5122955</v>
      </c>
      <c r="F57" s="30">
        <f>IF(F$42*$D57&gt;(BatMaxC*$C57)+DayMinC,BatMaxC*$C57,IF(F$42*$D57&lt;DayMinC,0,(F$42*$D57)-DayMinC))</f>
        <v>0.07838911551</v>
      </c>
      <c r="G57" s="30">
        <f>IF(G$42*$D57&gt;(BatMaxC*$C57)+DayMinC,BatMaxC*$C57,IF(G$42*$D57&lt;DayMinC,0,(G$42*$D57)-DayMinC))</f>
        <v>0.07838911551</v>
      </c>
      <c r="H57" s="30">
        <f>IF(H$42*$D57&gt;(BatMaxC*$C57)+DayMinC,BatMaxC*$C57,IF(H$42*$D57&lt;DayMinC,0,(H$42*$D57)-DayMinC))</f>
        <v>0.07838911551</v>
      </c>
      <c r="I57" s="30">
        <f>IF(I$42*$D57&gt;(BatMaxC*$C57)+DayMinC,BatMaxC*$C57,IF(I$42*$D57&lt;DayMinC,0,(I$42*$D57)-DayMinC))</f>
        <v>0.07838911551</v>
      </c>
      <c r="J57" s="30">
        <f>IF(J$42*$D57&gt;(BatMaxC*$C57)+DayMinC,BatMaxC*$C57,IF(J$42*$D57&lt;DayMinC,0,(J$42*$D57)-DayMinC))</f>
        <v>0.07838911551</v>
      </c>
      <c r="K57" s="30">
        <f>IF(K$42*$D57&gt;(BatMaxC*$C57)+DayMinC,BatMaxC*$C57,IF(K$42*$D57&lt;DayMinC,0,(K$42*$D57)-DayMinC))</f>
        <v>0.07838911551</v>
      </c>
      <c r="L57" s="30">
        <f>IF(L$42*$D57&gt;(BatMaxC*$C57)+DayMinC,BatMaxC*$C57,IF(L$42*$D57&lt;DayMinC,0,(L$42*$D57)-DayMinC))</f>
        <v>0</v>
      </c>
      <c r="M57" s="30">
        <f>IF(M$42*$D57&gt;(BatMaxC*$C57)+DayMinC,BatMaxC*$C57,IF(M$42*$D57&lt;DayMinC,0,(M$42*$D57)-DayMinC))</f>
        <v>0.07838911551</v>
      </c>
      <c r="N57" s="30">
        <f>IF(N$42*$D57&gt;(BatMaxC*$C57)+DayMinC,BatMaxC*$C57,IF(N$42*$D57&lt;DayMinC,0,(N$42*$D57)-DayMinC))</f>
        <v>0.07838911551</v>
      </c>
      <c r="O57" s="30">
        <f>IF(O$42*$D57&gt;(BatMaxC*$C57)+DayMinC,BatMaxC*$C57,IF(O$42*$D57&lt;DayMinC,0,(O$42*$D57)-DayMinC))</f>
        <v>0.07838911551</v>
      </c>
      <c r="P57" s="30">
        <f>IF(P$42*$D57&gt;(BatMaxC*$C57)+DayMinC,BatMaxC*$C57,IF(P$42*$D57&lt;DayMinC,0,(P$42*$D57)-DayMinC))</f>
        <v>0.06733606544</v>
      </c>
      <c r="Q57" s="30">
        <f>IF(Q$42*$D57&gt;(BatMaxC*$C57)+DayMinC,BatMaxC*$C57,IF(Q$42*$D57&lt;DayMinC,0,(Q$42*$D57)-DayMinC))</f>
        <v>0.06983456493</v>
      </c>
      <c r="R57" s="30">
        <f>IF(R$42*$D57&gt;(BatMaxC*$C57)+DayMinC,BatMaxC*$C57,IF(R$42*$D57&lt;DayMinC,0,(R$42*$D57)-DayMinC))</f>
        <v>0.07838911551</v>
      </c>
      <c r="S57" s="30">
        <f>IF(S$42*$D57&gt;(BatMaxC*$C57)+DayMinC,BatMaxC*$C57,IF(S$42*$D57&lt;DayMinC,0,(S$42*$D57)-DayMinC))</f>
        <v>0</v>
      </c>
      <c r="T57" s="30">
        <f>IF(T$42*$D57&gt;(BatMaxC*$C57)+DayMinC,BatMaxC*$C57,IF(T$42*$D57&lt;DayMinC,0,(T$42*$D57)-DayMinC))</f>
        <v>0</v>
      </c>
      <c r="U57" s="30">
        <f>IF(U$42*$D57&gt;(BatMaxC*$C57)+DayMinC,BatMaxC*$C57,IF(U$42*$D57&lt;DayMinC,0,(U$42*$D57)-DayMinC))</f>
        <v>0.07838911551</v>
      </c>
      <c r="V57" s="30">
        <f>IF(V$42*$D57&gt;(BatMaxC*$C57)+DayMinC,BatMaxC*$C57,IF(V$42*$D57&lt;DayMinC,0,(V$42*$D57)-DayMinC))</f>
        <v>0.07838911551</v>
      </c>
      <c r="W57" s="30">
        <f>IF(W$42*$D57&gt;(BatMaxC*$C57)+DayMinC,BatMaxC*$C57,IF(W$42*$D57&lt;DayMinC,0,(W$42*$D57)-DayMinC))</f>
        <v>0.07838911551</v>
      </c>
      <c r="X57" s="30">
        <f>IF(X$42*$D57&gt;(BatMaxC*$C57)+DayMinC,BatMaxC*$C57,IF(X$42*$D57&lt;DayMinC,0,(X$42*$D57)-DayMinC))</f>
        <v>0</v>
      </c>
      <c r="Y57" s="30">
        <f>IF(Y$42*$D57&gt;(BatMaxC*$C57)+DayMinC,BatMaxC*$C57,IF(Y$42*$D57&lt;DayMinC,0,(Y$42*$D57)-DayMinC))</f>
        <v>0</v>
      </c>
      <c r="Z57" s="30">
        <f>IF(Z$42*$D57&gt;(BatMaxC*$C57)+DayMinC,BatMaxC*$C57,IF(Z$42*$D57&lt;DayMinC,0,(Z$42*$D57)-DayMinC))</f>
        <v>0.07838911551</v>
      </c>
      <c r="AA57" s="30">
        <f>IF(AA$42*$D57&gt;(BatMaxC*$C57)+DayMinC,BatMaxC*$C57,IF(AA$42*$D57&lt;DayMinC,0,(AA$42*$D57)-DayMinC))</f>
        <v>0</v>
      </c>
      <c r="AB57" s="30">
        <f>IF(AB$42*$D57&gt;(BatMaxC*$C57)+DayMinC,BatMaxC*$C57,IF(AB$42*$D57&lt;DayMinC,0,(AB$42*$D57)-DayMinC))</f>
        <v>0</v>
      </c>
      <c r="AC57" s="30">
        <f>IF(AC$42*$D57&gt;(BatMaxC*$C57)+DayMinC,BatMaxC*$C57,IF(AC$42*$D57&lt;DayMinC,0,(AC$42*$D57)-DayMinC))</f>
        <v>0</v>
      </c>
      <c r="AD57" s="30">
        <f>IF(AD$42*$D57&gt;(BatMaxC*$C57)+DayMinC,BatMaxC*$C57,IF(AD$42*$D57&lt;DayMinC,0,(AD$42*$D57)-DayMinC))</f>
        <v>0</v>
      </c>
      <c r="AE57" s="30">
        <f>IF(AE$42*$D57&gt;(BatMaxC*$C57)+DayMinC,BatMaxC*$C57,IF(AE$42*$D57&lt;DayMinC,0,(AE$42*$D57)-DayMinC))</f>
        <v>0.07838911551</v>
      </c>
      <c r="AF57" s="30">
        <f>IF(AF$42*$D57&gt;(BatMaxC*$C57)+DayMinC,BatMaxC*$C57,IF(AF$42*$D57&lt;DayMinC,0,(AF$42*$D57)-DayMinC))</f>
        <v>0.07838911551</v>
      </c>
      <c r="AG57" s="30">
        <f>IF(AG$42*$D57&gt;(BatMaxC*$C57)+DayMinC,BatMaxC*$C57,IF(AG$42*$D57&lt;DayMinC,0,(AG$42*$D57)-DayMinC))</f>
        <v>0.07838911551</v>
      </c>
      <c r="AH57" s="30">
        <f>IF(AH$42*$D57&gt;(BatMaxC*$C57)+DayMinC,BatMaxC*$C57,IF(AH$42*$D57&lt;DayMinC,0,(AH$42*$D57)-DayMinC))</f>
        <v>0.07838911551</v>
      </c>
      <c r="AI57" s="30">
        <f>IF(AI$42*$D57&gt;(BatMaxC*$C57)+DayMinC,BatMaxC*$C57,IF(AI$42*$D57&lt;DayMinC,0,(AI$42*$D57)-DayMinC))</f>
        <v>0.07838911551</v>
      </c>
      <c r="AJ57" s="30">
        <f>IF(AJ$42*$D57&gt;(BatMaxC*$C57)+DayMinC,BatMaxC*$C57,IF(AJ$42*$D57&lt;DayMinC,0,(AJ$42*$D57)-DayMinC))</f>
        <v>0.07838911551</v>
      </c>
      <c r="AK57" s="30">
        <f>IF(AK$42*$D57&gt;(BatMaxC*$C57)+DayMinC,BatMaxC*$C57,IF(AK$42*$D57&lt;DayMinC,0,(AK$42*$D57)-DayMinC))</f>
        <v>0.07838911551</v>
      </c>
      <c r="AL57" s="30">
        <f>IF(AL$42*$D57&gt;(BatMaxC*$C57)+DayMinC,BatMaxC*$C57,IF(AL$42*$D57&lt;DayMinC,0,(AL$42*$D57)-DayMinC))</f>
        <v>0.07838911551</v>
      </c>
      <c r="AM57" s="30">
        <f>IF(AM$42*$D57&gt;(BatMaxC*$C57)+DayMinC,BatMaxC*$C57,IF(AM$42*$D57&lt;DayMinC,0,(AM$42*$D57)-DayMinC))</f>
        <v>0.07838911551</v>
      </c>
      <c r="AN57" s="30">
        <f>IF(AN$42*$D57&gt;(BatMaxC*$C57)+DayMinC,BatMaxC*$C57,IF(AN$42*$D57&lt;DayMinC,0,(AN$42*$D57)-DayMinC))</f>
        <v>0.07838911551</v>
      </c>
      <c r="AO57" s="30">
        <f>IF(AO$42*$D57&gt;(BatMaxC*$C57)+DayMinC,BatMaxC*$C57,IF(AO$42*$D57&lt;DayMinC,0,(AO$42*$D57)-DayMinC))</f>
        <v>0.07838911551</v>
      </c>
      <c r="AP57" s="30">
        <f>IF(AP$42*$D57&gt;(BatMaxC*$C57)+DayMinC,BatMaxC*$C57,IF(AP$42*$D57&lt;DayMinC,0,(AP$42*$D57)-DayMinC))</f>
        <v>0.07838911551</v>
      </c>
      <c r="AQ57" s="30">
        <f>IF(AQ$42*$D57&gt;(BatMaxC*$C57)+DayMinC,BatMaxC*$C57,IF(AQ$42*$D57&lt;DayMinC,0,(AQ$42*$D57)-DayMinC))</f>
        <v>0.07838911551</v>
      </c>
      <c r="AR57" s="30">
        <f>IF(AR$42*$D57&gt;(BatMaxC*$C57)+DayMinC,BatMaxC*$C57,IF(AR$42*$D57&lt;DayMinC,0,(AR$42*$D57)-DayMinC))</f>
        <v>0.07838911551</v>
      </c>
      <c r="AS57" s="30">
        <f>IF(AS$42*$D57&gt;(BatMaxC*$C57)+DayMinC,BatMaxC*$C57,IF(AS$42*$D57&lt;DayMinC,0,(AS$42*$D57)-DayMinC))</f>
        <v>0</v>
      </c>
      <c r="AT57" s="30">
        <f>IF(AT$42*$D57&gt;(BatMaxC*$C57)+DayMinC,BatMaxC*$C57,IF(AT$42*$D57&lt;DayMinC,0,(AT$42*$D57)-DayMinC))</f>
        <v>0.07838911551</v>
      </c>
      <c r="AU57" s="30">
        <f>IF(AU$42*$D57&gt;(BatMaxC*$C57)+DayMinC,BatMaxC*$C57,IF(AU$42*$D57&lt;DayMinC,0,(AU$42*$D57)-DayMinC))</f>
        <v>0</v>
      </c>
      <c r="AV57" s="30">
        <f>IF(AV$42*$D57&gt;(BatMaxC*$C57)+DayMinC,BatMaxC*$C57,IF(AV$42*$D57&lt;DayMinC,0,(AV$42*$D57)-DayMinC))</f>
        <v>0</v>
      </c>
      <c r="AW57" s="30">
        <f>IF(AW$42*$D57&gt;(BatMaxC*$C57)+DayMinC,BatMaxC*$C57,IF(AW$42*$D57&lt;DayMinC,0,(AW$42*$D57)-DayMinC))</f>
        <v>0</v>
      </c>
      <c r="AX57" s="30">
        <f>IF(AX$42*$D57&gt;(BatMaxC*$C57)+DayMinC,BatMaxC*$C57,IF(AX$42*$D57&lt;DayMinC,0,(AX$42*$D57)-DayMinC))</f>
        <v>0.07838911551</v>
      </c>
      <c r="AY57" s="30">
        <f>IF(AY$42*$D57&gt;(BatMaxC*$C57)+DayMinC,BatMaxC*$C57,IF(AY$42*$D57&lt;DayMinC,0,(AY$42*$D57)-DayMinC))</f>
        <v>0.07838911551</v>
      </c>
      <c r="AZ57" s="30">
        <f>IF(AZ$42*$D57&gt;(BatMaxC*$C57)+DayMinC,BatMaxC*$C57,IF(AZ$42*$D57&lt;DayMinC,0,(AZ$42*$D57)-DayMinC))</f>
        <v>0.07838911551</v>
      </c>
      <c r="BA57" s="30">
        <f>IF(BA$42*$D57&gt;(BatMaxC*$C57)+DayMinC,BatMaxC*$C57,IF(BA$42*$D57&lt;DayMinC,0,(BA$42*$D57)-DayMinC))</f>
        <v>0.07838911551</v>
      </c>
      <c r="BB57" s="30">
        <f>IF(BB$42*$D57&gt;(BatMaxC*$C57)+DayMinC,BatMaxC*$C57,IF(BB$42*$D57&lt;DayMinC,0,(BB$42*$D57)-DayMinC))</f>
        <v>0.02396427967</v>
      </c>
      <c r="BC57" s="30">
        <f>IF(BC$42*$D57&gt;(BatMaxC*$C57)+DayMinC,BatMaxC*$C57,IF(BC$42*$D57&lt;DayMinC,0,(BC$42*$D57)-DayMinC))</f>
        <v>0.07838911551</v>
      </c>
      <c r="BD57" s="30">
        <f>IF(BD$42*$D57&gt;(BatMaxC*$C57)+DayMinC,BatMaxC*$C57,IF(BD$42*$D57&lt;DayMinC,0,(BD$42*$D57)-DayMinC))</f>
        <v>0.07838911551</v>
      </c>
      <c r="BE57" s="30">
        <f>IF(BE$42*$D57&gt;(BatMaxC*$C57)+DayMinC,BatMaxC*$C57,IF(BE$42*$D57&lt;DayMinC,0,(BE$42*$D57)-DayMinC))</f>
        <v>0</v>
      </c>
      <c r="BF57" s="30">
        <f>IF(BF$42*$D57&gt;(BatMaxC*$C57)+DayMinC,BatMaxC*$C57,IF(BF$42*$D57&lt;DayMinC,0,(BF$42*$D57)-DayMinC))</f>
        <v>0.07838911551</v>
      </c>
      <c r="BG57" s="30">
        <f>IF(BG$42*$D57&gt;(BatMaxC*$C57)+DayMinC,BatMaxC*$C57,IF(BG$42*$D57&lt;DayMinC,0,(BG$42*$D57)-DayMinC))</f>
        <v>0.07838911551</v>
      </c>
      <c r="BH57" s="30">
        <f>IF(BH$42*$D57&gt;(BatMaxC*$C57)+DayMinC,BatMaxC*$C57,IF(BH$42*$D57&lt;DayMinC,0,(BH$42*$D57)-DayMinC))</f>
        <v>0.07838911551</v>
      </c>
      <c r="BI57" s="30">
        <f>IF(BI$42*$D57&gt;(BatMaxC*$C57)+DayMinC,BatMaxC*$C57,IF(BI$42*$D57&lt;DayMinC,0,(BI$42*$D57)-DayMinC))</f>
        <v>0</v>
      </c>
      <c r="BJ57" s="30">
        <f>IF(BJ$42*$D57&gt;(BatMaxC*$C57)+DayMinC,BatMaxC*$C57,IF(BJ$42*$D57&lt;DayMinC,0,(BJ$42*$D57)-DayMinC))</f>
        <v>0</v>
      </c>
      <c r="BK57" s="30">
        <f>IF(BK$42*$D57&gt;(BatMaxC*$C57)+DayMinC,BatMaxC*$C57,IF(BK$42*$D57&lt;DayMinC,0,(BK$42*$D57)-DayMinC))</f>
        <v>0.07838911551</v>
      </c>
      <c r="BL57" s="30">
        <f>IF(BL$42*$D57&gt;(BatMaxC*$C57)+DayMinC,BatMaxC*$C57,IF(BL$42*$D57&lt;DayMinC,0,(BL$42*$D57)-DayMinC))</f>
        <v>0.07838911551</v>
      </c>
      <c r="BM57" s="30">
        <f>IF(BM$42*$D57&gt;(BatMaxC*$C57)+DayMinC,BatMaxC*$C57,IF(BM$42*$D57&lt;DayMinC,0,(BM$42*$D57)-DayMinC))</f>
        <v>0.07838911551</v>
      </c>
      <c r="BN57" s="30">
        <f>IF(BN$42*$D57&gt;(BatMaxC*$C57)+DayMinC,BatMaxC*$C57,IF(BN$42*$D57&lt;DayMinC,0,(BN$42*$D57)-DayMinC))</f>
        <v>0.07838911551</v>
      </c>
      <c r="BO57" s="30">
        <f>IF(BO$42*$D57&gt;(BatMaxC*$C57)+DayMinC,BatMaxC*$C57,IF(BO$42*$D57&lt;DayMinC,0,(BO$42*$D57)-DayMinC))</f>
        <v>0.05559471077</v>
      </c>
      <c r="BP57" s="30">
        <f>IF(BP$42*$D57&gt;(BatMaxC*$C57)+DayMinC,BatMaxC*$C57,IF(BP$42*$D57&lt;DayMinC,0,(BP$42*$D57)-DayMinC))</f>
        <v>0</v>
      </c>
      <c r="BQ57" s="30">
        <f>IF(BQ$42*$D57&gt;(BatMaxC*$C57)+DayMinC,BatMaxC*$C57,IF(BQ$42*$D57&lt;DayMinC,0,(BQ$42*$D57)-DayMinC))</f>
        <v>0.07838911551</v>
      </c>
      <c r="BR57" s="30">
        <f>IF(BR$42*$D57&gt;(BatMaxC*$C57)+DayMinC,BatMaxC*$C57,IF(BR$42*$D57&lt;DayMinC,0,(BR$42*$D57)-DayMinC))</f>
        <v>0.07838911551</v>
      </c>
      <c r="BS57" s="30">
        <f>IF(BS$42*$D57&gt;(BatMaxC*$C57)+DayMinC,BatMaxC*$C57,IF(BS$42*$D57&lt;DayMinC,0,(BS$42*$D57)-DayMinC))</f>
        <v>0.07838911551</v>
      </c>
      <c r="BT57" s="30">
        <f>IF(BT$42*$D57&gt;(BatMaxC*$C57)+DayMinC,BatMaxC*$C57,IF(BT$42*$D57&lt;DayMinC,0,(BT$42*$D57)-DayMinC))</f>
        <v>0</v>
      </c>
      <c r="BU57" s="30">
        <f>IF(BU$42*$D57&gt;(BatMaxC*$C57)+DayMinC,BatMaxC*$C57,IF(BU$42*$D57&lt;DayMinC,0,(BU$42*$D57)-DayMinC))</f>
        <v>0</v>
      </c>
      <c r="BV57" s="30">
        <f>IF(BV$42*$D57&gt;(BatMaxC*$C57)+DayMinC,BatMaxC*$C57,IF(BV$42*$D57&lt;DayMinC,0,(BV$42*$D57)-DayMinC))</f>
        <v>0.07838911551</v>
      </c>
      <c r="BW57" s="30">
        <f>IF(BW$42*$D57&gt;(BatMaxC*$C57)+DayMinC,BatMaxC*$C57,IF(BW$42*$D57&lt;DayMinC,0,(BW$42*$D57)-DayMinC))</f>
        <v>0.07838911551</v>
      </c>
      <c r="BX57" s="30">
        <f>IF(BX$42*$D57&gt;(BatMaxC*$C57)+DayMinC,BatMaxC*$C57,IF(BX$42*$D57&lt;DayMinC,0,(BX$42*$D57)-DayMinC))</f>
        <v>0.04057320905</v>
      </c>
      <c r="BY57" s="30">
        <f>IF(BY$42*$D57&gt;(BatMaxC*$C57)+DayMinC,BatMaxC*$C57,IF(BY$42*$D57&lt;DayMinC,0,(BY$42*$D57)-DayMinC))</f>
        <v>0.07838911551</v>
      </c>
      <c r="BZ57" s="30">
        <f>IF(BZ$42*$D57&gt;(BatMaxC*$C57)+DayMinC,BatMaxC*$C57,IF(BZ$42*$D57&lt;DayMinC,0,(BZ$42*$D57)-DayMinC))</f>
        <v>0.07838911551</v>
      </c>
      <c r="CA57" s="30">
        <f>IF(CA$42*$D57&gt;(BatMaxC*$C57)+DayMinC,BatMaxC*$C57,IF(CA$42*$D57&lt;DayMinC,0,(CA$42*$D57)-DayMinC))</f>
        <v>0.07838911551</v>
      </c>
      <c r="CB57" s="30">
        <f>IF(CB$42*$D57&gt;(BatMaxC*$C57)+DayMinC,BatMaxC*$C57,IF(CB$42*$D57&lt;DayMinC,0,(CB$42*$D57)-DayMinC))</f>
        <v>0.07838911551</v>
      </c>
      <c r="CC57" s="30">
        <f>IF(CC$42*$D57&gt;(BatMaxC*$C57)+DayMinC,BatMaxC*$C57,IF(CC$42*$D57&lt;DayMinC,0,(CC$42*$D57)-DayMinC))</f>
        <v>0.01416657701</v>
      </c>
      <c r="CD57" s="30">
        <f>IF(CD$42*$D57&gt;(BatMaxC*$C57)+DayMinC,BatMaxC*$C57,IF(CD$42*$D57&lt;DayMinC,0,(CD$42*$D57)-DayMinC))</f>
        <v>0.07838911551</v>
      </c>
      <c r="CE57" s="30">
        <f>IF(CE$42*$D57&gt;(BatMaxC*$C57)+DayMinC,BatMaxC*$C57,IF(CE$42*$D57&lt;DayMinC,0,(CE$42*$D57)-DayMinC))</f>
        <v>0.07838911551</v>
      </c>
      <c r="CF57" s="30">
        <f>IF(CF$42*$D57&gt;(BatMaxC*$C57)+DayMinC,BatMaxC*$C57,IF(CF$42*$D57&lt;DayMinC,0,(CF$42*$D57)-DayMinC))</f>
        <v>0</v>
      </c>
      <c r="CG57" s="30">
        <f>IF(CG$42*$D57&gt;(BatMaxC*$C57)+DayMinC,BatMaxC*$C57,IF(CG$42*$D57&lt;DayMinC,0,(CG$42*$D57)-DayMinC))</f>
        <v>0.01023690439</v>
      </c>
      <c r="CH57" s="30">
        <f>IF(CH$42*$D57&gt;(BatMaxC*$C57)+DayMinC,BatMaxC*$C57,IF(CH$42*$D57&lt;DayMinC,0,(CH$42*$D57)-DayMinC))</f>
        <v>0</v>
      </c>
      <c r="CI57" s="30">
        <f>IF(CI$42*$D57&gt;(BatMaxC*$C57)+DayMinC,BatMaxC*$C57,IF(CI$42*$D57&lt;DayMinC,0,(CI$42*$D57)-DayMinC))</f>
        <v>0</v>
      </c>
      <c r="CJ57" s="30">
        <f>IF(CJ$42*$D57&gt;(BatMaxC*$C57)+DayMinC,BatMaxC*$C57,IF(CJ$42*$D57&lt;DayMinC,0,(CJ$42*$D57)-DayMinC))</f>
        <v>0.07838911551</v>
      </c>
      <c r="CK57" s="30">
        <f>IF(CK$42*$D57&gt;(BatMaxC*$C57)+DayMinC,BatMaxC*$C57,IF(CK$42*$D57&lt;DayMinC,0,(CK$42*$D57)-DayMinC))</f>
        <v>0.07838911551</v>
      </c>
      <c r="CL57" s="30">
        <f>IF(CL$42*$D57&gt;(BatMaxC*$C57)+DayMinC,BatMaxC*$C57,IF(CL$42*$D57&lt;DayMinC,0,(CL$42*$D57)-DayMinC))</f>
        <v>0.07838911551</v>
      </c>
      <c r="CM57" s="30">
        <f>IF(CM$42*$D57&gt;(BatMaxC*$C57)+DayMinC,BatMaxC*$C57,IF(CM$42*$D57&lt;DayMinC,0,(CM$42*$D57)-DayMinC))</f>
        <v>0.07838911551</v>
      </c>
      <c r="CN57" s="30">
        <f>IF(CN$42*$D57&gt;(BatMaxC*$C57)+DayMinC,BatMaxC*$C57,IF(CN$42*$D57&lt;DayMinC,0,(CN$42*$D57)-DayMinC))</f>
        <v>0.07838911551</v>
      </c>
      <c r="CO57" s="30">
        <f>IF(CO$42*$D57&gt;(BatMaxC*$C57)+DayMinC,BatMaxC*$C57,IF(CO$42*$D57&lt;DayMinC,0,(CO$42*$D57)-DayMinC))</f>
        <v>0.07838911551</v>
      </c>
      <c r="CP57" s="30">
        <f>IF(CP$42*$D57&gt;(BatMaxC*$C57)+DayMinC,BatMaxC*$C57,IF(CP$42*$D57&lt;DayMinC,0,(CP$42*$D57)-DayMinC))</f>
        <v>0.07838911551</v>
      </c>
      <c r="CQ57" s="30">
        <f>IF(CQ$42*$D57&gt;(BatMaxC*$C57)+DayMinC,BatMaxC*$C57,IF(CQ$42*$D57&lt;DayMinC,0,(CQ$42*$D57)-DayMinC))</f>
        <v>0.07838911551</v>
      </c>
      <c r="CR57" s="30">
        <f>IF(CR$42*$D57&gt;(BatMaxC*$C57)+DayMinC,BatMaxC*$C57,IF(CR$42*$D57&lt;DayMinC,0,(CR$42*$D57)-DayMinC))</f>
        <v>0</v>
      </c>
      <c r="CS57" s="30">
        <f>IF(CS$42*$D57&gt;(BatMaxC*$C57)+DayMinC,BatMaxC*$C57,IF(CS$42*$D57&lt;DayMinC,0,(CS$42*$D57)-DayMinC))</f>
        <v>0.07838911551</v>
      </c>
      <c r="CT57" s="30">
        <f>IF(CT$42*$D57&gt;(BatMaxC*$C57)+DayMinC,BatMaxC*$C57,IF(CT$42*$D57&lt;DayMinC,0,(CT$42*$D57)-DayMinC))</f>
        <v>0.07838911551</v>
      </c>
      <c r="CU57" s="30">
        <f>IF(CU$42*$D57&gt;(BatMaxC*$C57)+DayMinC,BatMaxC*$C57,IF(CU$42*$D57&lt;DayMinC,0,(CU$42*$D57)-DayMinC))</f>
        <v>0.07838911551</v>
      </c>
      <c r="CV57" s="30">
        <f>IF(CV$42*$D57&gt;(BatMaxC*$C57)+DayMinC,BatMaxC*$C57,IF(CV$42*$D57&lt;DayMinC,0,(CV$42*$D57)-DayMinC))</f>
        <v>0.07838911551</v>
      </c>
      <c r="CW57" s="30">
        <f>IF(CW$42*$D57&gt;(BatMaxC*$C57)+DayMinC,BatMaxC*$C57,IF(CW$42*$D57&lt;DayMinC,0,(CW$42*$D57)-DayMinC))</f>
        <v>0.07838911551</v>
      </c>
      <c r="CX57" s="30">
        <f>IF(CX$42*$D57&gt;(BatMaxC*$C57)+DayMinC,BatMaxC*$C57,IF(CX$42*$D57&lt;DayMinC,0,(CX$42*$D57)-DayMinC))</f>
        <v>0.07838911551</v>
      </c>
      <c r="CY57" s="30">
        <f>IF(CY$42*$D57&gt;(BatMaxC*$C57)+DayMinC,BatMaxC*$C57,IF(CY$42*$D57&lt;DayMinC,0,(CY$42*$D57)-DayMinC))</f>
        <v>0.07838911551</v>
      </c>
      <c r="CZ57" s="30">
        <f>IF(CZ$42*$D57&gt;(BatMaxC*$C57)+DayMinC,BatMaxC*$C57,IF(CZ$42*$D57&lt;DayMinC,0,(CZ$42*$D57)-DayMinC))</f>
        <v>0.07838911551</v>
      </c>
      <c r="DA57" s="30">
        <f>IF(DA$42*$D57&gt;(BatMaxC*$C57)+DayMinC,BatMaxC*$C57,IF(DA$42*$D57&lt;DayMinC,0,(DA$42*$D57)-DayMinC))</f>
        <v>0.07838911551</v>
      </c>
      <c r="DB57" s="30">
        <f>IF(DB$42*$D57&gt;(BatMaxC*$C57)+DayMinC,BatMaxC*$C57,IF(DB$42*$D57&lt;DayMinC,0,(DB$42*$D57)-DayMinC))</f>
        <v>0.07838911551</v>
      </c>
      <c r="DC57" s="30">
        <f>IF(DC$42*$D57&gt;(BatMaxC*$C57)+DayMinC,BatMaxC*$C57,IF(DC$42*$D57&lt;DayMinC,0,(DC$42*$D57)-DayMinC))</f>
        <v>0.07838911551</v>
      </c>
      <c r="DD57" s="30">
        <f>IF(DD$42*$D57&gt;(BatMaxC*$C57)+DayMinC,BatMaxC*$C57,IF(DD$42*$D57&lt;DayMinC,0,(DD$42*$D57)-DayMinC))</f>
        <v>0.07838911551</v>
      </c>
      <c r="DE57" s="30">
        <f>IF(DE$42*$D57&gt;(BatMaxC*$C57)+DayMinC,BatMaxC*$C57,IF(DE$42*$D57&lt;DayMinC,0,(DE$42*$D57)-DayMinC))</f>
        <v>0.07838911551</v>
      </c>
      <c r="DF57" s="30">
        <f>IF(DF$42*$D57&gt;(BatMaxC*$C57)+DayMinC,BatMaxC*$C57,IF(DF$42*$D57&lt;DayMinC,0,(DF$42*$D57)-DayMinC))</f>
        <v>0.07838911551</v>
      </c>
      <c r="DG57" s="30">
        <f>IF(DG$42*$D57&gt;(BatMaxC*$C57)+DayMinC,BatMaxC*$C57,IF(DG$42*$D57&lt;DayMinC,0,(DG$42*$D57)-DayMinC))</f>
        <v>0.07838911551</v>
      </c>
      <c r="DH57" s="30">
        <f>IF(DH$42*$D57&gt;(BatMaxC*$C57)+DayMinC,BatMaxC*$C57,IF(DH$42*$D57&lt;DayMinC,0,(DH$42*$D57)-DayMinC))</f>
        <v>0.07838911551</v>
      </c>
      <c r="DI57" s="30">
        <f>IF(DI$42*$D57&gt;(BatMaxC*$C57)+DayMinC,BatMaxC*$C57,IF(DI$42*$D57&lt;DayMinC,0,(DI$42*$D57)-DayMinC))</f>
        <v>0.07838911551</v>
      </c>
      <c r="DJ57" s="30">
        <f>IF(DJ$42*$D57&gt;(BatMaxC*$C57)+DayMinC,BatMaxC*$C57,IF(DJ$42*$D57&lt;DayMinC,0,(DJ$42*$D57)-DayMinC))</f>
        <v>0</v>
      </c>
      <c r="DK57" s="30">
        <f>IF(DK$42*$D57&gt;(BatMaxC*$C57)+DayMinC,BatMaxC*$C57,IF(DK$42*$D57&lt;DayMinC,0,(DK$42*$D57)-DayMinC))</f>
        <v>0.07108506893</v>
      </c>
      <c r="DL57" s="30">
        <f>IF(DL$42*$D57&gt;(BatMaxC*$C57)+DayMinC,BatMaxC*$C57,IF(DL$42*$D57&lt;DayMinC,0,(DL$42*$D57)-DayMinC))</f>
        <v>0.002642586171</v>
      </c>
      <c r="DM57" s="30">
        <f>IF(DM$42*$D57&gt;(BatMaxC*$C57)+DayMinC,BatMaxC*$C57,IF(DM$42*$D57&lt;DayMinC,0,(DM$42*$D57)-DayMinC))</f>
        <v>0.07838911551</v>
      </c>
      <c r="DN57" s="30">
        <f>IF(DN$42*$D57&gt;(BatMaxC*$C57)+DayMinC,BatMaxC*$C57,IF(DN$42*$D57&lt;DayMinC,0,(DN$42*$D57)-DayMinC))</f>
        <v>0.07838911551</v>
      </c>
      <c r="DO57" s="30">
        <f>IF(DO$42*$D57&gt;(BatMaxC*$C57)+DayMinC,BatMaxC*$C57,IF(DO$42*$D57&lt;DayMinC,0,(DO$42*$D57)-DayMinC))</f>
        <v>0.07838911551</v>
      </c>
      <c r="DP57" s="30">
        <f>IF(DP$42*$D57&gt;(BatMaxC*$C57)+DayMinC,BatMaxC*$C57,IF(DP$42*$D57&lt;DayMinC,0,(DP$42*$D57)-DayMinC))</f>
        <v>0.02890210863</v>
      </c>
      <c r="DQ57" s="30">
        <f>IF(DQ$42*$D57&gt;(BatMaxC*$C57)+DayMinC,BatMaxC*$C57,IF(DQ$42*$D57&lt;DayMinC,0,(DQ$42*$D57)-DayMinC))</f>
        <v>0</v>
      </c>
      <c r="DR57" s="30">
        <f>IF(DR$42*$D57&gt;(BatMaxC*$C57)+DayMinC,BatMaxC*$C57,IF(DR$42*$D57&lt;DayMinC,0,(DR$42*$D57)-DayMinC))</f>
        <v>0.07838911551</v>
      </c>
      <c r="DS57" s="30">
        <f>IF(DS$42*$D57&gt;(BatMaxC*$C57)+DayMinC,BatMaxC*$C57,IF(DS$42*$D57&lt;DayMinC,0,(DS$42*$D57)-DayMinC))</f>
        <v>0.07838911551</v>
      </c>
      <c r="DT57" s="30">
        <f>IF(DT$42*$D57&gt;(BatMaxC*$C57)+DayMinC,BatMaxC*$C57,IF(DT$42*$D57&lt;DayMinC,0,(DT$42*$D57)-DayMinC))</f>
        <v>0.07838911551</v>
      </c>
      <c r="DU57" s="30">
        <f>IF(DU$42*$D57&gt;(BatMaxC*$C57)+DayMinC,BatMaxC*$C57,IF(DU$42*$D57&lt;DayMinC,0,(DU$42*$D57)-DayMinC))</f>
        <v>0.07838911551</v>
      </c>
      <c r="DV57" s="30">
        <f>IF(DV$42*$D57&gt;(BatMaxC*$C57)+DayMinC,BatMaxC*$C57,IF(DV$42*$D57&lt;DayMinC,0,(DV$42*$D57)-DayMinC))</f>
        <v>0.07838911551</v>
      </c>
      <c r="DW57" s="30">
        <f>IF(DW$42*$D57&gt;(BatMaxC*$C57)+DayMinC,BatMaxC*$C57,IF(DW$42*$D57&lt;DayMinC,0,(DW$42*$D57)-DayMinC))</f>
        <v>0.07838911551</v>
      </c>
      <c r="DX57" s="30">
        <f>IF(DX$42*$D57&gt;(BatMaxC*$C57)+DayMinC,BatMaxC*$C57,IF(DX$42*$D57&lt;DayMinC,0,(DX$42*$D57)-DayMinC))</f>
        <v>0.07838911551</v>
      </c>
      <c r="DY57" s="30">
        <f>IF(DY$42*$D57&gt;(BatMaxC*$C57)+DayMinC,BatMaxC*$C57,IF(DY$42*$D57&lt;DayMinC,0,(DY$42*$D57)-DayMinC))</f>
        <v>0.07838911551</v>
      </c>
      <c r="DZ57" s="30">
        <f>IF(DZ$42*$D57&gt;(BatMaxC*$C57)+DayMinC,BatMaxC*$C57,IF(DZ$42*$D57&lt;DayMinC,0,(DZ$42*$D57)-DayMinC))</f>
        <v>0.07838911551</v>
      </c>
      <c r="EA57" s="30">
        <f>IF(EA$42*$D57&gt;(BatMaxC*$C57)+DayMinC,BatMaxC*$C57,IF(EA$42*$D57&lt;DayMinC,0,(EA$42*$D57)-DayMinC))</f>
        <v>0.07838911551</v>
      </c>
      <c r="EB57" s="30">
        <f>IF(EB$42*$D57&gt;(BatMaxC*$C57)+DayMinC,BatMaxC*$C57,IF(EB$42*$D57&lt;DayMinC,0,(EB$42*$D57)-DayMinC))</f>
        <v>0.07838911551</v>
      </c>
      <c r="EC57" s="30">
        <f>IF(EC$42*$D57&gt;(BatMaxC*$C57)+DayMinC,BatMaxC*$C57,IF(EC$42*$D57&lt;DayMinC,0,(EC$42*$D57)-DayMinC))</f>
        <v>0.07838911551</v>
      </c>
      <c r="ED57" s="30">
        <f>IF(ED$42*$D57&gt;(BatMaxC*$C57)+DayMinC,BatMaxC*$C57,IF(ED$42*$D57&lt;DayMinC,0,(ED$42*$D57)-DayMinC))</f>
        <v>0.07838911551</v>
      </c>
      <c r="EE57" s="30">
        <f>IF(EE$42*$D57&gt;(BatMaxC*$C57)+DayMinC,BatMaxC*$C57,IF(EE$42*$D57&lt;DayMinC,0,(EE$42*$D57)-DayMinC))</f>
        <v>0.07838911551</v>
      </c>
      <c r="EF57" s="30">
        <f>IF(EF$42*$D57&gt;(BatMaxC*$C57)+DayMinC,BatMaxC*$C57,IF(EF$42*$D57&lt;DayMinC,0,(EF$42*$D57)-DayMinC))</f>
        <v>0</v>
      </c>
      <c r="EG57" s="30">
        <f>IF(EG$42*$D57&gt;(BatMaxC*$C57)+DayMinC,BatMaxC*$C57,IF(EG$42*$D57&lt;DayMinC,0,(EG$42*$D57)-DayMinC))</f>
        <v>0.07838911551</v>
      </c>
      <c r="EH57" s="30">
        <f>IF(EH$42*$D57&gt;(BatMaxC*$C57)+DayMinC,BatMaxC*$C57,IF(EH$42*$D57&lt;DayMinC,0,(EH$42*$D57)-DayMinC))</f>
        <v>0.07838911551</v>
      </c>
      <c r="EI57" s="30">
        <f>IF(EI$42*$D57&gt;(BatMaxC*$C57)+DayMinC,BatMaxC*$C57,IF(EI$42*$D57&lt;DayMinC,0,(EI$42*$D57)-DayMinC))</f>
        <v>0.07838911551</v>
      </c>
      <c r="EJ57" s="30">
        <f>IF(EJ$42*$D57&gt;(BatMaxC*$C57)+DayMinC,BatMaxC*$C57,IF(EJ$42*$D57&lt;DayMinC,0,(EJ$42*$D57)-DayMinC))</f>
        <v>0.07838911551</v>
      </c>
      <c r="EK57" s="30">
        <f>IF(EK$42*$D57&gt;(BatMaxC*$C57)+DayMinC,BatMaxC*$C57,IF(EK$42*$D57&lt;DayMinC,0,(EK$42*$D57)-DayMinC))</f>
        <v>0.07838911551</v>
      </c>
      <c r="EL57" s="30">
        <f>IF(EL$42*$D57&gt;(BatMaxC*$C57)+DayMinC,BatMaxC*$C57,IF(EL$42*$D57&lt;DayMinC,0,(EL$42*$D57)-DayMinC))</f>
        <v>0.07838911551</v>
      </c>
      <c r="EM57" s="30">
        <f>IF(EM$42*$D57&gt;(BatMaxC*$C57)+DayMinC,BatMaxC*$C57,IF(EM$42*$D57&lt;DayMinC,0,(EM$42*$D57)-DayMinC))</f>
        <v>0.07838911551</v>
      </c>
      <c r="EN57" s="30">
        <f>IF(EN$42*$D57&gt;(BatMaxC*$C57)+DayMinC,BatMaxC*$C57,IF(EN$42*$D57&lt;DayMinC,0,(EN$42*$D57)-DayMinC))</f>
        <v>0.07838911551</v>
      </c>
      <c r="EO57" s="30">
        <f>IF(EO$42*$D57&gt;(BatMaxC*$C57)+DayMinC,BatMaxC*$C57,IF(EO$42*$D57&lt;DayMinC,0,(EO$42*$D57)-DayMinC))</f>
        <v>0.07838911551</v>
      </c>
      <c r="EP57" s="30">
        <f>IF(EP$42*$D57&gt;(BatMaxC*$C57)+DayMinC,BatMaxC*$C57,IF(EP$42*$D57&lt;DayMinC,0,(EP$42*$D57)-DayMinC))</f>
        <v>0.07838911551</v>
      </c>
      <c r="EQ57" s="30">
        <f>IF(EQ$42*$D57&gt;(BatMaxC*$C57)+DayMinC,BatMaxC*$C57,IF(EQ$42*$D57&lt;DayMinC,0,(EQ$42*$D57)-DayMinC))</f>
        <v>0.07838911551</v>
      </c>
      <c r="ER57" s="30">
        <f>IF(ER$42*$D57&gt;(BatMaxC*$C57)+DayMinC,BatMaxC*$C57,IF(ER$42*$D57&lt;DayMinC,0,(ER$42*$D57)-DayMinC))</f>
        <v>0.07838911551</v>
      </c>
      <c r="ES57" s="30">
        <f>IF(ES$42*$D57&gt;(BatMaxC*$C57)+DayMinC,BatMaxC*$C57,IF(ES$42*$D57&lt;DayMinC,0,(ES$42*$D57)-DayMinC))</f>
        <v>0.07838911551</v>
      </c>
      <c r="ET57" s="30">
        <f>IF(ET$42*$D57&gt;(BatMaxC*$C57)+DayMinC,BatMaxC*$C57,IF(ET$42*$D57&lt;DayMinC,0,(ET$42*$D57)-DayMinC))</f>
        <v>0.07838911551</v>
      </c>
      <c r="EU57" s="30">
        <f>IF(EU$42*$D57&gt;(BatMaxC*$C57)+DayMinC,BatMaxC*$C57,IF(EU$42*$D57&lt;DayMinC,0,(EU$42*$D57)-DayMinC))</f>
        <v>0.07838911551</v>
      </c>
      <c r="EV57" s="30">
        <f>IF(EV$42*$D57&gt;(BatMaxC*$C57)+DayMinC,BatMaxC*$C57,IF(EV$42*$D57&lt;DayMinC,0,(EV$42*$D57)-DayMinC))</f>
        <v>0.07838911551</v>
      </c>
      <c r="EW57" s="30">
        <f>IF(EW$42*$D57&gt;(BatMaxC*$C57)+DayMinC,BatMaxC*$C57,IF(EW$42*$D57&lt;DayMinC,0,(EW$42*$D57)-DayMinC))</f>
        <v>0.07838911551</v>
      </c>
      <c r="EX57" s="30">
        <f>IF(EX$42*$D57&gt;(BatMaxC*$C57)+DayMinC,BatMaxC*$C57,IF(EX$42*$D57&lt;DayMinC,0,(EX$42*$D57)-DayMinC))</f>
        <v>0.07838911551</v>
      </c>
      <c r="EY57" s="30">
        <f>IF(EY$42*$D57&gt;(BatMaxC*$C57)+DayMinC,BatMaxC*$C57,IF(EY$42*$D57&lt;DayMinC,0,(EY$42*$D57)-DayMinC))</f>
        <v>0.07838911551</v>
      </c>
      <c r="EZ57" s="30">
        <f>IF(EZ$42*$D57&gt;(BatMaxC*$C57)+DayMinC,BatMaxC*$C57,IF(EZ$42*$D57&lt;DayMinC,0,(EZ$42*$D57)-DayMinC))</f>
        <v>0.07838911551</v>
      </c>
      <c r="FA57" s="30">
        <f>IF(FA$42*$D57&gt;(BatMaxC*$C57)+DayMinC,BatMaxC*$C57,IF(FA$42*$D57&lt;DayMinC,0,(FA$42*$D57)-DayMinC))</f>
        <v>0.07838911551</v>
      </c>
      <c r="FB57" s="30">
        <f>IF(FB$42*$D57&gt;(BatMaxC*$C57)+DayMinC,BatMaxC*$C57,IF(FB$42*$D57&lt;DayMinC,0,(FB$42*$D57)-DayMinC))</f>
        <v>0.07838911551</v>
      </c>
      <c r="FC57" s="30">
        <f>IF(FC$42*$D57&gt;(BatMaxC*$C57)+DayMinC,BatMaxC*$C57,IF(FC$42*$D57&lt;DayMinC,0,(FC$42*$D57)-DayMinC))</f>
        <v>0.07838911551</v>
      </c>
      <c r="FD57" s="30">
        <f>IF(FD$42*$D57&gt;(BatMaxC*$C57)+DayMinC,BatMaxC*$C57,IF(FD$42*$D57&lt;DayMinC,0,(FD$42*$D57)-DayMinC))</f>
        <v>0.07838911551</v>
      </c>
      <c r="FE57" s="30">
        <f>IF(FE$42*$D57&gt;(BatMaxC*$C57)+DayMinC,BatMaxC*$C57,IF(FE$42*$D57&lt;DayMinC,0,(FE$42*$D57)-DayMinC))</f>
        <v>0.07838911551</v>
      </c>
      <c r="FF57" s="30">
        <f>IF(FF$42*$D57&gt;(BatMaxC*$C57)+DayMinC,BatMaxC*$C57,IF(FF$42*$D57&lt;DayMinC,0,(FF$42*$D57)-DayMinC))</f>
        <v>0.07838911551</v>
      </c>
      <c r="FG57" s="30">
        <f>IF(FG$42*$D57&gt;(BatMaxC*$C57)+DayMinC,BatMaxC*$C57,IF(FG$42*$D57&lt;DayMinC,0,(FG$42*$D57)-DayMinC))</f>
        <v>0.07838911551</v>
      </c>
      <c r="FH57" s="30">
        <f>IF(FH$42*$D57&gt;(BatMaxC*$C57)+DayMinC,BatMaxC*$C57,IF(FH$42*$D57&lt;DayMinC,0,(FH$42*$D57)-DayMinC))</f>
        <v>0.07838911551</v>
      </c>
      <c r="FI57" s="30">
        <f>IF(FI$42*$D57&gt;(BatMaxC*$C57)+DayMinC,BatMaxC*$C57,IF(FI$42*$D57&lt;DayMinC,0,(FI$42*$D57)-DayMinC))</f>
        <v>0.07838911551</v>
      </c>
      <c r="FJ57" s="30">
        <f>IF(FJ$42*$D57&gt;(BatMaxC*$C57)+DayMinC,BatMaxC*$C57,IF(FJ$42*$D57&lt;DayMinC,0,(FJ$42*$D57)-DayMinC))</f>
        <v>0.07838911551</v>
      </c>
      <c r="FK57" s="30">
        <f>IF(FK$42*$D57&gt;(BatMaxC*$C57)+DayMinC,BatMaxC*$C57,IF(FK$42*$D57&lt;DayMinC,0,(FK$42*$D57)-DayMinC))</f>
        <v>0.07838911551</v>
      </c>
      <c r="FL57" s="30">
        <f>IF(FL$42*$D57&gt;(BatMaxC*$C57)+DayMinC,BatMaxC*$C57,IF(FL$42*$D57&lt;DayMinC,0,(FL$42*$D57)-DayMinC))</f>
        <v>0.07838911551</v>
      </c>
      <c r="FM57" s="30">
        <f>IF(FM$42*$D57&gt;(BatMaxC*$C57)+DayMinC,BatMaxC*$C57,IF(FM$42*$D57&lt;DayMinC,0,(FM$42*$D57)-DayMinC))</f>
        <v>0.07838911551</v>
      </c>
      <c r="FN57" s="30">
        <f>IF(FN$42*$D57&gt;(BatMaxC*$C57)+DayMinC,BatMaxC*$C57,IF(FN$42*$D57&lt;DayMinC,0,(FN$42*$D57)-DayMinC))</f>
        <v>0.07838911551</v>
      </c>
      <c r="FO57" s="30">
        <f>IF(FO$42*$D57&gt;(BatMaxC*$C57)+DayMinC,BatMaxC*$C57,IF(FO$42*$D57&lt;DayMinC,0,(FO$42*$D57)-DayMinC))</f>
        <v>0.07838911551</v>
      </c>
      <c r="FP57" s="30">
        <f>IF(FP$42*$D57&gt;(BatMaxC*$C57)+DayMinC,BatMaxC*$C57,IF(FP$42*$D57&lt;DayMinC,0,(FP$42*$D57)-DayMinC))</f>
        <v>0.07838911551</v>
      </c>
      <c r="FQ57" s="30">
        <f>IF(FQ$42*$D57&gt;(BatMaxC*$C57)+DayMinC,BatMaxC*$C57,IF(FQ$42*$D57&lt;DayMinC,0,(FQ$42*$D57)-DayMinC))</f>
        <v>0.07838911551</v>
      </c>
      <c r="FR57" s="30">
        <f>IF(FR$42*$D57&gt;(BatMaxC*$C57)+DayMinC,BatMaxC*$C57,IF(FR$42*$D57&lt;DayMinC,0,(FR$42*$D57)-DayMinC))</f>
        <v>0.07838911551</v>
      </c>
      <c r="FS57" s="30">
        <f>IF(FS$42*$D57&gt;(BatMaxC*$C57)+DayMinC,BatMaxC*$C57,IF(FS$42*$D57&lt;DayMinC,0,(FS$42*$D57)-DayMinC))</f>
        <v>0.07838911551</v>
      </c>
      <c r="FT57" s="30">
        <f>IF(FT$42*$D57&gt;(BatMaxC*$C57)+DayMinC,BatMaxC*$C57,IF(FT$42*$D57&lt;DayMinC,0,(FT$42*$D57)-DayMinC))</f>
        <v>0.07838911551</v>
      </c>
      <c r="FU57" s="30">
        <f>IF(FU$42*$D57&gt;(BatMaxC*$C57)+DayMinC,BatMaxC*$C57,IF(FU$42*$D57&lt;DayMinC,0,(FU$42*$D57)-DayMinC))</f>
        <v>0.07838911551</v>
      </c>
      <c r="FV57" s="30">
        <f>IF(FV$42*$D57&gt;(BatMaxC*$C57)+DayMinC,BatMaxC*$C57,IF(FV$42*$D57&lt;DayMinC,0,(FV$42*$D57)-DayMinC))</f>
        <v>0</v>
      </c>
      <c r="FW57" s="30">
        <f>IF(FW$42*$D57&gt;(BatMaxC*$C57)+DayMinC,BatMaxC*$C57,IF(FW$42*$D57&lt;DayMinC,0,(FW$42*$D57)-DayMinC))</f>
        <v>0.07838911551</v>
      </c>
      <c r="FX57" s="30">
        <f>IF(FX$42*$D57&gt;(BatMaxC*$C57)+DayMinC,BatMaxC*$C57,IF(FX$42*$D57&lt;DayMinC,0,(FX$42*$D57)-DayMinC))</f>
        <v>0.07838911551</v>
      </c>
      <c r="FY57" s="30">
        <f>IF(FY$42*$D57&gt;(BatMaxC*$C57)+DayMinC,BatMaxC*$C57,IF(FY$42*$D57&lt;DayMinC,0,(FY$42*$D57)-DayMinC))</f>
        <v>0.07838911551</v>
      </c>
      <c r="FZ57" s="30">
        <f>IF(FZ$42*$D57&gt;(BatMaxC*$C57)+DayMinC,BatMaxC*$C57,IF(FZ$42*$D57&lt;DayMinC,0,(FZ$42*$D57)-DayMinC))</f>
        <v>0.07838911551</v>
      </c>
      <c r="GA57" s="30">
        <f>IF(GA$42*$D57&gt;(BatMaxC*$C57)+DayMinC,BatMaxC*$C57,IF(GA$42*$D57&lt;DayMinC,0,(GA$42*$D57)-DayMinC))</f>
        <v>0.07838911551</v>
      </c>
      <c r="GB57" s="30">
        <f>IF(GB$42*$D57&gt;(BatMaxC*$C57)+DayMinC,BatMaxC*$C57,IF(GB$42*$D57&lt;DayMinC,0,(GB$42*$D57)-DayMinC))</f>
        <v>0.05390251436</v>
      </c>
      <c r="GC57" s="30">
        <f>IF(GC$42*$D57&gt;(BatMaxC*$C57)+DayMinC,BatMaxC*$C57,IF(GC$42*$D57&lt;DayMinC,0,(GC$42*$D57)-DayMinC))</f>
        <v>0.07838911551</v>
      </c>
      <c r="GD57" s="30">
        <f>IF(GD$42*$D57&gt;(BatMaxC*$C57)+DayMinC,BatMaxC*$C57,IF(GD$42*$D57&lt;DayMinC,0,(GD$42*$D57)-DayMinC))</f>
        <v>0.07838911551</v>
      </c>
      <c r="GE57" s="30">
        <f>IF(GE$42*$D57&gt;(BatMaxC*$C57)+DayMinC,BatMaxC*$C57,IF(GE$42*$D57&lt;DayMinC,0,(GE$42*$D57)-DayMinC))</f>
        <v>0.07838911551</v>
      </c>
      <c r="GF57" s="30">
        <f>IF(GF$42*$D57&gt;(BatMaxC*$C57)+DayMinC,BatMaxC*$C57,IF(GF$42*$D57&lt;DayMinC,0,(GF$42*$D57)-DayMinC))</f>
        <v>0.07838911551</v>
      </c>
      <c r="GG57" s="30">
        <f>IF(GG$42*$D57&gt;(BatMaxC*$C57)+DayMinC,BatMaxC*$C57,IF(GG$42*$D57&lt;DayMinC,0,(GG$42*$D57)-DayMinC))</f>
        <v>0.07838911551</v>
      </c>
      <c r="GH57" s="30">
        <f>IF(GH$42*$D57&gt;(BatMaxC*$C57)+DayMinC,BatMaxC*$C57,IF(GH$42*$D57&lt;DayMinC,0,(GH$42*$D57)-DayMinC))</f>
        <v>0.07838911551</v>
      </c>
      <c r="GI57" s="30">
        <f>IF(GI$42*$D57&gt;(BatMaxC*$C57)+DayMinC,BatMaxC*$C57,IF(GI$42*$D57&lt;DayMinC,0,(GI$42*$D57)-DayMinC))</f>
        <v>0.07838911551</v>
      </c>
      <c r="GJ57" s="30">
        <f>IF(GJ$42*$D57&gt;(BatMaxC*$C57)+DayMinC,BatMaxC*$C57,IF(GJ$42*$D57&lt;DayMinC,0,(GJ$42*$D57)-DayMinC))</f>
        <v>0.07838911551</v>
      </c>
      <c r="GK57" s="30">
        <f>IF(GK$42*$D57&gt;(BatMaxC*$C57)+DayMinC,BatMaxC*$C57,IF(GK$42*$D57&lt;DayMinC,0,(GK$42*$D57)-DayMinC))</f>
        <v>0.07838911551</v>
      </c>
      <c r="GL57" s="30">
        <f>IF(GL$42*$D57&gt;(BatMaxC*$C57)+DayMinC,BatMaxC*$C57,IF(GL$42*$D57&lt;DayMinC,0,(GL$42*$D57)-DayMinC))</f>
        <v>0.07838911551</v>
      </c>
      <c r="GM57" s="30">
        <f>IF(GM$42*$D57&gt;(BatMaxC*$C57)+DayMinC,BatMaxC*$C57,IF(GM$42*$D57&lt;DayMinC,0,(GM$42*$D57)-DayMinC))</f>
        <v>0.07838911551</v>
      </c>
      <c r="GN57" s="30">
        <f>IF(GN$42*$D57&gt;(BatMaxC*$C57)+DayMinC,BatMaxC*$C57,IF(GN$42*$D57&lt;DayMinC,0,(GN$42*$D57)-DayMinC))</f>
        <v>0.07838911551</v>
      </c>
      <c r="GO57" s="30">
        <f>IF(GO$42*$D57&gt;(BatMaxC*$C57)+DayMinC,BatMaxC*$C57,IF(GO$42*$D57&lt;DayMinC,0,(GO$42*$D57)-DayMinC))</f>
        <v>0.07838911551</v>
      </c>
      <c r="GP57" s="30">
        <f>IF(GP$42*$D57&gt;(BatMaxC*$C57)+DayMinC,BatMaxC*$C57,IF(GP$42*$D57&lt;DayMinC,0,(GP$42*$D57)-DayMinC))</f>
        <v>0.07838911551</v>
      </c>
      <c r="GQ57" s="30">
        <f>IF(GQ$42*$D57&gt;(BatMaxC*$C57)+DayMinC,BatMaxC*$C57,IF(GQ$42*$D57&lt;DayMinC,0,(GQ$42*$D57)-DayMinC))</f>
        <v>0.07838911551</v>
      </c>
      <c r="GR57" s="30">
        <f>IF(GR$42*$D57&gt;(BatMaxC*$C57)+DayMinC,BatMaxC*$C57,IF(GR$42*$D57&lt;DayMinC,0,(GR$42*$D57)-DayMinC))</f>
        <v>0.07838911551</v>
      </c>
      <c r="GS57" s="30">
        <f>IF(GS$42*$D57&gt;(BatMaxC*$C57)+DayMinC,BatMaxC*$C57,IF(GS$42*$D57&lt;DayMinC,0,(GS$42*$D57)-DayMinC))</f>
        <v>0.07838911551</v>
      </c>
      <c r="GT57" s="30">
        <f>IF(GT$42*$D57&gt;(BatMaxC*$C57)+DayMinC,BatMaxC*$C57,IF(GT$42*$D57&lt;DayMinC,0,(GT$42*$D57)-DayMinC))</f>
        <v>0.07838911551</v>
      </c>
      <c r="GU57" s="30">
        <f>IF(GU$42*$D57&gt;(BatMaxC*$C57)+DayMinC,BatMaxC*$C57,IF(GU$42*$D57&lt;DayMinC,0,(GU$42*$D57)-DayMinC))</f>
        <v>0.07838911551</v>
      </c>
      <c r="GV57" s="30">
        <f>IF(GV$42*$D57&gt;(BatMaxC*$C57)+DayMinC,BatMaxC*$C57,IF(GV$42*$D57&lt;DayMinC,0,(GV$42*$D57)-DayMinC))</f>
        <v>0.07838911551</v>
      </c>
      <c r="GW57" s="30">
        <f>IF(GW$42*$D57&gt;(BatMaxC*$C57)+DayMinC,BatMaxC*$C57,IF(GW$42*$D57&lt;DayMinC,0,(GW$42*$D57)-DayMinC))</f>
        <v>0.07838911551</v>
      </c>
      <c r="GX57" s="30">
        <f>IF(GX$42*$D57&gt;(BatMaxC*$C57)+DayMinC,BatMaxC*$C57,IF(GX$42*$D57&lt;DayMinC,0,(GX$42*$D57)-DayMinC))</f>
        <v>0.07838911551</v>
      </c>
      <c r="GY57" s="30">
        <f>IF(GY$42*$D57&gt;(BatMaxC*$C57)+DayMinC,BatMaxC*$C57,IF(GY$42*$D57&lt;DayMinC,0,(GY$42*$D57)-DayMinC))</f>
        <v>0.07838911551</v>
      </c>
      <c r="GZ57" s="30">
        <f>IF(GZ$42*$D57&gt;(BatMaxC*$C57)+DayMinC,BatMaxC*$C57,IF(GZ$42*$D57&lt;DayMinC,0,(GZ$42*$D57)-DayMinC))</f>
        <v>0.07838911551</v>
      </c>
      <c r="HA57" s="30">
        <f>IF(HA$42*$D57&gt;(BatMaxC*$C57)+DayMinC,BatMaxC*$C57,IF(HA$42*$D57&lt;DayMinC,0,(HA$42*$D57)-DayMinC))</f>
        <v>0.07838911551</v>
      </c>
      <c r="HB57" s="30">
        <f>IF(HB$42*$D57&gt;(BatMaxC*$C57)+DayMinC,BatMaxC*$C57,IF(HB$42*$D57&lt;DayMinC,0,(HB$42*$D57)-DayMinC))</f>
        <v>0.07838911551</v>
      </c>
      <c r="HC57" s="30">
        <f>IF(HC$42*$D57&gt;(BatMaxC*$C57)+DayMinC,BatMaxC*$C57,IF(HC$42*$D57&lt;DayMinC,0,(HC$42*$D57)-DayMinC))</f>
        <v>0.07838911551</v>
      </c>
      <c r="HD57" s="30">
        <f>IF(HD$42*$D57&gt;(BatMaxC*$C57)+DayMinC,BatMaxC*$C57,IF(HD$42*$D57&lt;DayMinC,0,(HD$42*$D57)-DayMinC))</f>
        <v>0.07838911551</v>
      </c>
      <c r="HE57" s="30">
        <f>IF(HE$42*$D57&gt;(BatMaxC*$C57)+DayMinC,BatMaxC*$C57,IF(HE$42*$D57&lt;DayMinC,0,(HE$42*$D57)-DayMinC))</f>
        <v>0.07838911551</v>
      </c>
      <c r="HF57" s="30">
        <f>IF(HF$42*$D57&gt;(BatMaxC*$C57)+DayMinC,BatMaxC*$C57,IF(HF$42*$D57&lt;DayMinC,0,(HF$42*$D57)-DayMinC))</f>
        <v>0</v>
      </c>
      <c r="HG57" s="30">
        <f>IF(HG$42*$D57&gt;(BatMaxC*$C57)+DayMinC,BatMaxC*$C57,IF(HG$42*$D57&lt;DayMinC,0,(HG$42*$D57)-DayMinC))</f>
        <v>0.07838911551</v>
      </c>
      <c r="HH57" s="30">
        <f>IF(HH$42*$D57&gt;(BatMaxC*$C57)+DayMinC,BatMaxC*$C57,IF(HH$42*$D57&lt;DayMinC,0,(HH$42*$D57)-DayMinC))</f>
        <v>0.07838911551</v>
      </c>
      <c r="HI57" s="30">
        <f>IF(HI$42*$D57&gt;(BatMaxC*$C57)+DayMinC,BatMaxC*$C57,IF(HI$42*$D57&lt;DayMinC,0,(HI$42*$D57)-DayMinC))</f>
        <v>0.07838911551</v>
      </c>
      <c r="HJ57" s="30">
        <f>IF(HJ$42*$D57&gt;(BatMaxC*$C57)+DayMinC,BatMaxC*$C57,IF(HJ$42*$D57&lt;DayMinC,0,(HJ$42*$D57)-DayMinC))</f>
        <v>0.07838911551</v>
      </c>
      <c r="HK57" s="30">
        <f>IF(HK$42*$D57&gt;(BatMaxC*$C57)+DayMinC,BatMaxC*$C57,IF(HK$42*$D57&lt;DayMinC,0,(HK$42*$D57)-DayMinC))</f>
        <v>0.07838911551</v>
      </c>
      <c r="HL57" s="30">
        <f>IF(HL$42*$D57&gt;(BatMaxC*$C57)+DayMinC,BatMaxC*$C57,IF(HL$42*$D57&lt;DayMinC,0,(HL$42*$D57)-DayMinC))</f>
        <v>0.07838911551</v>
      </c>
      <c r="HM57" s="30">
        <f>IF(HM$42*$D57&gt;(BatMaxC*$C57)+DayMinC,BatMaxC*$C57,IF(HM$42*$D57&lt;DayMinC,0,(HM$42*$D57)-DayMinC))</f>
        <v>0.07838911551</v>
      </c>
      <c r="HN57" s="30">
        <f>IF(HN$42*$D57&gt;(BatMaxC*$C57)+DayMinC,BatMaxC*$C57,IF(HN$42*$D57&lt;DayMinC,0,(HN$42*$D57)-DayMinC))</f>
        <v>0.07838911551</v>
      </c>
      <c r="HO57" s="30">
        <f>IF(HO$42*$D57&gt;(BatMaxC*$C57)+DayMinC,BatMaxC*$C57,IF(HO$42*$D57&lt;DayMinC,0,(HO$42*$D57)-DayMinC))</f>
        <v>0.07838911551</v>
      </c>
      <c r="HP57" s="30">
        <f>IF(HP$42*$D57&gt;(BatMaxC*$C57)+DayMinC,BatMaxC*$C57,IF(HP$42*$D57&lt;DayMinC,0,(HP$42*$D57)-DayMinC))</f>
        <v>0.07838911551</v>
      </c>
      <c r="HQ57" s="30">
        <f>IF(HQ$42*$D57&gt;(BatMaxC*$C57)+DayMinC,BatMaxC*$C57,IF(HQ$42*$D57&lt;DayMinC,0,(HQ$42*$D57)-DayMinC))</f>
        <v>0.07838911551</v>
      </c>
      <c r="HR57" s="30">
        <f>IF(HR$42*$D57&gt;(BatMaxC*$C57)+DayMinC,BatMaxC*$C57,IF(HR$42*$D57&lt;DayMinC,0,(HR$42*$D57)-DayMinC))</f>
        <v>0.07838911551</v>
      </c>
      <c r="HS57" s="30">
        <f>IF(HS$42*$D57&gt;(BatMaxC*$C57)+DayMinC,BatMaxC*$C57,IF(HS$42*$D57&lt;DayMinC,0,(HS$42*$D57)-DayMinC))</f>
        <v>0.07838911551</v>
      </c>
      <c r="HT57" s="30">
        <f>IF(HT$42*$D57&gt;(BatMaxC*$C57)+DayMinC,BatMaxC*$C57,IF(HT$42*$D57&lt;DayMinC,0,(HT$42*$D57)-DayMinC))</f>
        <v>0.07838911551</v>
      </c>
      <c r="HU57" s="30">
        <f>IF(HU$42*$D57&gt;(BatMaxC*$C57)+DayMinC,BatMaxC*$C57,IF(HU$42*$D57&lt;DayMinC,0,(HU$42*$D57)-DayMinC))</f>
        <v>0</v>
      </c>
      <c r="HV57" s="30">
        <f>IF(HV$42*$D57&gt;(BatMaxC*$C57)+DayMinC,BatMaxC*$C57,IF(HV$42*$D57&lt;DayMinC,0,(HV$42*$D57)-DayMinC))</f>
        <v>0.07838911551</v>
      </c>
      <c r="HW57" s="30">
        <f>IF(HW$42*$D57&gt;(BatMaxC*$C57)+DayMinC,BatMaxC*$C57,IF(HW$42*$D57&lt;DayMinC,0,(HW$42*$D57)-DayMinC))</f>
        <v>0.07838911551</v>
      </c>
      <c r="HX57" s="30">
        <f>IF(HX$42*$D57&gt;(BatMaxC*$C57)+DayMinC,BatMaxC*$C57,IF(HX$42*$D57&lt;DayMinC,0,(HX$42*$D57)-DayMinC))</f>
        <v>0.07838911551</v>
      </c>
      <c r="HY57" s="30">
        <f>IF(HY$42*$D57&gt;(BatMaxC*$C57)+DayMinC,BatMaxC*$C57,IF(HY$42*$D57&lt;DayMinC,0,(HY$42*$D57)-DayMinC))</f>
        <v>0.07838911551</v>
      </c>
      <c r="HZ57" s="30">
        <f>IF(HZ$42*$D57&gt;(BatMaxC*$C57)+DayMinC,BatMaxC*$C57,IF(HZ$42*$D57&lt;DayMinC,0,(HZ$42*$D57)-DayMinC))</f>
        <v>0.07838911551</v>
      </c>
      <c r="IA57" s="30">
        <f>IF(IA$42*$D57&gt;(BatMaxC*$C57)+DayMinC,BatMaxC*$C57,IF(IA$42*$D57&lt;DayMinC,0,(IA$42*$D57)-DayMinC))</f>
        <v>0.03779263104</v>
      </c>
      <c r="IB57" s="30">
        <f>IF(IB$42*$D57&gt;(BatMaxC*$C57)+DayMinC,BatMaxC*$C57,IF(IB$42*$D57&lt;DayMinC,0,(IB$42*$D57)-DayMinC))</f>
        <v>0.07838911551</v>
      </c>
      <c r="IC57" s="30">
        <f>IF(IC$42*$D57&gt;(BatMaxC*$C57)+DayMinC,BatMaxC*$C57,IF(IC$42*$D57&lt;DayMinC,0,(IC$42*$D57)-DayMinC))</f>
        <v>0.07838911551</v>
      </c>
      <c r="ID57" s="30">
        <f>IF(ID$42*$D57&gt;(BatMaxC*$C57)+DayMinC,BatMaxC*$C57,IF(ID$42*$D57&lt;DayMinC,0,(ID$42*$D57)-DayMinC))</f>
        <v>0.07838911551</v>
      </c>
      <c r="IE57" s="30">
        <f>IF(IE$42*$D57&gt;(BatMaxC*$C57)+DayMinC,BatMaxC*$C57,IF(IE$42*$D57&lt;DayMinC,0,(IE$42*$D57)-DayMinC))</f>
        <v>0.07838911551</v>
      </c>
      <c r="IF57" s="30">
        <f>IF(IF$42*$D57&gt;(BatMaxC*$C57)+DayMinC,BatMaxC*$C57,IF(IF$42*$D57&lt;DayMinC,0,(IF$42*$D57)-DayMinC))</f>
        <v>0</v>
      </c>
      <c r="IG57" s="30">
        <f>IF(IG$42*$D57&gt;(BatMaxC*$C57)+DayMinC,BatMaxC*$C57,IF(IG$42*$D57&lt;DayMinC,0,(IG$42*$D57)-DayMinC))</f>
        <v>0.07838911551</v>
      </c>
      <c r="IH57" s="30">
        <f>IF(IH$42*$D57&gt;(BatMaxC*$C57)+DayMinC,BatMaxC*$C57,IF(IH$42*$D57&lt;DayMinC,0,(IH$42*$D57)-DayMinC))</f>
        <v>0.07838911551</v>
      </c>
      <c r="II57" s="30">
        <f>IF(II$42*$D57&gt;(BatMaxC*$C57)+DayMinC,BatMaxC*$C57,IF(II$42*$D57&lt;DayMinC,0,(II$42*$D57)-DayMinC))</f>
        <v>0.07838911551</v>
      </c>
      <c r="IJ57" s="30">
        <f>IF(IJ$42*$D57&gt;(BatMaxC*$C57)+DayMinC,BatMaxC*$C57,IF(IJ$42*$D57&lt;DayMinC,0,(IJ$42*$D57)-DayMinC))</f>
        <v>0.07838911551</v>
      </c>
      <c r="IK57" s="30">
        <f>IF(IK$42*$D57&gt;(BatMaxC*$C57)+DayMinC,BatMaxC*$C57,IF(IK$42*$D57&lt;DayMinC,0,(IK$42*$D57)-DayMinC))</f>
        <v>0.07838911551</v>
      </c>
      <c r="IL57" s="30">
        <f>IF(IL$42*$D57&gt;(BatMaxC*$C57)+DayMinC,BatMaxC*$C57,IF(IL$42*$D57&lt;DayMinC,0,(IL$42*$D57)-DayMinC))</f>
        <v>0.07838911551</v>
      </c>
      <c r="IM57" s="30">
        <f>IF(IM$42*$D57&gt;(BatMaxC*$C57)+DayMinC,BatMaxC*$C57,IF(IM$42*$D57&lt;DayMinC,0,(IM$42*$D57)-DayMinC))</f>
        <v>0.07838911551</v>
      </c>
      <c r="IN57" s="30">
        <f>IF(IN$42*$D57&gt;(BatMaxC*$C57)+DayMinC,BatMaxC*$C57,IF(IN$42*$D57&lt;DayMinC,0,(IN$42*$D57)-DayMinC))</f>
        <v>0.07838911551</v>
      </c>
      <c r="IO57" s="30">
        <f>IF(IO$42*$D57&gt;(BatMaxC*$C57)+DayMinC,BatMaxC*$C57,IF(IO$42*$D57&lt;DayMinC,0,(IO$42*$D57)-DayMinC))</f>
        <v>0.07838911551</v>
      </c>
      <c r="IP57" s="30">
        <f>IF(IP$42*$D57&gt;(BatMaxC*$C57)+DayMinC,BatMaxC*$C57,IF(IP$42*$D57&lt;DayMinC,0,(IP$42*$D57)-DayMinC))</f>
        <v>0.07838911551</v>
      </c>
      <c r="IQ57" s="30">
        <f>IF(IQ$42*$D57&gt;(BatMaxC*$C57)+DayMinC,BatMaxC*$C57,IF(IQ$42*$D57&lt;DayMinC,0,(IQ$42*$D57)-DayMinC))</f>
        <v>0.07838911551</v>
      </c>
      <c r="IR57" s="30">
        <f>IF(IR$42*$D57&gt;(BatMaxC*$C57)+DayMinC,BatMaxC*$C57,IF(IR$42*$D57&lt;DayMinC,0,(IR$42*$D57)-DayMinC))</f>
        <v>0.07838911551</v>
      </c>
      <c r="IS57" s="30">
        <f>IF(IS$42*$D57&gt;(BatMaxC*$C57)+DayMinC,BatMaxC*$C57,IF(IS$42*$D57&lt;DayMinC,0,(IS$42*$D57)-DayMinC))</f>
        <v>0.07838911551</v>
      </c>
      <c r="IT57" s="30">
        <f>IF(IT$42*$D57&gt;(BatMaxC*$C57)+DayMinC,BatMaxC*$C57,IF(IT$42*$D57&lt;DayMinC,0,(IT$42*$D57)-DayMinC))</f>
        <v>0.07838911551</v>
      </c>
      <c r="IU57" s="30">
        <f>IF(IU$42*$D57&gt;(BatMaxC*$C57)+DayMinC,BatMaxC*$C57,IF(IU$42*$D57&lt;DayMinC,0,(IU$42*$D57)-DayMinC))</f>
        <v>0.07838911551</v>
      </c>
      <c r="IV57" s="30">
        <f>IF(IV$42*$D57&gt;(BatMaxC*$C57)+DayMinC,BatMaxC*$C57,IF(IV$42*$D57&lt;DayMinC,0,(IV$42*$D57)-DayMinC))</f>
        <v>0.07838911551</v>
      </c>
      <c r="IW57" s="30">
        <f>IF(IW$42*$D57&gt;(BatMaxC*$C57)+DayMinC,BatMaxC*$C57,IF(IW$42*$D57&lt;DayMinC,0,(IW$42*$D57)-DayMinC))</f>
        <v>0.07838911551</v>
      </c>
      <c r="IX57" s="30">
        <f>IF(IX$42*$D57&gt;(BatMaxC*$C57)+DayMinC,BatMaxC*$C57,IF(IX$42*$D57&lt;DayMinC,0,(IX$42*$D57)-DayMinC))</f>
        <v>0.07838911551</v>
      </c>
      <c r="IY57" s="30">
        <f>IF(IY$42*$D57&gt;(BatMaxC*$C57)+DayMinC,BatMaxC*$C57,IF(IY$42*$D57&lt;DayMinC,0,(IY$42*$D57)-DayMinC))</f>
        <v>0.07838911551</v>
      </c>
      <c r="IZ57" s="30">
        <f>IF(IZ$42*$D57&gt;(BatMaxC*$C57)+DayMinC,BatMaxC*$C57,IF(IZ$42*$D57&lt;DayMinC,0,(IZ$42*$D57)-DayMinC))</f>
        <v>0</v>
      </c>
      <c r="JA57" s="30">
        <f>IF(JA$42*$D57&gt;(BatMaxC*$C57)+DayMinC,BatMaxC*$C57,IF(JA$42*$D57&lt;DayMinC,0,(JA$42*$D57)-DayMinC))</f>
        <v>0</v>
      </c>
      <c r="JB57" s="30">
        <f>IF(JB$42*$D57&gt;(BatMaxC*$C57)+DayMinC,BatMaxC*$C57,IF(JB$42*$D57&lt;DayMinC,0,(JB$42*$D57)-DayMinC))</f>
        <v>0</v>
      </c>
      <c r="JC57" s="30">
        <f>IF(JC$42*$D57&gt;(BatMaxC*$C57)+DayMinC,BatMaxC*$C57,IF(JC$42*$D57&lt;DayMinC,0,(JC$42*$D57)-DayMinC))</f>
        <v>0.07838911551</v>
      </c>
      <c r="JD57" s="30">
        <f>IF(JD$42*$D57&gt;(BatMaxC*$C57)+DayMinC,BatMaxC*$C57,IF(JD$42*$D57&lt;DayMinC,0,(JD$42*$D57)-DayMinC))</f>
        <v>0.07838911551</v>
      </c>
      <c r="JE57" s="30">
        <f>IF(JE$42*$D57&gt;(BatMaxC*$C57)+DayMinC,BatMaxC*$C57,IF(JE$42*$D57&lt;DayMinC,0,(JE$42*$D57)-DayMinC))</f>
        <v>0.07838911551</v>
      </c>
      <c r="JF57" s="30">
        <f>IF(JF$42*$D57&gt;(BatMaxC*$C57)+DayMinC,BatMaxC*$C57,IF(JF$42*$D57&lt;DayMinC,0,(JF$42*$D57)-DayMinC))</f>
        <v>0.07838911551</v>
      </c>
      <c r="JG57" s="30">
        <f>IF(JG$42*$D57&gt;(BatMaxC*$C57)+DayMinC,BatMaxC*$C57,IF(JG$42*$D57&lt;DayMinC,0,(JG$42*$D57)-DayMinC))</f>
        <v>0.005013494078</v>
      </c>
      <c r="JH57" s="30">
        <f>IF(JH$42*$D57&gt;(BatMaxC*$C57)+DayMinC,BatMaxC*$C57,IF(JH$42*$D57&lt;DayMinC,0,(JH$42*$D57)-DayMinC))</f>
        <v>0.07838911551</v>
      </c>
      <c r="JI57" s="30">
        <f>IF(JI$42*$D57&gt;(BatMaxC*$C57)+DayMinC,BatMaxC*$C57,IF(JI$42*$D57&lt;DayMinC,0,(JI$42*$D57)-DayMinC))</f>
        <v>0.07838911551</v>
      </c>
      <c r="JJ57" s="30">
        <f>IF(JJ$42*$D57&gt;(BatMaxC*$C57)+DayMinC,BatMaxC*$C57,IF(JJ$42*$D57&lt;DayMinC,0,(JJ$42*$D57)-DayMinC))</f>
        <v>0.07838911551</v>
      </c>
      <c r="JK57" s="30">
        <f>IF(JK$42*$D57&gt;(BatMaxC*$C57)+DayMinC,BatMaxC*$C57,IF(JK$42*$D57&lt;DayMinC,0,(JK$42*$D57)-DayMinC))</f>
        <v>0.07838911551</v>
      </c>
      <c r="JL57" s="30">
        <f>IF(JL$42*$D57&gt;(BatMaxC*$C57)+DayMinC,BatMaxC*$C57,IF(JL$42*$D57&lt;DayMinC,0,(JL$42*$D57)-DayMinC))</f>
        <v>0.05529805292</v>
      </c>
      <c r="JM57" s="30">
        <f>IF(JM$42*$D57&gt;(BatMaxC*$C57)+DayMinC,BatMaxC*$C57,IF(JM$42*$D57&lt;DayMinC,0,(JM$42*$D57)-DayMinC))</f>
        <v>0.07838911551</v>
      </c>
      <c r="JN57" s="30">
        <f>IF(JN$42*$D57&gt;(BatMaxC*$C57)+DayMinC,BatMaxC*$C57,IF(JN$42*$D57&lt;DayMinC,0,(JN$42*$D57)-DayMinC))</f>
        <v>0.00301795892</v>
      </c>
      <c r="JO57" s="30">
        <f>IF(JO$42*$D57&gt;(BatMaxC*$C57)+DayMinC,BatMaxC*$C57,IF(JO$42*$D57&lt;DayMinC,0,(JO$42*$D57)-DayMinC))</f>
        <v>0.004288742423</v>
      </c>
      <c r="JP57" s="30">
        <f>IF(JP$42*$D57&gt;(BatMaxC*$C57)+DayMinC,BatMaxC*$C57,IF(JP$42*$D57&lt;DayMinC,0,(JP$42*$D57)-DayMinC))</f>
        <v>0.01180277915</v>
      </c>
      <c r="JQ57" s="30">
        <f>IF(JQ$42*$D57&gt;(BatMaxC*$C57)+DayMinC,BatMaxC*$C57,IF(JQ$42*$D57&lt;DayMinC,0,(JQ$42*$D57)-DayMinC))</f>
        <v>0.07838911551</v>
      </c>
      <c r="JR57" s="30">
        <f>IF(JR$42*$D57&gt;(BatMaxC*$C57)+DayMinC,BatMaxC*$C57,IF(JR$42*$D57&lt;DayMinC,0,(JR$42*$D57)-DayMinC))</f>
        <v>0.07838911551</v>
      </c>
      <c r="JS57" s="30">
        <f>IF(JS$42*$D57&gt;(BatMaxC*$C57)+DayMinC,BatMaxC*$C57,IF(JS$42*$D57&lt;DayMinC,0,(JS$42*$D57)-DayMinC))</f>
        <v>0.07838911551</v>
      </c>
      <c r="JT57" s="30">
        <f>IF(JT$42*$D57&gt;(BatMaxC*$C57)+DayMinC,BatMaxC*$C57,IF(JT$42*$D57&lt;DayMinC,0,(JT$42*$D57)-DayMinC))</f>
        <v>0.06537251635</v>
      </c>
      <c r="JU57" s="30">
        <f>IF(JU$42*$D57&gt;(BatMaxC*$C57)+DayMinC,BatMaxC*$C57,IF(JU$42*$D57&lt;DayMinC,0,(JU$42*$D57)-DayMinC))</f>
        <v>0.07838911551</v>
      </c>
      <c r="JV57" s="30">
        <f>IF(JV$42*$D57&gt;(BatMaxC*$C57)+DayMinC,BatMaxC*$C57,IF(JV$42*$D57&lt;DayMinC,0,(JV$42*$D57)-DayMinC))</f>
        <v>0.07838911551</v>
      </c>
      <c r="JW57" s="30">
        <f>IF(JW$42*$D57&gt;(BatMaxC*$C57)+DayMinC,BatMaxC*$C57,IF(JW$42*$D57&lt;DayMinC,0,(JW$42*$D57)-DayMinC))</f>
        <v>0.07838911551</v>
      </c>
      <c r="JX57" s="30">
        <f>IF(JX$42*$D57&gt;(BatMaxC*$C57)+DayMinC,BatMaxC*$C57,IF(JX$42*$D57&lt;DayMinC,0,(JX$42*$D57)-DayMinC))</f>
        <v>0</v>
      </c>
      <c r="JY57" s="30">
        <f>IF(JY$42*$D57&gt;(BatMaxC*$C57)+DayMinC,BatMaxC*$C57,IF(JY$42*$D57&lt;DayMinC,0,(JY$42*$D57)-DayMinC))</f>
        <v>0</v>
      </c>
      <c r="JZ57" s="30">
        <f>IF(JZ$42*$D57&gt;(BatMaxC*$C57)+DayMinC,BatMaxC*$C57,IF(JZ$42*$D57&lt;DayMinC,0,(JZ$42*$D57)-DayMinC))</f>
        <v>0.07838911551</v>
      </c>
      <c r="KA57" s="30">
        <f>IF(KA$42*$D57&gt;(BatMaxC*$C57)+DayMinC,BatMaxC*$C57,IF(KA$42*$D57&lt;DayMinC,0,(KA$42*$D57)-DayMinC))</f>
        <v>0.07838911551</v>
      </c>
      <c r="KB57" s="30">
        <f>IF(KB$42*$D57&gt;(BatMaxC*$C57)+DayMinC,BatMaxC*$C57,IF(KB$42*$D57&lt;DayMinC,0,(KB$42*$D57)-DayMinC))</f>
        <v>0.07838911551</v>
      </c>
      <c r="KC57" s="30">
        <f>IF(KC$42*$D57&gt;(BatMaxC*$C57)+DayMinC,BatMaxC*$C57,IF(KC$42*$D57&lt;DayMinC,0,(KC$42*$D57)-DayMinC))</f>
        <v>0.07838911551</v>
      </c>
      <c r="KD57" s="30">
        <f>IF(KD$42*$D57&gt;(BatMaxC*$C57)+DayMinC,BatMaxC*$C57,IF(KD$42*$D57&lt;DayMinC,0,(KD$42*$D57)-DayMinC))</f>
        <v>0.07838911551</v>
      </c>
      <c r="KE57" s="30">
        <f>IF(KE$42*$D57&gt;(BatMaxC*$C57)+DayMinC,BatMaxC*$C57,IF(KE$42*$D57&lt;DayMinC,0,(KE$42*$D57)-DayMinC))</f>
        <v>0.009555627087</v>
      </c>
      <c r="KF57" s="30">
        <f>IF(KF$42*$D57&gt;(BatMaxC*$C57)+DayMinC,BatMaxC*$C57,IF(KF$42*$D57&lt;DayMinC,0,(KF$42*$D57)-DayMinC))</f>
        <v>0.07838911551</v>
      </c>
      <c r="KG57" s="30">
        <f>IF(KG$42*$D57&gt;(BatMaxC*$C57)+DayMinC,BatMaxC*$C57,IF(KG$42*$D57&lt;DayMinC,0,(KG$42*$D57)-DayMinC))</f>
        <v>0</v>
      </c>
      <c r="KH57" s="30">
        <f>IF(KH$42*$D57&gt;(BatMaxC*$C57)+DayMinC,BatMaxC*$C57,IF(KH$42*$D57&lt;DayMinC,0,(KH$42*$D57)-DayMinC))</f>
        <v>0.07838911551</v>
      </c>
      <c r="KI57" s="30">
        <f>IF(KI$42*$D57&gt;(BatMaxC*$C57)+DayMinC,BatMaxC*$C57,IF(KI$42*$D57&lt;DayMinC,0,(KI$42*$D57)-DayMinC))</f>
        <v>0.07838911551</v>
      </c>
      <c r="KJ57" s="30">
        <f>IF(KJ$42*$D57&gt;(BatMaxC*$C57)+DayMinC,BatMaxC*$C57,IF(KJ$42*$D57&lt;DayMinC,0,(KJ$42*$D57)-DayMinC))</f>
        <v>0.07838911551</v>
      </c>
      <c r="KK57" s="30">
        <f>IF(KK$42*$D57&gt;(BatMaxC*$C57)+DayMinC,BatMaxC*$C57,IF(KK$42*$D57&lt;DayMinC,0,(KK$42*$D57)-DayMinC))</f>
        <v>0.04583407315</v>
      </c>
      <c r="KL57" s="30">
        <f>IF(KL$42*$D57&gt;(BatMaxC*$C57)+DayMinC,BatMaxC*$C57,IF(KL$42*$D57&lt;DayMinC,0,(KL$42*$D57)-DayMinC))</f>
        <v>0.07838911551</v>
      </c>
      <c r="KM57" s="30">
        <f>IF(KM$42*$D57&gt;(BatMaxC*$C57)+DayMinC,BatMaxC*$C57,IF(KM$42*$D57&lt;DayMinC,0,(KM$42*$D57)-DayMinC))</f>
        <v>0.07838911551</v>
      </c>
      <c r="KN57" s="30">
        <f>IF(KN$42*$D57&gt;(BatMaxC*$C57)+DayMinC,BatMaxC*$C57,IF(KN$42*$D57&lt;DayMinC,0,(KN$42*$D57)-DayMinC))</f>
        <v>0.07838911551</v>
      </c>
      <c r="KO57" s="30">
        <f>IF(KO$42*$D57&gt;(BatMaxC*$C57)+DayMinC,BatMaxC*$C57,IF(KO$42*$D57&lt;DayMinC,0,(KO$42*$D57)-DayMinC))</f>
        <v>0.07838911551</v>
      </c>
      <c r="KP57" s="30">
        <f>IF(KP$42*$D57&gt;(BatMaxC*$C57)+DayMinC,BatMaxC*$C57,IF(KP$42*$D57&lt;DayMinC,0,(KP$42*$D57)-DayMinC))</f>
        <v>0</v>
      </c>
      <c r="KQ57" s="30">
        <f>IF(KQ$42*$D57&gt;(BatMaxC*$C57)+DayMinC,BatMaxC*$C57,IF(KQ$42*$D57&lt;DayMinC,0,(KQ$42*$D57)-DayMinC))</f>
        <v>0.06151997164</v>
      </c>
      <c r="KR57" s="30">
        <f>IF(KR$42*$D57&gt;(BatMaxC*$C57)+DayMinC,BatMaxC*$C57,IF(KR$42*$D57&lt;DayMinC,0,(KR$42*$D57)-DayMinC))</f>
        <v>0</v>
      </c>
      <c r="KS57" s="30">
        <f>IF(KS$42*$D57&gt;(BatMaxC*$C57)+DayMinC,BatMaxC*$C57,IF(KS$42*$D57&lt;DayMinC,0,(KS$42*$D57)-DayMinC))</f>
        <v>0</v>
      </c>
      <c r="KT57" s="30">
        <f>IF(KT$42*$D57&gt;(BatMaxC*$C57)+DayMinC,BatMaxC*$C57,IF(KT$42*$D57&lt;DayMinC,0,(KT$42*$D57)-DayMinC))</f>
        <v>0.07838911551</v>
      </c>
      <c r="KU57" s="30">
        <f>IF(KU$42*$D57&gt;(BatMaxC*$C57)+DayMinC,BatMaxC*$C57,IF(KU$42*$D57&lt;DayMinC,0,(KU$42*$D57)-DayMinC))</f>
        <v>0.07838911551</v>
      </c>
      <c r="KV57" s="30">
        <f>IF(KV$42*$D57&gt;(BatMaxC*$C57)+DayMinC,BatMaxC*$C57,IF(KV$42*$D57&lt;DayMinC,0,(KV$42*$D57)-DayMinC))</f>
        <v>0.07838911551</v>
      </c>
      <c r="KW57" s="30">
        <f>IF(KW$42*$D57&gt;(BatMaxC*$C57)+DayMinC,BatMaxC*$C57,IF(KW$42*$D57&lt;DayMinC,0,(KW$42*$D57)-DayMinC))</f>
        <v>0.07838911551</v>
      </c>
      <c r="KX57" s="30">
        <f>IF(KX$42*$D57&gt;(BatMaxC*$C57)+DayMinC,BatMaxC*$C57,IF(KX$42*$D57&lt;DayMinC,0,(KX$42*$D57)-DayMinC))</f>
        <v>0</v>
      </c>
      <c r="KY57" s="30">
        <f>IF(KY$42*$D57&gt;(BatMaxC*$C57)+DayMinC,BatMaxC*$C57,IF(KY$42*$D57&lt;DayMinC,0,(KY$42*$D57)-DayMinC))</f>
        <v>0</v>
      </c>
      <c r="KZ57" s="30">
        <f>IF(KZ$42*$D57&gt;(BatMaxC*$C57)+DayMinC,BatMaxC*$C57,IF(KZ$42*$D57&lt;DayMinC,0,(KZ$42*$D57)-DayMinC))</f>
        <v>0.07838911551</v>
      </c>
      <c r="LA57" s="30">
        <f>IF(LA$42*$D57&gt;(BatMaxC*$C57)+DayMinC,BatMaxC*$C57,IF(LA$42*$D57&lt;DayMinC,0,(LA$42*$D57)-DayMinC))</f>
        <v>0.07838911551</v>
      </c>
      <c r="LB57" s="30">
        <f>IF(LB$42*$D57&gt;(BatMaxC*$C57)+DayMinC,BatMaxC*$C57,IF(LB$42*$D57&lt;DayMinC,0,(LB$42*$D57)-DayMinC))</f>
        <v>0.07838911551</v>
      </c>
      <c r="LC57" s="30">
        <f>IF(LC$42*$D57&gt;(BatMaxC*$C57)+DayMinC,BatMaxC*$C57,IF(LC$42*$D57&lt;DayMinC,0,(LC$42*$D57)-DayMinC))</f>
        <v>0.07838911551</v>
      </c>
      <c r="LD57" s="30">
        <f>IF(LD$42*$D57&gt;(BatMaxC*$C57)+DayMinC,BatMaxC*$C57,IF(LD$42*$D57&lt;DayMinC,0,(LD$42*$D57)-DayMinC))</f>
        <v>0.07838911551</v>
      </c>
      <c r="LE57" s="30">
        <f>IF(LE$42*$D57&gt;(BatMaxC*$C57)+DayMinC,BatMaxC*$C57,IF(LE$42*$D57&lt;DayMinC,0,(LE$42*$D57)-DayMinC))</f>
        <v>0.07838911551</v>
      </c>
      <c r="LF57" s="30">
        <f>IF(LF$42*$D57&gt;(BatMaxC*$C57)+DayMinC,BatMaxC*$C57,IF(LF$42*$D57&lt;DayMinC,0,(LF$42*$D57)-DayMinC))</f>
        <v>0.07838911551</v>
      </c>
      <c r="LG57" s="30">
        <f>IF(LG$42*$D57&gt;(BatMaxC*$C57)+DayMinC,BatMaxC*$C57,IF(LG$42*$D57&lt;DayMinC,0,(LG$42*$D57)-DayMinC))</f>
        <v>0</v>
      </c>
      <c r="LH57" s="30">
        <f>IF(LH$42*$D57&gt;(BatMaxC*$C57)+DayMinC,BatMaxC*$C57,IF(LH$42*$D57&lt;DayMinC,0,(LH$42*$D57)-DayMinC))</f>
        <v>0.07838911551</v>
      </c>
      <c r="LI57" s="30">
        <f>IF(LI$42*$D57&gt;(BatMaxC*$C57)+DayMinC,BatMaxC*$C57,IF(LI$42*$D57&lt;DayMinC,0,(LI$42*$D57)-DayMinC))</f>
        <v>0.07838911551</v>
      </c>
      <c r="LJ57" s="30">
        <f>IF(LJ$42*$D57&gt;(BatMaxC*$C57)+DayMinC,BatMaxC*$C57,IF(LJ$42*$D57&lt;DayMinC,0,(LJ$42*$D57)-DayMinC))</f>
        <v>0.07838911551</v>
      </c>
      <c r="LK57" s="30">
        <f>IF(LK$42*$D57&gt;(BatMaxC*$C57)+DayMinC,BatMaxC*$C57,IF(LK$42*$D57&lt;DayMinC,0,(LK$42*$D57)-DayMinC))</f>
        <v>0.07838911551</v>
      </c>
      <c r="LL57" s="30">
        <f>IF(LL$42*$D57&gt;(BatMaxC*$C57)+DayMinC,BatMaxC*$C57,IF(LL$42*$D57&lt;DayMinC,0,(LL$42*$D57)-DayMinC))</f>
        <v>0</v>
      </c>
      <c r="LM57" s="30">
        <f>IF(LM$42*$D57&gt;(BatMaxC*$C57)+DayMinC,BatMaxC*$C57,IF(LM$42*$D57&lt;DayMinC,0,(LM$42*$D57)-DayMinC))</f>
        <v>0</v>
      </c>
      <c r="LN57" s="30">
        <f>IF(LN$42*$D57&gt;(BatMaxC*$C57)+DayMinC,BatMaxC*$C57,IF(LN$42*$D57&lt;DayMinC,0,(LN$42*$D57)-DayMinC))</f>
        <v>0</v>
      </c>
      <c r="LO57" s="30">
        <f>IF(LO$42*$D57&gt;(BatMaxC*$C57)+DayMinC,BatMaxC*$C57,IF(LO$42*$D57&lt;DayMinC,0,(LO$42*$D57)-DayMinC))</f>
        <v>0</v>
      </c>
      <c r="LP57" s="30">
        <f>IF(LP$42*$D57&gt;(BatMaxC*$C57)+DayMinC,BatMaxC*$C57,IF(LP$42*$D57&lt;DayMinC,0,(LP$42*$D57)-DayMinC))</f>
        <v>0</v>
      </c>
      <c r="LQ57" s="30">
        <f>IF(LQ$42*$D57&gt;(BatMaxC*$C57)+DayMinC,BatMaxC*$C57,IF(LQ$42*$D57&lt;DayMinC,0,(LQ$42*$D57)-DayMinC))</f>
        <v>0</v>
      </c>
      <c r="LR57" s="30">
        <f>IF(LR$42*$D57&gt;(BatMaxC*$C57)+DayMinC,BatMaxC*$C57,IF(LR$42*$D57&lt;DayMinC,0,(LR$42*$D57)-DayMinC))</f>
        <v>0.07838911551</v>
      </c>
      <c r="LS57" s="30">
        <f>IF(LS$42*$D57&gt;(BatMaxC*$C57)+DayMinC,BatMaxC*$C57,IF(LS$42*$D57&lt;DayMinC,0,(LS$42*$D57)-DayMinC))</f>
        <v>0.06651606091</v>
      </c>
      <c r="LT57" s="30">
        <f>IF(LT$42*$D57&gt;(BatMaxC*$C57)+DayMinC,BatMaxC*$C57,IF(LT$42*$D57&lt;DayMinC,0,(LT$42*$D57)-DayMinC))</f>
        <v>0.07838911551</v>
      </c>
      <c r="LU57" s="30">
        <f>IF(LU$42*$D57&gt;(BatMaxC*$C57)+DayMinC,BatMaxC*$C57,IF(LU$42*$D57&lt;DayMinC,0,(LU$42*$D57)-DayMinC))</f>
        <v>0.07838911551</v>
      </c>
      <c r="LV57" s="30">
        <f>IF(LV$42*$D57&gt;(BatMaxC*$C57)+DayMinC,BatMaxC*$C57,IF(LV$42*$D57&lt;DayMinC,0,(LV$42*$D57)-DayMinC))</f>
        <v>0.07838911551</v>
      </c>
      <c r="LW57" s="30">
        <f>IF(LW$42*$D57&gt;(BatMaxC*$C57)+DayMinC,BatMaxC*$C57,IF(LW$42*$D57&lt;DayMinC,0,(LW$42*$D57)-DayMinC))</f>
        <v>0</v>
      </c>
      <c r="LX57" s="30">
        <f>IF(LX$42*$D57&gt;(BatMaxC*$C57)+DayMinC,BatMaxC*$C57,IF(LX$42*$D57&lt;DayMinC,0,(LX$42*$D57)-DayMinC))</f>
        <v>0</v>
      </c>
      <c r="LY57" s="30">
        <f>IF(LY$42*$D57&gt;(BatMaxC*$C57)+DayMinC,BatMaxC*$C57,IF(LY$42*$D57&lt;DayMinC,0,(LY$42*$D57)-DayMinC))</f>
        <v>0.07838911551</v>
      </c>
      <c r="LZ57" s="30">
        <f>IF(LZ$42*$D57&gt;(BatMaxC*$C57)+DayMinC,BatMaxC*$C57,IF(LZ$42*$D57&lt;DayMinC,0,(LZ$42*$D57)-DayMinC))</f>
        <v>0</v>
      </c>
      <c r="MA57" s="30">
        <f>IF(MA$42*$D57&gt;(BatMaxC*$C57)+DayMinC,BatMaxC*$C57,IF(MA$42*$D57&lt;DayMinC,0,(MA$42*$D57)-DayMinC))</f>
        <v>0.07838911551</v>
      </c>
      <c r="MB57" s="30">
        <f>IF(MB$42*$D57&gt;(BatMaxC*$C57)+DayMinC,BatMaxC*$C57,IF(MB$42*$D57&lt;DayMinC,0,(MB$42*$D57)-DayMinC))</f>
        <v>0.07838911551</v>
      </c>
      <c r="MC57" s="30">
        <f>IF(MC$42*$D57&gt;(BatMaxC*$C57)+DayMinC,BatMaxC*$C57,IF(MC$42*$D57&lt;DayMinC,0,(MC$42*$D57)-DayMinC))</f>
        <v>0.006394933856</v>
      </c>
      <c r="MD57" s="30">
        <f>IF(MD$42*$D57&gt;(BatMaxC*$C57)+DayMinC,BatMaxC*$C57,IF(MD$42*$D57&lt;DayMinC,0,(MD$42*$D57)-DayMinC))</f>
        <v>0.07838911551</v>
      </c>
      <c r="ME57" s="30">
        <f>IF(ME$42*$D57&gt;(BatMaxC*$C57)+DayMinC,BatMaxC*$C57,IF(ME$42*$D57&lt;DayMinC,0,(ME$42*$D57)-DayMinC))</f>
        <v>0.02034969344</v>
      </c>
      <c r="MF57" s="30">
        <f>IF(MF$42*$D57&gt;(BatMaxC*$C57)+DayMinC,BatMaxC*$C57,IF(MF$42*$D57&lt;DayMinC,0,(MF$42*$D57)-DayMinC))</f>
        <v>0</v>
      </c>
      <c r="MG57" s="30">
        <f>IF(MG$42*$D57&gt;(BatMaxC*$C57)+DayMinC,BatMaxC*$C57,IF(MG$42*$D57&lt;DayMinC,0,(MG$42*$D57)-DayMinC))</f>
        <v>0.07838911551</v>
      </c>
      <c r="MH57" s="30">
        <f>IF(MH$42*$D57&gt;(BatMaxC*$C57)+DayMinC,BatMaxC*$C57,IF(MH$42*$D57&lt;DayMinC,0,(MH$42*$D57)-DayMinC))</f>
        <v>0.07838911551</v>
      </c>
      <c r="MI57" s="30">
        <f>IF(MI$42*$D57&gt;(BatMaxC*$C57)+DayMinC,BatMaxC*$C57,IF(MI$42*$D57&lt;DayMinC,0,(MI$42*$D57)-DayMinC))</f>
        <v>0</v>
      </c>
      <c r="MJ57" s="30">
        <f>IF(MJ$42*$D57&gt;(BatMaxC*$C57)+DayMinC,BatMaxC*$C57,IF(MJ$42*$D57&lt;DayMinC,0,(MJ$42*$D57)-DayMinC))</f>
        <v>0.07838911551</v>
      </c>
      <c r="MK57" s="30">
        <f>IF(MK$42*$D57&gt;(BatMaxC*$C57)+DayMinC,BatMaxC*$C57,IF(MK$42*$D57&lt;DayMinC,0,(MK$42*$D57)-DayMinC))</f>
        <v>0.04590449628</v>
      </c>
      <c r="ML57" s="30">
        <f>IF(ML$42*$D57&gt;(BatMaxC*$C57)+DayMinC,BatMaxC*$C57,IF(ML$42*$D57&lt;DayMinC,0,(ML$42*$D57)-DayMinC))</f>
        <v>0.07838911551</v>
      </c>
      <c r="MM57" s="30">
        <f>IF(MM$42*$D57&gt;(BatMaxC*$C57)+DayMinC,BatMaxC*$C57,IF(MM$42*$D57&lt;DayMinC,0,(MM$42*$D57)-DayMinC))</f>
        <v>0</v>
      </c>
      <c r="MN57" s="30">
        <f>IF(MN$42*$D57&gt;(BatMaxC*$C57)+DayMinC,BatMaxC*$C57,IF(MN$42*$D57&lt;DayMinC,0,(MN$42*$D57)-DayMinC))</f>
        <v>0.07838911551</v>
      </c>
      <c r="MO57" s="30">
        <f>IF(MO$42*$D57&gt;(BatMaxC*$C57)+DayMinC,BatMaxC*$C57,IF(MO$42*$D57&lt;DayMinC,0,(MO$42*$D57)-DayMinC))</f>
        <v>0.07838911551</v>
      </c>
      <c r="MP57" s="30">
        <f>IF(MP$42*$D57&gt;(BatMaxC*$C57)+DayMinC,BatMaxC*$C57,IF(MP$42*$D57&lt;DayMinC,0,(MP$42*$D57)-DayMinC))</f>
        <v>0</v>
      </c>
      <c r="MQ57" s="30">
        <f>IF(MQ$42*$D57&gt;(BatMaxC*$C57)+DayMinC,BatMaxC*$C57,IF(MQ$42*$D57&lt;DayMinC,0,(MQ$42*$D57)-DayMinC))</f>
        <v>0</v>
      </c>
      <c r="MR57" s="30">
        <f>IF(MR$42*$D57&gt;(BatMaxC*$C57)+DayMinC,BatMaxC*$C57,IF(MR$42*$D57&lt;DayMinC,0,(MR$42*$D57)-DayMinC))</f>
        <v>0.07838911551</v>
      </c>
      <c r="MS57" s="30">
        <f>IF(MS$42*$D57&gt;(BatMaxC*$C57)+DayMinC,BatMaxC*$C57,IF(MS$42*$D57&lt;DayMinC,0,(MS$42*$D57)-DayMinC))</f>
        <v>0.07838911551</v>
      </c>
      <c r="MT57" s="30">
        <f>IF(MT$42*$D57&gt;(BatMaxC*$C57)+DayMinC,BatMaxC*$C57,IF(MT$42*$D57&lt;DayMinC,0,(MT$42*$D57)-DayMinC))</f>
        <v>0.07838911551</v>
      </c>
      <c r="MU57" s="30">
        <f>IF(MU$42*$D57&gt;(BatMaxC*$C57)+DayMinC,BatMaxC*$C57,IF(MU$42*$D57&lt;DayMinC,0,(MU$42*$D57)-DayMinC))</f>
        <v>0</v>
      </c>
      <c r="MV57" s="30">
        <f>IF(MV$42*$D57&gt;(BatMaxC*$C57)+DayMinC,BatMaxC*$C57,IF(MV$42*$D57&lt;DayMinC,0,(MV$42*$D57)-DayMinC))</f>
        <v>0</v>
      </c>
      <c r="MW57" s="30">
        <f>IF(MW$42*$D57&gt;(BatMaxC*$C57)+DayMinC,BatMaxC*$C57,IF(MW$42*$D57&lt;DayMinC,0,(MW$42*$D57)-DayMinC))</f>
        <v>0</v>
      </c>
      <c r="MX57" s="30">
        <f>IF(MX$42*$D57&gt;(BatMaxC*$C57)+DayMinC,BatMaxC*$C57,IF(MX$42*$D57&lt;DayMinC,0,(MX$42*$D57)-DayMinC))</f>
        <v>0</v>
      </c>
      <c r="MY57" s="30">
        <f>IF(MY$42*$D57&gt;(BatMaxC*$C57)+DayMinC,BatMaxC*$C57,IF(MY$42*$D57&lt;DayMinC,0,(MY$42*$D57)-DayMinC))</f>
        <v>0</v>
      </c>
      <c r="MZ57" s="30">
        <f>IF(MZ$42*$D57&gt;(BatMaxC*$C57)+DayMinC,BatMaxC*$C57,IF(MZ$42*$D57&lt;DayMinC,0,(MZ$42*$D57)-DayMinC))</f>
        <v>0</v>
      </c>
      <c r="NA57" s="30">
        <f>IF(NA$42*$D57&gt;(BatMaxC*$C57)+DayMinC,BatMaxC*$C57,IF(NA$42*$D57&lt;DayMinC,0,(NA$42*$D57)-DayMinC))</f>
        <v>0</v>
      </c>
      <c r="NB57" s="30">
        <f>IF(NB$42*$D57&gt;(BatMaxC*$C57)+DayMinC,BatMaxC*$C57,IF(NB$42*$D57&lt;DayMinC,0,(NB$42*$D57)-DayMinC))</f>
        <v>0</v>
      </c>
      <c r="NC57" s="30">
        <f>IF(NC$42*$D57&gt;(BatMaxC*$C57)+DayMinC,BatMaxC*$C57,IF(NC$42*$D57&lt;DayMinC,0,(NC$42*$D57)-DayMinC))</f>
        <v>0.07838911551</v>
      </c>
      <c r="ND57" s="30">
        <f>IF(ND$42*$D57&gt;(BatMaxC*$C57)+DayMinC,BatMaxC*$C57,IF(ND$42*$D57&lt;DayMinC,0,(ND$42*$D57)-DayMinC))</f>
        <v>0.07838911551</v>
      </c>
      <c r="NE57" s="30">
        <f>IF(NE$42*$D57&gt;(BatMaxC*$C57)+DayMinC,BatMaxC*$C57,IF(NE$42*$D57&lt;DayMinC,0,(NE$42*$D57)-DayMinC))</f>
        <v>0.07838911551</v>
      </c>
      <c r="NF57" s="30">
        <f>IF(NF$42*$D57&gt;(BatMaxC*$C57)+DayMinC,BatMaxC*$C57,IF(NF$42*$D57&lt;DayMinC,0,(NF$42*$D57)-DayMinC))</f>
        <v>0.07838911551</v>
      </c>
    </row>
    <row r="58" ht="14.25" customHeight="1">
      <c r="B58" s="3">
        <f t="shared" si="6"/>
        <v>2037</v>
      </c>
      <c r="C58" s="26">
        <f>C57*BatAgeRate</f>
        <v>0.6207112877</v>
      </c>
      <c r="D58" s="26">
        <f>D57*PVAgeRate</f>
        <v>0.9511101305</v>
      </c>
      <c r="E58" s="17">
        <f t="shared" si="5"/>
        <v>21.39297297</v>
      </c>
      <c r="F58" s="30">
        <f>IF(F$42*$D58&gt;(BatMaxC*$C58)+DayMinC,BatMaxC*$C58,IF(F$42*$D58&lt;DayMinC,0,(F$42*$D58)-DayMinC))</f>
        <v>0.07448535453</v>
      </c>
      <c r="G58" s="30">
        <f>IF(G$42*$D58&gt;(BatMaxC*$C58)+DayMinC,BatMaxC*$C58,IF(G$42*$D58&lt;DayMinC,0,(G$42*$D58)-DayMinC))</f>
        <v>0.07448535453</v>
      </c>
      <c r="H58" s="30">
        <f>IF(H$42*$D58&gt;(BatMaxC*$C58)+DayMinC,BatMaxC*$C58,IF(H$42*$D58&lt;DayMinC,0,(H$42*$D58)-DayMinC))</f>
        <v>0.07448535453</v>
      </c>
      <c r="I58" s="30">
        <f>IF(I$42*$D58&gt;(BatMaxC*$C58)+DayMinC,BatMaxC*$C58,IF(I$42*$D58&lt;DayMinC,0,(I$42*$D58)-DayMinC))</f>
        <v>0.07448535453</v>
      </c>
      <c r="J58" s="30">
        <f>IF(J$42*$D58&gt;(BatMaxC*$C58)+DayMinC,BatMaxC*$C58,IF(J$42*$D58&lt;DayMinC,0,(J$42*$D58)-DayMinC))</f>
        <v>0.07448535453</v>
      </c>
      <c r="K58" s="30">
        <f>IF(K$42*$D58&gt;(BatMaxC*$C58)+DayMinC,BatMaxC*$C58,IF(K$42*$D58&lt;DayMinC,0,(K$42*$D58)-DayMinC))</f>
        <v>0.07448535453</v>
      </c>
      <c r="L58" s="30">
        <f>IF(L$42*$D58&gt;(BatMaxC*$C58)+DayMinC,BatMaxC*$C58,IF(L$42*$D58&lt;DayMinC,0,(L$42*$D58)-DayMinC))</f>
        <v>0</v>
      </c>
      <c r="M58" s="30">
        <f>IF(M$42*$D58&gt;(BatMaxC*$C58)+DayMinC,BatMaxC*$C58,IF(M$42*$D58&lt;DayMinC,0,(M$42*$D58)-DayMinC))</f>
        <v>0.07448535453</v>
      </c>
      <c r="N58" s="30">
        <f>IF(N$42*$D58&gt;(BatMaxC*$C58)+DayMinC,BatMaxC*$C58,IF(N$42*$D58&lt;DayMinC,0,(N$42*$D58)-DayMinC))</f>
        <v>0.07448535453</v>
      </c>
      <c r="O58" s="30">
        <f>IF(O$42*$D58&gt;(BatMaxC*$C58)+DayMinC,BatMaxC*$C58,IF(O$42*$D58&lt;DayMinC,0,(O$42*$D58)-DayMinC))</f>
        <v>0.07448535453</v>
      </c>
      <c r="P58" s="30">
        <f>IF(P$42*$D58&gt;(BatMaxC*$C58)+DayMinC,BatMaxC*$C58,IF(P$42*$D58&lt;DayMinC,0,(P$42*$D58)-DayMinC))</f>
        <v>0.06549938511</v>
      </c>
      <c r="Q58" s="30">
        <f>IF(Q$42*$D58&gt;(BatMaxC*$C58)+DayMinC,BatMaxC*$C58,IF(Q$42*$D58&lt;DayMinC,0,(Q$42*$D58)-DayMinC))</f>
        <v>0.06798539211</v>
      </c>
      <c r="R58" s="30">
        <f>IF(R$42*$D58&gt;(BatMaxC*$C58)+DayMinC,BatMaxC*$C58,IF(R$42*$D58&lt;DayMinC,0,(R$42*$D58)-DayMinC))</f>
        <v>0.07448535453</v>
      </c>
      <c r="S58" s="30">
        <f>IF(S$42*$D58&gt;(BatMaxC*$C58)+DayMinC,BatMaxC*$C58,IF(S$42*$D58&lt;DayMinC,0,(S$42*$D58)-DayMinC))</f>
        <v>0</v>
      </c>
      <c r="T58" s="30">
        <f>IF(T$42*$D58&gt;(BatMaxC*$C58)+DayMinC,BatMaxC*$C58,IF(T$42*$D58&lt;DayMinC,0,(T$42*$D58)-DayMinC))</f>
        <v>0</v>
      </c>
      <c r="U58" s="30">
        <f>IF(U$42*$D58&gt;(BatMaxC*$C58)+DayMinC,BatMaxC*$C58,IF(U$42*$D58&lt;DayMinC,0,(U$42*$D58)-DayMinC))</f>
        <v>0.07448535453</v>
      </c>
      <c r="V58" s="30">
        <f>IF(V$42*$D58&gt;(BatMaxC*$C58)+DayMinC,BatMaxC*$C58,IF(V$42*$D58&lt;DayMinC,0,(V$42*$D58)-DayMinC))</f>
        <v>0.07448535453</v>
      </c>
      <c r="W58" s="30">
        <f>IF(W$42*$D58&gt;(BatMaxC*$C58)+DayMinC,BatMaxC*$C58,IF(W$42*$D58&lt;DayMinC,0,(W$42*$D58)-DayMinC))</f>
        <v>0.07448535453</v>
      </c>
      <c r="X58" s="30">
        <f>IF(X$42*$D58&gt;(BatMaxC*$C58)+DayMinC,BatMaxC*$C58,IF(X$42*$D58&lt;DayMinC,0,(X$42*$D58)-DayMinC))</f>
        <v>0</v>
      </c>
      <c r="Y58" s="30">
        <f>IF(Y$42*$D58&gt;(BatMaxC*$C58)+DayMinC,BatMaxC*$C58,IF(Y$42*$D58&lt;DayMinC,0,(Y$42*$D58)-DayMinC))</f>
        <v>0</v>
      </c>
      <c r="Z58" s="30">
        <f>IF(Z$42*$D58&gt;(BatMaxC*$C58)+DayMinC,BatMaxC*$C58,IF(Z$42*$D58&lt;DayMinC,0,(Z$42*$D58)-DayMinC))</f>
        <v>0.07448535453</v>
      </c>
      <c r="AA58" s="30">
        <f>IF(AA$42*$D58&gt;(BatMaxC*$C58)+DayMinC,BatMaxC*$C58,IF(AA$42*$D58&lt;DayMinC,0,(AA$42*$D58)-DayMinC))</f>
        <v>0</v>
      </c>
      <c r="AB58" s="30">
        <f>IF(AB$42*$D58&gt;(BatMaxC*$C58)+DayMinC,BatMaxC*$C58,IF(AB$42*$D58&lt;DayMinC,0,(AB$42*$D58)-DayMinC))</f>
        <v>0</v>
      </c>
      <c r="AC58" s="30">
        <f>IF(AC$42*$D58&gt;(BatMaxC*$C58)+DayMinC,BatMaxC*$C58,IF(AC$42*$D58&lt;DayMinC,0,(AC$42*$D58)-DayMinC))</f>
        <v>0</v>
      </c>
      <c r="AD58" s="30">
        <f>IF(AD$42*$D58&gt;(BatMaxC*$C58)+DayMinC,BatMaxC*$C58,IF(AD$42*$D58&lt;DayMinC,0,(AD$42*$D58)-DayMinC))</f>
        <v>0</v>
      </c>
      <c r="AE58" s="30">
        <f>IF(AE$42*$D58&gt;(BatMaxC*$C58)+DayMinC,BatMaxC*$C58,IF(AE$42*$D58&lt;DayMinC,0,(AE$42*$D58)-DayMinC))</f>
        <v>0.07448535453</v>
      </c>
      <c r="AF58" s="30">
        <f>IF(AF$42*$D58&gt;(BatMaxC*$C58)+DayMinC,BatMaxC*$C58,IF(AF$42*$D58&lt;DayMinC,0,(AF$42*$D58)-DayMinC))</f>
        <v>0.07448535453</v>
      </c>
      <c r="AG58" s="30">
        <f>IF(AG$42*$D58&gt;(BatMaxC*$C58)+DayMinC,BatMaxC*$C58,IF(AG$42*$D58&lt;DayMinC,0,(AG$42*$D58)-DayMinC))</f>
        <v>0.07448535453</v>
      </c>
      <c r="AH58" s="30">
        <f>IF(AH$42*$D58&gt;(BatMaxC*$C58)+DayMinC,BatMaxC*$C58,IF(AH$42*$D58&lt;DayMinC,0,(AH$42*$D58)-DayMinC))</f>
        <v>0.07448535453</v>
      </c>
      <c r="AI58" s="30">
        <f>IF(AI$42*$D58&gt;(BatMaxC*$C58)+DayMinC,BatMaxC*$C58,IF(AI$42*$D58&lt;DayMinC,0,(AI$42*$D58)-DayMinC))</f>
        <v>0.07448535453</v>
      </c>
      <c r="AJ58" s="30">
        <f>IF(AJ$42*$D58&gt;(BatMaxC*$C58)+DayMinC,BatMaxC*$C58,IF(AJ$42*$D58&lt;DayMinC,0,(AJ$42*$D58)-DayMinC))</f>
        <v>0.07448535453</v>
      </c>
      <c r="AK58" s="30">
        <f>IF(AK$42*$D58&gt;(BatMaxC*$C58)+DayMinC,BatMaxC*$C58,IF(AK$42*$D58&lt;DayMinC,0,(AK$42*$D58)-DayMinC))</f>
        <v>0.07448535453</v>
      </c>
      <c r="AL58" s="30">
        <f>IF(AL$42*$D58&gt;(BatMaxC*$C58)+DayMinC,BatMaxC*$C58,IF(AL$42*$D58&lt;DayMinC,0,(AL$42*$D58)-DayMinC))</f>
        <v>0.07448535453</v>
      </c>
      <c r="AM58" s="30">
        <f>IF(AM$42*$D58&gt;(BatMaxC*$C58)+DayMinC,BatMaxC*$C58,IF(AM$42*$D58&lt;DayMinC,0,(AM$42*$D58)-DayMinC))</f>
        <v>0.07448535453</v>
      </c>
      <c r="AN58" s="30">
        <f>IF(AN$42*$D58&gt;(BatMaxC*$C58)+DayMinC,BatMaxC*$C58,IF(AN$42*$D58&lt;DayMinC,0,(AN$42*$D58)-DayMinC))</f>
        <v>0.07448535453</v>
      </c>
      <c r="AO58" s="30">
        <f>IF(AO$42*$D58&gt;(BatMaxC*$C58)+DayMinC,BatMaxC*$C58,IF(AO$42*$D58&lt;DayMinC,0,(AO$42*$D58)-DayMinC))</f>
        <v>0.07448535453</v>
      </c>
      <c r="AP58" s="30">
        <f>IF(AP$42*$D58&gt;(BatMaxC*$C58)+DayMinC,BatMaxC*$C58,IF(AP$42*$D58&lt;DayMinC,0,(AP$42*$D58)-DayMinC))</f>
        <v>0.07448535453</v>
      </c>
      <c r="AQ58" s="30">
        <f>IF(AQ$42*$D58&gt;(BatMaxC*$C58)+DayMinC,BatMaxC*$C58,IF(AQ$42*$D58&lt;DayMinC,0,(AQ$42*$D58)-DayMinC))</f>
        <v>0.07448535453</v>
      </c>
      <c r="AR58" s="30">
        <f>IF(AR$42*$D58&gt;(BatMaxC*$C58)+DayMinC,BatMaxC*$C58,IF(AR$42*$D58&lt;DayMinC,0,(AR$42*$D58)-DayMinC))</f>
        <v>0.07448535453</v>
      </c>
      <c r="AS58" s="30">
        <f>IF(AS$42*$D58&gt;(BatMaxC*$C58)+DayMinC,BatMaxC*$C58,IF(AS$42*$D58&lt;DayMinC,0,(AS$42*$D58)-DayMinC))</f>
        <v>0</v>
      </c>
      <c r="AT58" s="30">
        <f>IF(AT$42*$D58&gt;(BatMaxC*$C58)+DayMinC,BatMaxC*$C58,IF(AT$42*$D58&lt;DayMinC,0,(AT$42*$D58)-DayMinC))</f>
        <v>0.07448535453</v>
      </c>
      <c r="AU58" s="30">
        <f>IF(AU$42*$D58&gt;(BatMaxC*$C58)+DayMinC,BatMaxC*$C58,IF(AU$42*$D58&lt;DayMinC,0,(AU$42*$D58)-DayMinC))</f>
        <v>0</v>
      </c>
      <c r="AV58" s="30">
        <f>IF(AV$42*$D58&gt;(BatMaxC*$C58)+DayMinC,BatMaxC*$C58,IF(AV$42*$D58&lt;DayMinC,0,(AV$42*$D58)-DayMinC))</f>
        <v>0</v>
      </c>
      <c r="AW58" s="30">
        <f>IF(AW$42*$D58&gt;(BatMaxC*$C58)+DayMinC,BatMaxC*$C58,IF(AW$42*$D58&lt;DayMinC,0,(AW$42*$D58)-DayMinC))</f>
        <v>0</v>
      </c>
      <c r="AX58" s="30">
        <f>IF(AX$42*$D58&gt;(BatMaxC*$C58)+DayMinC,BatMaxC*$C58,IF(AX$42*$D58&lt;DayMinC,0,(AX$42*$D58)-DayMinC))</f>
        <v>0.07448535453</v>
      </c>
      <c r="AY58" s="30">
        <f>IF(AY$42*$D58&gt;(BatMaxC*$C58)+DayMinC,BatMaxC*$C58,IF(AY$42*$D58&lt;DayMinC,0,(AY$42*$D58)-DayMinC))</f>
        <v>0.07448535453</v>
      </c>
      <c r="AZ58" s="30">
        <f>IF(AZ$42*$D58&gt;(BatMaxC*$C58)+DayMinC,BatMaxC*$C58,IF(AZ$42*$D58&lt;DayMinC,0,(AZ$42*$D58)-DayMinC))</f>
        <v>0.07448535453</v>
      </c>
      <c r="BA58" s="30">
        <f>IF(BA$42*$D58&gt;(BatMaxC*$C58)+DayMinC,BatMaxC*$C58,IF(BA$42*$D58&lt;DayMinC,0,(BA$42*$D58)-DayMinC))</f>
        <v>0.07448535453</v>
      </c>
      <c r="BB58" s="30">
        <f>IF(BB$42*$D58&gt;(BatMaxC*$C58)+DayMinC,BatMaxC*$C58,IF(BB$42*$D58&lt;DayMinC,0,(BB$42*$D58)-DayMinC))</f>
        <v>0.02234445827</v>
      </c>
      <c r="BC58" s="30">
        <f>IF(BC$42*$D58&gt;(BatMaxC*$C58)+DayMinC,BatMaxC*$C58,IF(BC$42*$D58&lt;DayMinC,0,(BC$42*$D58)-DayMinC))</f>
        <v>0.07448535453</v>
      </c>
      <c r="BD58" s="30">
        <f>IF(BD$42*$D58&gt;(BatMaxC*$C58)+DayMinC,BatMaxC*$C58,IF(BD$42*$D58&lt;DayMinC,0,(BD$42*$D58)-DayMinC))</f>
        <v>0.07448535453</v>
      </c>
      <c r="BE58" s="30">
        <f>IF(BE$42*$D58&gt;(BatMaxC*$C58)+DayMinC,BatMaxC*$C58,IF(BE$42*$D58&lt;DayMinC,0,(BE$42*$D58)-DayMinC))</f>
        <v>0</v>
      </c>
      <c r="BF58" s="30">
        <f>IF(BF$42*$D58&gt;(BatMaxC*$C58)+DayMinC,BatMaxC*$C58,IF(BF$42*$D58&lt;DayMinC,0,(BF$42*$D58)-DayMinC))</f>
        <v>0.07448535453</v>
      </c>
      <c r="BG58" s="30">
        <f>IF(BG$42*$D58&gt;(BatMaxC*$C58)+DayMinC,BatMaxC*$C58,IF(BG$42*$D58&lt;DayMinC,0,(BG$42*$D58)-DayMinC))</f>
        <v>0.07448535453</v>
      </c>
      <c r="BH58" s="30">
        <f>IF(BH$42*$D58&gt;(BatMaxC*$C58)+DayMinC,BatMaxC*$C58,IF(BH$42*$D58&lt;DayMinC,0,(BH$42*$D58)-DayMinC))</f>
        <v>0.07448535453</v>
      </c>
      <c r="BI58" s="30">
        <f>IF(BI$42*$D58&gt;(BatMaxC*$C58)+DayMinC,BatMaxC*$C58,IF(BI$42*$D58&lt;DayMinC,0,(BI$42*$D58)-DayMinC))</f>
        <v>0</v>
      </c>
      <c r="BJ58" s="30">
        <f>IF(BJ$42*$D58&gt;(BatMaxC*$C58)+DayMinC,BatMaxC*$C58,IF(BJ$42*$D58&lt;DayMinC,0,(BJ$42*$D58)-DayMinC))</f>
        <v>0</v>
      </c>
      <c r="BK58" s="30">
        <f>IF(BK$42*$D58&gt;(BatMaxC*$C58)+DayMinC,BatMaxC*$C58,IF(BK$42*$D58&lt;DayMinC,0,(BK$42*$D58)-DayMinC))</f>
        <v>0.07448535453</v>
      </c>
      <c r="BL58" s="30">
        <f>IF(BL$42*$D58&gt;(BatMaxC*$C58)+DayMinC,BatMaxC*$C58,IF(BL$42*$D58&lt;DayMinC,0,(BL$42*$D58)-DayMinC))</f>
        <v>0.07448535453</v>
      </c>
      <c r="BM58" s="30">
        <f>IF(BM$42*$D58&gt;(BatMaxC*$C58)+DayMinC,BatMaxC*$C58,IF(BM$42*$D58&lt;DayMinC,0,(BM$42*$D58)-DayMinC))</f>
        <v>0.07448535453</v>
      </c>
      <c r="BN58" s="30">
        <f>IF(BN$42*$D58&gt;(BatMaxC*$C58)+DayMinC,BatMaxC*$C58,IF(BN$42*$D58&lt;DayMinC,0,(BN$42*$D58)-DayMinC))</f>
        <v>0.07448535453</v>
      </c>
      <c r="BO58" s="30">
        <f>IF(BO$42*$D58&gt;(BatMaxC*$C58)+DayMinC,BatMaxC*$C58,IF(BO$42*$D58&lt;DayMinC,0,(BO$42*$D58)-DayMinC))</f>
        <v>0.05381673721</v>
      </c>
      <c r="BP58" s="30">
        <f>IF(BP$42*$D58&gt;(BatMaxC*$C58)+DayMinC,BatMaxC*$C58,IF(BP$42*$D58&lt;DayMinC,0,(BP$42*$D58)-DayMinC))</f>
        <v>0</v>
      </c>
      <c r="BQ58" s="30">
        <f>IF(BQ$42*$D58&gt;(BatMaxC*$C58)+DayMinC,BatMaxC*$C58,IF(BQ$42*$D58&lt;DayMinC,0,(BQ$42*$D58)-DayMinC))</f>
        <v>0.07448535453</v>
      </c>
      <c r="BR58" s="30">
        <f>IF(BR$42*$D58&gt;(BatMaxC*$C58)+DayMinC,BatMaxC*$C58,IF(BR$42*$D58&lt;DayMinC,0,(BR$42*$D58)-DayMinC))</f>
        <v>0.07448535453</v>
      </c>
      <c r="BS58" s="30">
        <f>IF(BS$42*$D58&gt;(BatMaxC*$C58)+DayMinC,BatMaxC*$C58,IF(BS$42*$D58&lt;DayMinC,0,(BS$42*$D58)-DayMinC))</f>
        <v>0.07448535453</v>
      </c>
      <c r="BT58" s="30">
        <f>IF(BT$42*$D58&gt;(BatMaxC*$C58)+DayMinC,BatMaxC*$C58,IF(BT$42*$D58&lt;DayMinC,0,(BT$42*$D58)-DayMinC))</f>
        <v>0</v>
      </c>
      <c r="BU58" s="30">
        <f>IF(BU$42*$D58&gt;(BatMaxC*$C58)+DayMinC,BatMaxC*$C58,IF(BU$42*$D58&lt;DayMinC,0,(BU$42*$D58)-DayMinC))</f>
        <v>0</v>
      </c>
      <c r="BV58" s="30">
        <f>IF(BV$42*$D58&gt;(BatMaxC*$C58)+DayMinC,BatMaxC*$C58,IF(BV$42*$D58&lt;DayMinC,0,(BV$42*$D58)-DayMinC))</f>
        <v>0.07448535453</v>
      </c>
      <c r="BW58" s="30">
        <f>IF(BW$42*$D58&gt;(BatMaxC*$C58)+DayMinC,BatMaxC*$C58,IF(BW$42*$D58&lt;DayMinC,0,(BW$42*$D58)-DayMinC))</f>
        <v>0.07448535453</v>
      </c>
      <c r="BX58" s="30">
        <f>IF(BX$42*$D58&gt;(BatMaxC*$C58)+DayMinC,BatMaxC*$C58,IF(BX$42*$D58&lt;DayMinC,0,(BX$42*$D58)-DayMinC))</f>
        <v>0.03887034301</v>
      </c>
      <c r="BY58" s="30">
        <f>IF(BY$42*$D58&gt;(BatMaxC*$C58)+DayMinC,BatMaxC*$C58,IF(BY$42*$D58&lt;DayMinC,0,(BY$42*$D58)-DayMinC))</f>
        <v>0.07448535453</v>
      </c>
      <c r="BZ58" s="30">
        <f>IF(BZ$42*$D58&gt;(BatMaxC*$C58)+DayMinC,BatMaxC*$C58,IF(BZ$42*$D58&lt;DayMinC,0,(BZ$42*$D58)-DayMinC))</f>
        <v>0.07448535453</v>
      </c>
      <c r="CA58" s="30">
        <f>IF(CA$42*$D58&gt;(BatMaxC*$C58)+DayMinC,BatMaxC*$C58,IF(CA$42*$D58&lt;DayMinC,0,(CA$42*$D58)-DayMinC))</f>
        <v>0.07448535453</v>
      </c>
      <c r="CB58" s="30">
        <f>IF(CB$42*$D58&gt;(BatMaxC*$C58)+DayMinC,BatMaxC*$C58,IF(CB$42*$D58&lt;DayMinC,0,(CB$42*$D58)-DayMinC))</f>
        <v>0.07448535453</v>
      </c>
      <c r="CC58" s="30">
        <f>IF(CC$42*$D58&gt;(BatMaxC*$C58)+DayMinC,BatMaxC*$C58,IF(CC$42*$D58&lt;DayMinC,0,(CC$42*$D58)-DayMinC))</f>
        <v>0.01259574412</v>
      </c>
      <c r="CD58" s="30">
        <f>IF(CD$42*$D58&gt;(BatMaxC*$C58)+DayMinC,BatMaxC*$C58,IF(CD$42*$D58&lt;DayMinC,0,(CD$42*$D58)-DayMinC))</f>
        <v>0.07448535453</v>
      </c>
      <c r="CE58" s="30">
        <f>IF(CE$42*$D58&gt;(BatMaxC*$C58)+DayMinC,BatMaxC*$C58,IF(CE$42*$D58&lt;DayMinC,0,(CE$42*$D58)-DayMinC))</f>
        <v>0.07448535453</v>
      </c>
      <c r="CF58" s="30">
        <f>IF(CF$42*$D58&gt;(BatMaxC*$C58)+DayMinC,BatMaxC*$C58,IF(CF$42*$D58&lt;DayMinC,0,(CF$42*$D58)-DayMinC))</f>
        <v>0</v>
      </c>
      <c r="CG58" s="30">
        <f>IF(CG$42*$D58&gt;(BatMaxC*$C58)+DayMinC,BatMaxC*$C58,IF(CG$42*$D58&lt;DayMinC,0,(CG$42*$D58)-DayMinC))</f>
        <v>0.008685719869</v>
      </c>
      <c r="CH58" s="30">
        <f>IF(CH$42*$D58&gt;(BatMaxC*$C58)+DayMinC,BatMaxC*$C58,IF(CH$42*$D58&lt;DayMinC,0,(CH$42*$D58)-DayMinC))</f>
        <v>0</v>
      </c>
      <c r="CI58" s="30">
        <f>IF(CI$42*$D58&gt;(BatMaxC*$C58)+DayMinC,BatMaxC*$C58,IF(CI$42*$D58&lt;DayMinC,0,(CI$42*$D58)-DayMinC))</f>
        <v>0</v>
      </c>
      <c r="CJ58" s="30">
        <f>IF(CJ$42*$D58&gt;(BatMaxC*$C58)+DayMinC,BatMaxC*$C58,IF(CJ$42*$D58&lt;DayMinC,0,(CJ$42*$D58)-DayMinC))</f>
        <v>0.07448535453</v>
      </c>
      <c r="CK58" s="30">
        <f>IF(CK$42*$D58&gt;(BatMaxC*$C58)+DayMinC,BatMaxC*$C58,IF(CK$42*$D58&lt;DayMinC,0,(CK$42*$D58)-DayMinC))</f>
        <v>0.07448535453</v>
      </c>
      <c r="CL58" s="30">
        <f>IF(CL$42*$D58&gt;(BatMaxC*$C58)+DayMinC,BatMaxC*$C58,IF(CL$42*$D58&lt;DayMinC,0,(CL$42*$D58)-DayMinC))</f>
        <v>0.07448535453</v>
      </c>
      <c r="CM58" s="30">
        <f>IF(CM$42*$D58&gt;(BatMaxC*$C58)+DayMinC,BatMaxC*$C58,IF(CM$42*$D58&lt;DayMinC,0,(CM$42*$D58)-DayMinC))</f>
        <v>0.07448535453</v>
      </c>
      <c r="CN58" s="30">
        <f>IF(CN$42*$D58&gt;(BatMaxC*$C58)+DayMinC,BatMaxC*$C58,IF(CN$42*$D58&lt;DayMinC,0,(CN$42*$D58)-DayMinC))</f>
        <v>0.07448535453</v>
      </c>
      <c r="CO58" s="30">
        <f>IF(CO$42*$D58&gt;(BatMaxC*$C58)+DayMinC,BatMaxC*$C58,IF(CO$42*$D58&lt;DayMinC,0,(CO$42*$D58)-DayMinC))</f>
        <v>0.07448535453</v>
      </c>
      <c r="CP58" s="30">
        <f>IF(CP$42*$D58&gt;(BatMaxC*$C58)+DayMinC,BatMaxC*$C58,IF(CP$42*$D58&lt;DayMinC,0,(CP$42*$D58)-DayMinC))</f>
        <v>0.07448535453</v>
      </c>
      <c r="CQ58" s="30">
        <f>IF(CQ$42*$D58&gt;(BatMaxC*$C58)+DayMinC,BatMaxC*$C58,IF(CQ$42*$D58&lt;DayMinC,0,(CQ$42*$D58)-DayMinC))</f>
        <v>0.07448535453</v>
      </c>
      <c r="CR58" s="30">
        <f>IF(CR$42*$D58&gt;(BatMaxC*$C58)+DayMinC,BatMaxC*$C58,IF(CR$42*$D58&lt;DayMinC,0,(CR$42*$D58)-DayMinC))</f>
        <v>0</v>
      </c>
      <c r="CS58" s="30">
        <f>IF(CS$42*$D58&gt;(BatMaxC*$C58)+DayMinC,BatMaxC*$C58,IF(CS$42*$D58&lt;DayMinC,0,(CS$42*$D58)-DayMinC))</f>
        <v>0.07448535453</v>
      </c>
      <c r="CT58" s="30">
        <f>IF(CT$42*$D58&gt;(BatMaxC*$C58)+DayMinC,BatMaxC*$C58,IF(CT$42*$D58&lt;DayMinC,0,(CT$42*$D58)-DayMinC))</f>
        <v>0.07448535453</v>
      </c>
      <c r="CU58" s="30">
        <f>IF(CU$42*$D58&gt;(BatMaxC*$C58)+DayMinC,BatMaxC*$C58,IF(CU$42*$D58&lt;DayMinC,0,(CU$42*$D58)-DayMinC))</f>
        <v>0.07448535453</v>
      </c>
      <c r="CV58" s="30">
        <f>IF(CV$42*$D58&gt;(BatMaxC*$C58)+DayMinC,BatMaxC*$C58,IF(CV$42*$D58&lt;DayMinC,0,(CV$42*$D58)-DayMinC))</f>
        <v>0.07448535453</v>
      </c>
      <c r="CW58" s="30">
        <f>IF(CW$42*$D58&gt;(BatMaxC*$C58)+DayMinC,BatMaxC*$C58,IF(CW$42*$D58&lt;DayMinC,0,(CW$42*$D58)-DayMinC))</f>
        <v>0.07448535453</v>
      </c>
      <c r="CX58" s="30">
        <f>IF(CX$42*$D58&gt;(BatMaxC*$C58)+DayMinC,BatMaxC*$C58,IF(CX$42*$D58&lt;DayMinC,0,(CX$42*$D58)-DayMinC))</f>
        <v>0.07448535453</v>
      </c>
      <c r="CY58" s="30">
        <f>IF(CY$42*$D58&gt;(BatMaxC*$C58)+DayMinC,BatMaxC*$C58,IF(CY$42*$D58&lt;DayMinC,0,(CY$42*$D58)-DayMinC))</f>
        <v>0.07448535453</v>
      </c>
      <c r="CZ58" s="30">
        <f>IF(CZ$42*$D58&gt;(BatMaxC*$C58)+DayMinC,BatMaxC*$C58,IF(CZ$42*$D58&lt;DayMinC,0,(CZ$42*$D58)-DayMinC))</f>
        <v>0.07448535453</v>
      </c>
      <c r="DA58" s="30">
        <f>IF(DA$42*$D58&gt;(BatMaxC*$C58)+DayMinC,BatMaxC*$C58,IF(DA$42*$D58&lt;DayMinC,0,(DA$42*$D58)-DayMinC))</f>
        <v>0.07448535453</v>
      </c>
      <c r="DB58" s="30">
        <f>IF(DB$42*$D58&gt;(BatMaxC*$C58)+DayMinC,BatMaxC*$C58,IF(DB$42*$D58&lt;DayMinC,0,(DB$42*$D58)-DayMinC))</f>
        <v>0.07448535453</v>
      </c>
      <c r="DC58" s="30">
        <f>IF(DC$42*$D58&gt;(BatMaxC*$C58)+DayMinC,BatMaxC*$C58,IF(DC$42*$D58&lt;DayMinC,0,(DC$42*$D58)-DayMinC))</f>
        <v>0.07448535453</v>
      </c>
      <c r="DD58" s="30">
        <f>IF(DD$42*$D58&gt;(BatMaxC*$C58)+DayMinC,BatMaxC*$C58,IF(DD$42*$D58&lt;DayMinC,0,(DD$42*$D58)-DayMinC))</f>
        <v>0.07448535453</v>
      </c>
      <c r="DE58" s="30">
        <f>IF(DE$42*$D58&gt;(BatMaxC*$C58)+DayMinC,BatMaxC*$C58,IF(DE$42*$D58&lt;DayMinC,0,(DE$42*$D58)-DayMinC))</f>
        <v>0.07448535453</v>
      </c>
      <c r="DF58" s="30">
        <f>IF(DF$42*$D58&gt;(BatMaxC*$C58)+DayMinC,BatMaxC*$C58,IF(DF$42*$D58&lt;DayMinC,0,(DF$42*$D58)-DayMinC))</f>
        <v>0.07448535453</v>
      </c>
      <c r="DG58" s="30">
        <f>IF(DG$42*$D58&gt;(BatMaxC*$C58)+DayMinC,BatMaxC*$C58,IF(DG$42*$D58&lt;DayMinC,0,(DG$42*$D58)-DayMinC))</f>
        <v>0.07448535453</v>
      </c>
      <c r="DH58" s="30">
        <f>IF(DH$42*$D58&gt;(BatMaxC*$C58)+DayMinC,BatMaxC*$C58,IF(DH$42*$D58&lt;DayMinC,0,(DH$42*$D58)-DayMinC))</f>
        <v>0.07448535453</v>
      </c>
      <c r="DI58" s="30">
        <f>IF(DI$42*$D58&gt;(BatMaxC*$C58)+DayMinC,BatMaxC*$C58,IF(DI$42*$D58&lt;DayMinC,0,(DI$42*$D58)-DayMinC))</f>
        <v>0.07448535453</v>
      </c>
      <c r="DJ58" s="30">
        <f>IF(DJ$42*$D58&gt;(BatMaxC*$C58)+DayMinC,BatMaxC*$C58,IF(DJ$42*$D58&lt;DayMinC,0,(DJ$42*$D58)-DayMinC))</f>
        <v>0</v>
      </c>
      <c r="DK58" s="30">
        <f>IF(DK$42*$D58&gt;(BatMaxC*$C58)+DayMinC,BatMaxC*$C58,IF(DK$42*$D58&lt;DayMinC,0,(DK$42*$D58)-DayMinC))</f>
        <v>0.06922964359</v>
      </c>
      <c r="DL58" s="30">
        <f>IF(DL$42*$D58&gt;(BatMaxC*$C58)+DayMinC,BatMaxC*$C58,IF(DL$42*$D58&lt;DayMinC,0,(DL$42*$D58)-DayMinC))</f>
        <v>0.00112937324</v>
      </c>
      <c r="DM58" s="30">
        <f>IF(DM$42*$D58&gt;(BatMaxC*$C58)+DayMinC,BatMaxC*$C58,IF(DM$42*$D58&lt;DayMinC,0,(DM$42*$D58)-DayMinC))</f>
        <v>0.07448535453</v>
      </c>
      <c r="DN58" s="30">
        <f>IF(DN$42*$D58&gt;(BatMaxC*$C58)+DayMinC,BatMaxC*$C58,IF(DN$42*$D58&lt;DayMinC,0,(DN$42*$D58)-DayMinC))</f>
        <v>0.07448535453</v>
      </c>
      <c r="DO58" s="30">
        <f>IF(DO$42*$D58&gt;(BatMaxC*$C58)+DayMinC,BatMaxC*$C58,IF(DO$42*$D58&lt;DayMinC,0,(DO$42*$D58)-DayMinC))</f>
        <v>0.07448535453</v>
      </c>
      <c r="DP58" s="30">
        <f>IF(DP$42*$D58&gt;(BatMaxC*$C58)+DayMinC,BatMaxC*$C58,IF(DP$42*$D58&lt;DayMinC,0,(DP$42*$D58)-DayMinC))</f>
        <v>0.02725759809</v>
      </c>
      <c r="DQ58" s="30">
        <f>IF(DQ$42*$D58&gt;(BatMaxC*$C58)+DayMinC,BatMaxC*$C58,IF(DQ$42*$D58&lt;DayMinC,0,(DQ$42*$D58)-DayMinC))</f>
        <v>0</v>
      </c>
      <c r="DR58" s="30">
        <f>IF(DR$42*$D58&gt;(BatMaxC*$C58)+DayMinC,BatMaxC*$C58,IF(DR$42*$D58&lt;DayMinC,0,(DR$42*$D58)-DayMinC))</f>
        <v>0.07448535453</v>
      </c>
      <c r="DS58" s="30">
        <f>IF(DS$42*$D58&gt;(BatMaxC*$C58)+DayMinC,BatMaxC*$C58,IF(DS$42*$D58&lt;DayMinC,0,(DS$42*$D58)-DayMinC))</f>
        <v>0.07448535453</v>
      </c>
      <c r="DT58" s="30">
        <f>IF(DT$42*$D58&gt;(BatMaxC*$C58)+DayMinC,BatMaxC*$C58,IF(DT$42*$D58&lt;DayMinC,0,(DT$42*$D58)-DayMinC))</f>
        <v>0.07448535453</v>
      </c>
      <c r="DU58" s="30">
        <f>IF(DU$42*$D58&gt;(BatMaxC*$C58)+DayMinC,BatMaxC*$C58,IF(DU$42*$D58&lt;DayMinC,0,(DU$42*$D58)-DayMinC))</f>
        <v>0.07448535453</v>
      </c>
      <c r="DV58" s="30">
        <f>IF(DV$42*$D58&gt;(BatMaxC*$C58)+DayMinC,BatMaxC*$C58,IF(DV$42*$D58&lt;DayMinC,0,(DV$42*$D58)-DayMinC))</f>
        <v>0.07448535453</v>
      </c>
      <c r="DW58" s="30">
        <f>IF(DW$42*$D58&gt;(BatMaxC*$C58)+DayMinC,BatMaxC*$C58,IF(DW$42*$D58&lt;DayMinC,0,(DW$42*$D58)-DayMinC))</f>
        <v>0.07448535453</v>
      </c>
      <c r="DX58" s="30">
        <f>IF(DX$42*$D58&gt;(BatMaxC*$C58)+DayMinC,BatMaxC*$C58,IF(DX$42*$D58&lt;DayMinC,0,(DX$42*$D58)-DayMinC))</f>
        <v>0.07448535453</v>
      </c>
      <c r="DY58" s="30">
        <f>IF(DY$42*$D58&gt;(BatMaxC*$C58)+DayMinC,BatMaxC*$C58,IF(DY$42*$D58&lt;DayMinC,0,(DY$42*$D58)-DayMinC))</f>
        <v>0.07448535453</v>
      </c>
      <c r="DZ58" s="30">
        <f>IF(DZ$42*$D58&gt;(BatMaxC*$C58)+DayMinC,BatMaxC*$C58,IF(DZ$42*$D58&lt;DayMinC,0,(DZ$42*$D58)-DayMinC))</f>
        <v>0.07448535453</v>
      </c>
      <c r="EA58" s="30">
        <f>IF(EA$42*$D58&gt;(BatMaxC*$C58)+DayMinC,BatMaxC*$C58,IF(EA$42*$D58&lt;DayMinC,0,(EA$42*$D58)-DayMinC))</f>
        <v>0.07448535453</v>
      </c>
      <c r="EB58" s="30">
        <f>IF(EB$42*$D58&gt;(BatMaxC*$C58)+DayMinC,BatMaxC*$C58,IF(EB$42*$D58&lt;DayMinC,0,(EB$42*$D58)-DayMinC))</f>
        <v>0.07448535453</v>
      </c>
      <c r="EC58" s="30">
        <f>IF(EC$42*$D58&gt;(BatMaxC*$C58)+DayMinC,BatMaxC*$C58,IF(EC$42*$D58&lt;DayMinC,0,(EC$42*$D58)-DayMinC))</f>
        <v>0.07448535453</v>
      </c>
      <c r="ED58" s="30">
        <f>IF(ED$42*$D58&gt;(BatMaxC*$C58)+DayMinC,BatMaxC*$C58,IF(ED$42*$D58&lt;DayMinC,0,(ED$42*$D58)-DayMinC))</f>
        <v>0.07448535453</v>
      </c>
      <c r="EE58" s="30">
        <f>IF(EE$42*$D58&gt;(BatMaxC*$C58)+DayMinC,BatMaxC*$C58,IF(EE$42*$D58&lt;DayMinC,0,(EE$42*$D58)-DayMinC))</f>
        <v>0.07448535453</v>
      </c>
      <c r="EF58" s="30">
        <f>IF(EF$42*$D58&gt;(BatMaxC*$C58)+DayMinC,BatMaxC*$C58,IF(EF$42*$D58&lt;DayMinC,0,(EF$42*$D58)-DayMinC))</f>
        <v>0</v>
      </c>
      <c r="EG58" s="30">
        <f>IF(EG$42*$D58&gt;(BatMaxC*$C58)+DayMinC,BatMaxC*$C58,IF(EG$42*$D58&lt;DayMinC,0,(EG$42*$D58)-DayMinC))</f>
        <v>0.07448535453</v>
      </c>
      <c r="EH58" s="30">
        <f>IF(EH$42*$D58&gt;(BatMaxC*$C58)+DayMinC,BatMaxC*$C58,IF(EH$42*$D58&lt;DayMinC,0,(EH$42*$D58)-DayMinC))</f>
        <v>0.07448535453</v>
      </c>
      <c r="EI58" s="30">
        <f>IF(EI$42*$D58&gt;(BatMaxC*$C58)+DayMinC,BatMaxC*$C58,IF(EI$42*$D58&lt;DayMinC,0,(EI$42*$D58)-DayMinC))</f>
        <v>0.07448535453</v>
      </c>
      <c r="EJ58" s="30">
        <f>IF(EJ$42*$D58&gt;(BatMaxC*$C58)+DayMinC,BatMaxC*$C58,IF(EJ$42*$D58&lt;DayMinC,0,(EJ$42*$D58)-DayMinC))</f>
        <v>0.07448535453</v>
      </c>
      <c r="EK58" s="30">
        <f>IF(EK$42*$D58&gt;(BatMaxC*$C58)+DayMinC,BatMaxC*$C58,IF(EK$42*$D58&lt;DayMinC,0,(EK$42*$D58)-DayMinC))</f>
        <v>0.07448535453</v>
      </c>
      <c r="EL58" s="30">
        <f>IF(EL$42*$D58&gt;(BatMaxC*$C58)+DayMinC,BatMaxC*$C58,IF(EL$42*$D58&lt;DayMinC,0,(EL$42*$D58)-DayMinC))</f>
        <v>0.07448535453</v>
      </c>
      <c r="EM58" s="30">
        <f>IF(EM$42*$D58&gt;(BatMaxC*$C58)+DayMinC,BatMaxC*$C58,IF(EM$42*$D58&lt;DayMinC,0,(EM$42*$D58)-DayMinC))</f>
        <v>0.07448535453</v>
      </c>
      <c r="EN58" s="30">
        <f>IF(EN$42*$D58&gt;(BatMaxC*$C58)+DayMinC,BatMaxC*$C58,IF(EN$42*$D58&lt;DayMinC,0,(EN$42*$D58)-DayMinC))</f>
        <v>0.07448535453</v>
      </c>
      <c r="EO58" s="30">
        <f>IF(EO$42*$D58&gt;(BatMaxC*$C58)+DayMinC,BatMaxC*$C58,IF(EO$42*$D58&lt;DayMinC,0,(EO$42*$D58)-DayMinC))</f>
        <v>0.07448535453</v>
      </c>
      <c r="EP58" s="30">
        <f>IF(EP$42*$D58&gt;(BatMaxC*$C58)+DayMinC,BatMaxC*$C58,IF(EP$42*$D58&lt;DayMinC,0,(EP$42*$D58)-DayMinC))</f>
        <v>0.07448535453</v>
      </c>
      <c r="EQ58" s="30">
        <f>IF(EQ$42*$D58&gt;(BatMaxC*$C58)+DayMinC,BatMaxC*$C58,IF(EQ$42*$D58&lt;DayMinC,0,(EQ$42*$D58)-DayMinC))</f>
        <v>0.07448535453</v>
      </c>
      <c r="ER58" s="30">
        <f>IF(ER$42*$D58&gt;(BatMaxC*$C58)+DayMinC,BatMaxC*$C58,IF(ER$42*$D58&lt;DayMinC,0,(ER$42*$D58)-DayMinC))</f>
        <v>0.07448535453</v>
      </c>
      <c r="ES58" s="30">
        <f>IF(ES$42*$D58&gt;(BatMaxC*$C58)+DayMinC,BatMaxC*$C58,IF(ES$42*$D58&lt;DayMinC,0,(ES$42*$D58)-DayMinC))</f>
        <v>0.07448535453</v>
      </c>
      <c r="ET58" s="30">
        <f>IF(ET$42*$D58&gt;(BatMaxC*$C58)+DayMinC,BatMaxC*$C58,IF(ET$42*$D58&lt;DayMinC,0,(ET$42*$D58)-DayMinC))</f>
        <v>0.07448535453</v>
      </c>
      <c r="EU58" s="30">
        <f>IF(EU$42*$D58&gt;(BatMaxC*$C58)+DayMinC,BatMaxC*$C58,IF(EU$42*$D58&lt;DayMinC,0,(EU$42*$D58)-DayMinC))</f>
        <v>0.07448535453</v>
      </c>
      <c r="EV58" s="30">
        <f>IF(EV$42*$D58&gt;(BatMaxC*$C58)+DayMinC,BatMaxC*$C58,IF(EV$42*$D58&lt;DayMinC,0,(EV$42*$D58)-DayMinC))</f>
        <v>0.07448535453</v>
      </c>
      <c r="EW58" s="30">
        <f>IF(EW$42*$D58&gt;(BatMaxC*$C58)+DayMinC,BatMaxC*$C58,IF(EW$42*$D58&lt;DayMinC,0,(EW$42*$D58)-DayMinC))</f>
        <v>0.07448535453</v>
      </c>
      <c r="EX58" s="30">
        <f>IF(EX$42*$D58&gt;(BatMaxC*$C58)+DayMinC,BatMaxC*$C58,IF(EX$42*$D58&lt;DayMinC,0,(EX$42*$D58)-DayMinC))</f>
        <v>0.07448535453</v>
      </c>
      <c r="EY58" s="30">
        <f>IF(EY$42*$D58&gt;(BatMaxC*$C58)+DayMinC,BatMaxC*$C58,IF(EY$42*$D58&lt;DayMinC,0,(EY$42*$D58)-DayMinC))</f>
        <v>0.07448535453</v>
      </c>
      <c r="EZ58" s="30">
        <f>IF(EZ$42*$D58&gt;(BatMaxC*$C58)+DayMinC,BatMaxC*$C58,IF(EZ$42*$D58&lt;DayMinC,0,(EZ$42*$D58)-DayMinC))</f>
        <v>0.07448535453</v>
      </c>
      <c r="FA58" s="30">
        <f>IF(FA$42*$D58&gt;(BatMaxC*$C58)+DayMinC,BatMaxC*$C58,IF(FA$42*$D58&lt;DayMinC,0,(FA$42*$D58)-DayMinC))</f>
        <v>0.07448535453</v>
      </c>
      <c r="FB58" s="30">
        <f>IF(FB$42*$D58&gt;(BatMaxC*$C58)+DayMinC,BatMaxC*$C58,IF(FB$42*$D58&lt;DayMinC,0,(FB$42*$D58)-DayMinC))</f>
        <v>0.07448535453</v>
      </c>
      <c r="FC58" s="30">
        <f>IF(FC$42*$D58&gt;(BatMaxC*$C58)+DayMinC,BatMaxC*$C58,IF(FC$42*$D58&lt;DayMinC,0,(FC$42*$D58)-DayMinC))</f>
        <v>0.07448535453</v>
      </c>
      <c r="FD58" s="30">
        <f>IF(FD$42*$D58&gt;(BatMaxC*$C58)+DayMinC,BatMaxC*$C58,IF(FD$42*$D58&lt;DayMinC,0,(FD$42*$D58)-DayMinC))</f>
        <v>0.07448535453</v>
      </c>
      <c r="FE58" s="30">
        <f>IF(FE$42*$D58&gt;(BatMaxC*$C58)+DayMinC,BatMaxC*$C58,IF(FE$42*$D58&lt;DayMinC,0,(FE$42*$D58)-DayMinC))</f>
        <v>0.07448535453</v>
      </c>
      <c r="FF58" s="30">
        <f>IF(FF$42*$D58&gt;(BatMaxC*$C58)+DayMinC,BatMaxC*$C58,IF(FF$42*$D58&lt;DayMinC,0,(FF$42*$D58)-DayMinC))</f>
        <v>0.07448535453</v>
      </c>
      <c r="FG58" s="30">
        <f>IF(FG$42*$D58&gt;(BatMaxC*$C58)+DayMinC,BatMaxC*$C58,IF(FG$42*$D58&lt;DayMinC,0,(FG$42*$D58)-DayMinC))</f>
        <v>0.07448535453</v>
      </c>
      <c r="FH58" s="30">
        <f>IF(FH$42*$D58&gt;(BatMaxC*$C58)+DayMinC,BatMaxC*$C58,IF(FH$42*$D58&lt;DayMinC,0,(FH$42*$D58)-DayMinC))</f>
        <v>0.07448535453</v>
      </c>
      <c r="FI58" s="30">
        <f>IF(FI$42*$D58&gt;(BatMaxC*$C58)+DayMinC,BatMaxC*$C58,IF(FI$42*$D58&lt;DayMinC,0,(FI$42*$D58)-DayMinC))</f>
        <v>0.07448535453</v>
      </c>
      <c r="FJ58" s="30">
        <f>IF(FJ$42*$D58&gt;(BatMaxC*$C58)+DayMinC,BatMaxC*$C58,IF(FJ$42*$D58&lt;DayMinC,0,(FJ$42*$D58)-DayMinC))</f>
        <v>0.07448535453</v>
      </c>
      <c r="FK58" s="30">
        <f>IF(FK$42*$D58&gt;(BatMaxC*$C58)+DayMinC,BatMaxC*$C58,IF(FK$42*$D58&lt;DayMinC,0,(FK$42*$D58)-DayMinC))</f>
        <v>0.07448535453</v>
      </c>
      <c r="FL58" s="30">
        <f>IF(FL$42*$D58&gt;(BatMaxC*$C58)+DayMinC,BatMaxC*$C58,IF(FL$42*$D58&lt;DayMinC,0,(FL$42*$D58)-DayMinC))</f>
        <v>0.07448535453</v>
      </c>
      <c r="FM58" s="30">
        <f>IF(FM$42*$D58&gt;(BatMaxC*$C58)+DayMinC,BatMaxC*$C58,IF(FM$42*$D58&lt;DayMinC,0,(FM$42*$D58)-DayMinC))</f>
        <v>0.07448535453</v>
      </c>
      <c r="FN58" s="30">
        <f>IF(FN$42*$D58&gt;(BatMaxC*$C58)+DayMinC,BatMaxC*$C58,IF(FN$42*$D58&lt;DayMinC,0,(FN$42*$D58)-DayMinC))</f>
        <v>0.07448535453</v>
      </c>
      <c r="FO58" s="30">
        <f>IF(FO$42*$D58&gt;(BatMaxC*$C58)+DayMinC,BatMaxC*$C58,IF(FO$42*$D58&lt;DayMinC,0,(FO$42*$D58)-DayMinC))</f>
        <v>0.07448535453</v>
      </c>
      <c r="FP58" s="30">
        <f>IF(FP$42*$D58&gt;(BatMaxC*$C58)+DayMinC,BatMaxC*$C58,IF(FP$42*$D58&lt;DayMinC,0,(FP$42*$D58)-DayMinC))</f>
        <v>0.07448535453</v>
      </c>
      <c r="FQ58" s="30">
        <f>IF(FQ$42*$D58&gt;(BatMaxC*$C58)+DayMinC,BatMaxC*$C58,IF(FQ$42*$D58&lt;DayMinC,0,(FQ$42*$D58)-DayMinC))</f>
        <v>0.07448535453</v>
      </c>
      <c r="FR58" s="30">
        <f>IF(FR$42*$D58&gt;(BatMaxC*$C58)+DayMinC,BatMaxC*$C58,IF(FR$42*$D58&lt;DayMinC,0,(FR$42*$D58)-DayMinC))</f>
        <v>0.07448535453</v>
      </c>
      <c r="FS58" s="30">
        <f>IF(FS$42*$D58&gt;(BatMaxC*$C58)+DayMinC,BatMaxC*$C58,IF(FS$42*$D58&lt;DayMinC,0,(FS$42*$D58)-DayMinC))</f>
        <v>0.07448535453</v>
      </c>
      <c r="FT58" s="30">
        <f>IF(FT$42*$D58&gt;(BatMaxC*$C58)+DayMinC,BatMaxC*$C58,IF(FT$42*$D58&lt;DayMinC,0,(FT$42*$D58)-DayMinC))</f>
        <v>0.07448535453</v>
      </c>
      <c r="FU58" s="30">
        <f>IF(FU$42*$D58&gt;(BatMaxC*$C58)+DayMinC,BatMaxC*$C58,IF(FU$42*$D58&lt;DayMinC,0,(FU$42*$D58)-DayMinC))</f>
        <v>0.07448535453</v>
      </c>
      <c r="FV58" s="30">
        <f>IF(FV$42*$D58&gt;(BatMaxC*$C58)+DayMinC,BatMaxC*$C58,IF(FV$42*$D58&lt;DayMinC,0,(FV$42*$D58)-DayMinC))</f>
        <v>0</v>
      </c>
      <c r="FW58" s="30">
        <f>IF(FW$42*$D58&gt;(BatMaxC*$C58)+DayMinC,BatMaxC*$C58,IF(FW$42*$D58&lt;DayMinC,0,(FW$42*$D58)-DayMinC))</f>
        <v>0.07448535453</v>
      </c>
      <c r="FX58" s="30">
        <f>IF(FX$42*$D58&gt;(BatMaxC*$C58)+DayMinC,BatMaxC*$C58,IF(FX$42*$D58&lt;DayMinC,0,(FX$42*$D58)-DayMinC))</f>
        <v>0.07448535453</v>
      </c>
      <c r="FY58" s="30">
        <f>IF(FY$42*$D58&gt;(BatMaxC*$C58)+DayMinC,BatMaxC*$C58,IF(FY$42*$D58&lt;DayMinC,0,(FY$42*$D58)-DayMinC))</f>
        <v>0.07448535453</v>
      </c>
      <c r="FZ58" s="30">
        <f>IF(FZ$42*$D58&gt;(BatMaxC*$C58)+DayMinC,BatMaxC*$C58,IF(FZ$42*$D58&lt;DayMinC,0,(FZ$42*$D58)-DayMinC))</f>
        <v>0.07448535453</v>
      </c>
      <c r="GA58" s="30">
        <f>IF(GA$42*$D58&gt;(BatMaxC*$C58)+DayMinC,BatMaxC*$C58,IF(GA$42*$D58&lt;DayMinC,0,(GA$42*$D58)-DayMinC))</f>
        <v>0.07448535453</v>
      </c>
      <c r="GB58" s="30">
        <f>IF(GB$42*$D58&gt;(BatMaxC*$C58)+DayMinC,BatMaxC*$C58,IF(GB$42*$D58&lt;DayMinC,0,(GB$42*$D58)-DayMinC))</f>
        <v>0.05213300179</v>
      </c>
      <c r="GC58" s="30">
        <f>IF(GC$42*$D58&gt;(BatMaxC*$C58)+DayMinC,BatMaxC*$C58,IF(GC$42*$D58&lt;DayMinC,0,(GC$42*$D58)-DayMinC))</f>
        <v>0.07448535453</v>
      </c>
      <c r="GD58" s="30">
        <f>IF(GD$42*$D58&gt;(BatMaxC*$C58)+DayMinC,BatMaxC*$C58,IF(GD$42*$D58&lt;DayMinC,0,(GD$42*$D58)-DayMinC))</f>
        <v>0.07448535453</v>
      </c>
      <c r="GE58" s="30">
        <f>IF(GE$42*$D58&gt;(BatMaxC*$C58)+DayMinC,BatMaxC*$C58,IF(GE$42*$D58&lt;DayMinC,0,(GE$42*$D58)-DayMinC))</f>
        <v>0.07448535453</v>
      </c>
      <c r="GF58" s="30">
        <f>IF(GF$42*$D58&gt;(BatMaxC*$C58)+DayMinC,BatMaxC*$C58,IF(GF$42*$D58&lt;DayMinC,0,(GF$42*$D58)-DayMinC))</f>
        <v>0.07448535453</v>
      </c>
      <c r="GG58" s="30">
        <f>IF(GG$42*$D58&gt;(BatMaxC*$C58)+DayMinC,BatMaxC*$C58,IF(GG$42*$D58&lt;DayMinC,0,(GG$42*$D58)-DayMinC))</f>
        <v>0.07448535453</v>
      </c>
      <c r="GH58" s="30">
        <f>IF(GH$42*$D58&gt;(BatMaxC*$C58)+DayMinC,BatMaxC*$C58,IF(GH$42*$D58&lt;DayMinC,0,(GH$42*$D58)-DayMinC))</f>
        <v>0.07448535453</v>
      </c>
      <c r="GI58" s="30">
        <f>IF(GI$42*$D58&gt;(BatMaxC*$C58)+DayMinC,BatMaxC*$C58,IF(GI$42*$D58&lt;DayMinC,0,(GI$42*$D58)-DayMinC))</f>
        <v>0.07448535453</v>
      </c>
      <c r="GJ58" s="30">
        <f>IF(GJ$42*$D58&gt;(BatMaxC*$C58)+DayMinC,BatMaxC*$C58,IF(GJ$42*$D58&lt;DayMinC,0,(GJ$42*$D58)-DayMinC))</f>
        <v>0.07448535453</v>
      </c>
      <c r="GK58" s="30">
        <f>IF(GK$42*$D58&gt;(BatMaxC*$C58)+DayMinC,BatMaxC*$C58,IF(GK$42*$D58&lt;DayMinC,0,(GK$42*$D58)-DayMinC))</f>
        <v>0.07448535453</v>
      </c>
      <c r="GL58" s="30">
        <f>IF(GL$42*$D58&gt;(BatMaxC*$C58)+DayMinC,BatMaxC*$C58,IF(GL$42*$D58&lt;DayMinC,0,(GL$42*$D58)-DayMinC))</f>
        <v>0.07448535453</v>
      </c>
      <c r="GM58" s="30">
        <f>IF(GM$42*$D58&gt;(BatMaxC*$C58)+DayMinC,BatMaxC*$C58,IF(GM$42*$D58&lt;DayMinC,0,(GM$42*$D58)-DayMinC))</f>
        <v>0.07448535453</v>
      </c>
      <c r="GN58" s="30">
        <f>IF(GN$42*$D58&gt;(BatMaxC*$C58)+DayMinC,BatMaxC*$C58,IF(GN$42*$D58&lt;DayMinC,0,(GN$42*$D58)-DayMinC))</f>
        <v>0.07448535453</v>
      </c>
      <c r="GO58" s="30">
        <f>IF(GO$42*$D58&gt;(BatMaxC*$C58)+DayMinC,BatMaxC*$C58,IF(GO$42*$D58&lt;DayMinC,0,(GO$42*$D58)-DayMinC))</f>
        <v>0.07448535453</v>
      </c>
      <c r="GP58" s="30">
        <f>IF(GP$42*$D58&gt;(BatMaxC*$C58)+DayMinC,BatMaxC*$C58,IF(GP$42*$D58&lt;DayMinC,0,(GP$42*$D58)-DayMinC))</f>
        <v>0.07448535453</v>
      </c>
      <c r="GQ58" s="30">
        <f>IF(GQ$42*$D58&gt;(BatMaxC*$C58)+DayMinC,BatMaxC*$C58,IF(GQ$42*$D58&lt;DayMinC,0,(GQ$42*$D58)-DayMinC))</f>
        <v>0.07448535453</v>
      </c>
      <c r="GR58" s="30">
        <f>IF(GR$42*$D58&gt;(BatMaxC*$C58)+DayMinC,BatMaxC*$C58,IF(GR$42*$D58&lt;DayMinC,0,(GR$42*$D58)-DayMinC))</f>
        <v>0.07448535453</v>
      </c>
      <c r="GS58" s="30">
        <f>IF(GS$42*$D58&gt;(BatMaxC*$C58)+DayMinC,BatMaxC*$C58,IF(GS$42*$D58&lt;DayMinC,0,(GS$42*$D58)-DayMinC))</f>
        <v>0.07448535453</v>
      </c>
      <c r="GT58" s="30">
        <f>IF(GT$42*$D58&gt;(BatMaxC*$C58)+DayMinC,BatMaxC*$C58,IF(GT$42*$D58&lt;DayMinC,0,(GT$42*$D58)-DayMinC))</f>
        <v>0.07448535453</v>
      </c>
      <c r="GU58" s="30">
        <f>IF(GU$42*$D58&gt;(BatMaxC*$C58)+DayMinC,BatMaxC*$C58,IF(GU$42*$D58&lt;DayMinC,0,(GU$42*$D58)-DayMinC))</f>
        <v>0.07448535453</v>
      </c>
      <c r="GV58" s="30">
        <f>IF(GV$42*$D58&gt;(BatMaxC*$C58)+DayMinC,BatMaxC*$C58,IF(GV$42*$D58&lt;DayMinC,0,(GV$42*$D58)-DayMinC))</f>
        <v>0.07448535453</v>
      </c>
      <c r="GW58" s="30">
        <f>IF(GW$42*$D58&gt;(BatMaxC*$C58)+DayMinC,BatMaxC*$C58,IF(GW$42*$D58&lt;DayMinC,0,(GW$42*$D58)-DayMinC))</f>
        <v>0.07448535453</v>
      </c>
      <c r="GX58" s="30">
        <f>IF(GX$42*$D58&gt;(BatMaxC*$C58)+DayMinC,BatMaxC*$C58,IF(GX$42*$D58&lt;DayMinC,0,(GX$42*$D58)-DayMinC))</f>
        <v>0.07448535453</v>
      </c>
      <c r="GY58" s="30">
        <f>IF(GY$42*$D58&gt;(BatMaxC*$C58)+DayMinC,BatMaxC*$C58,IF(GY$42*$D58&lt;DayMinC,0,(GY$42*$D58)-DayMinC))</f>
        <v>0.07448535453</v>
      </c>
      <c r="GZ58" s="30">
        <f>IF(GZ$42*$D58&gt;(BatMaxC*$C58)+DayMinC,BatMaxC*$C58,IF(GZ$42*$D58&lt;DayMinC,0,(GZ$42*$D58)-DayMinC))</f>
        <v>0.07448535453</v>
      </c>
      <c r="HA58" s="30">
        <f>IF(HA$42*$D58&gt;(BatMaxC*$C58)+DayMinC,BatMaxC*$C58,IF(HA$42*$D58&lt;DayMinC,0,(HA$42*$D58)-DayMinC))</f>
        <v>0.07448535453</v>
      </c>
      <c r="HB58" s="30">
        <f>IF(HB$42*$D58&gt;(BatMaxC*$C58)+DayMinC,BatMaxC*$C58,IF(HB$42*$D58&lt;DayMinC,0,(HB$42*$D58)-DayMinC))</f>
        <v>0.07448535453</v>
      </c>
      <c r="HC58" s="30">
        <f>IF(HC$42*$D58&gt;(BatMaxC*$C58)+DayMinC,BatMaxC*$C58,IF(HC$42*$D58&lt;DayMinC,0,(HC$42*$D58)-DayMinC))</f>
        <v>0.07448535453</v>
      </c>
      <c r="HD58" s="30">
        <f>IF(HD$42*$D58&gt;(BatMaxC*$C58)+DayMinC,BatMaxC*$C58,IF(HD$42*$D58&lt;DayMinC,0,(HD$42*$D58)-DayMinC))</f>
        <v>0.07448535453</v>
      </c>
      <c r="HE58" s="30">
        <f>IF(HE$42*$D58&gt;(BatMaxC*$C58)+DayMinC,BatMaxC*$C58,IF(HE$42*$D58&lt;DayMinC,0,(HE$42*$D58)-DayMinC))</f>
        <v>0.07448535453</v>
      </c>
      <c r="HF58" s="30">
        <f>IF(HF$42*$D58&gt;(BatMaxC*$C58)+DayMinC,BatMaxC*$C58,IF(HF$42*$D58&lt;DayMinC,0,(HF$42*$D58)-DayMinC))</f>
        <v>0</v>
      </c>
      <c r="HG58" s="30">
        <f>IF(HG$42*$D58&gt;(BatMaxC*$C58)+DayMinC,BatMaxC*$C58,IF(HG$42*$D58&lt;DayMinC,0,(HG$42*$D58)-DayMinC))</f>
        <v>0.07448535453</v>
      </c>
      <c r="HH58" s="30">
        <f>IF(HH$42*$D58&gt;(BatMaxC*$C58)+DayMinC,BatMaxC*$C58,IF(HH$42*$D58&lt;DayMinC,0,(HH$42*$D58)-DayMinC))</f>
        <v>0.07448535453</v>
      </c>
      <c r="HI58" s="30">
        <f>IF(HI$42*$D58&gt;(BatMaxC*$C58)+DayMinC,BatMaxC*$C58,IF(HI$42*$D58&lt;DayMinC,0,(HI$42*$D58)-DayMinC))</f>
        <v>0.07448535453</v>
      </c>
      <c r="HJ58" s="30">
        <f>IF(HJ$42*$D58&gt;(BatMaxC*$C58)+DayMinC,BatMaxC*$C58,IF(HJ$42*$D58&lt;DayMinC,0,(HJ$42*$D58)-DayMinC))</f>
        <v>0.07448535453</v>
      </c>
      <c r="HK58" s="30">
        <f>IF(HK$42*$D58&gt;(BatMaxC*$C58)+DayMinC,BatMaxC*$C58,IF(HK$42*$D58&lt;DayMinC,0,(HK$42*$D58)-DayMinC))</f>
        <v>0.07448535453</v>
      </c>
      <c r="HL58" s="30">
        <f>IF(HL$42*$D58&gt;(BatMaxC*$C58)+DayMinC,BatMaxC*$C58,IF(HL$42*$D58&lt;DayMinC,0,(HL$42*$D58)-DayMinC))</f>
        <v>0.07448535453</v>
      </c>
      <c r="HM58" s="30">
        <f>IF(HM$42*$D58&gt;(BatMaxC*$C58)+DayMinC,BatMaxC*$C58,IF(HM$42*$D58&lt;DayMinC,0,(HM$42*$D58)-DayMinC))</f>
        <v>0.07448535453</v>
      </c>
      <c r="HN58" s="30">
        <f>IF(HN$42*$D58&gt;(BatMaxC*$C58)+DayMinC,BatMaxC*$C58,IF(HN$42*$D58&lt;DayMinC,0,(HN$42*$D58)-DayMinC))</f>
        <v>0.07448535453</v>
      </c>
      <c r="HO58" s="30">
        <f>IF(HO$42*$D58&gt;(BatMaxC*$C58)+DayMinC,BatMaxC*$C58,IF(HO$42*$D58&lt;DayMinC,0,(HO$42*$D58)-DayMinC))</f>
        <v>0.07448535453</v>
      </c>
      <c r="HP58" s="30">
        <f>IF(HP$42*$D58&gt;(BatMaxC*$C58)+DayMinC,BatMaxC*$C58,IF(HP$42*$D58&lt;DayMinC,0,(HP$42*$D58)-DayMinC))</f>
        <v>0.07448535453</v>
      </c>
      <c r="HQ58" s="30">
        <f>IF(HQ$42*$D58&gt;(BatMaxC*$C58)+DayMinC,BatMaxC*$C58,IF(HQ$42*$D58&lt;DayMinC,0,(HQ$42*$D58)-DayMinC))</f>
        <v>0.07448535453</v>
      </c>
      <c r="HR58" s="30">
        <f>IF(HR$42*$D58&gt;(BatMaxC*$C58)+DayMinC,BatMaxC*$C58,IF(HR$42*$D58&lt;DayMinC,0,(HR$42*$D58)-DayMinC))</f>
        <v>0.07448535453</v>
      </c>
      <c r="HS58" s="30">
        <f>IF(HS$42*$D58&gt;(BatMaxC*$C58)+DayMinC,BatMaxC*$C58,IF(HS$42*$D58&lt;DayMinC,0,(HS$42*$D58)-DayMinC))</f>
        <v>0.07448535453</v>
      </c>
      <c r="HT58" s="30">
        <f>IF(HT$42*$D58&gt;(BatMaxC*$C58)+DayMinC,BatMaxC*$C58,IF(HT$42*$D58&lt;DayMinC,0,(HT$42*$D58)-DayMinC))</f>
        <v>0.07448535453</v>
      </c>
      <c r="HU58" s="30">
        <f>IF(HU$42*$D58&gt;(BatMaxC*$C58)+DayMinC,BatMaxC*$C58,IF(HU$42*$D58&lt;DayMinC,0,(HU$42*$D58)-DayMinC))</f>
        <v>0</v>
      </c>
      <c r="HV58" s="30">
        <f>IF(HV$42*$D58&gt;(BatMaxC*$C58)+DayMinC,BatMaxC*$C58,IF(HV$42*$D58&lt;DayMinC,0,(HV$42*$D58)-DayMinC))</f>
        <v>0.07448535453</v>
      </c>
      <c r="HW58" s="30">
        <f>IF(HW$42*$D58&gt;(BatMaxC*$C58)+DayMinC,BatMaxC*$C58,IF(HW$42*$D58&lt;DayMinC,0,(HW$42*$D58)-DayMinC))</f>
        <v>0.07448535453</v>
      </c>
      <c r="HX58" s="30">
        <f>IF(HX$42*$D58&gt;(BatMaxC*$C58)+DayMinC,BatMaxC*$C58,IF(HX$42*$D58&lt;DayMinC,0,(HX$42*$D58)-DayMinC))</f>
        <v>0.07448535453</v>
      </c>
      <c r="HY58" s="30">
        <f>IF(HY$42*$D58&gt;(BatMaxC*$C58)+DayMinC,BatMaxC*$C58,IF(HY$42*$D58&lt;DayMinC,0,(HY$42*$D58)-DayMinC))</f>
        <v>0.07448535453</v>
      </c>
      <c r="HZ58" s="30">
        <f>IF(HZ$42*$D58&gt;(BatMaxC*$C58)+DayMinC,BatMaxC*$C58,IF(HZ$42*$D58&lt;DayMinC,0,(HZ$42*$D58)-DayMinC))</f>
        <v>0.07448535453</v>
      </c>
      <c r="IA58" s="30">
        <f>IF(IA$42*$D58&gt;(BatMaxC*$C58)+DayMinC,BatMaxC*$C58,IF(IA$42*$D58&lt;DayMinC,0,(IA$42*$D58)-DayMinC))</f>
        <v>0.03610366789</v>
      </c>
      <c r="IB58" s="30">
        <f>IF(IB$42*$D58&gt;(BatMaxC*$C58)+DayMinC,BatMaxC*$C58,IF(IB$42*$D58&lt;DayMinC,0,(IB$42*$D58)-DayMinC))</f>
        <v>0.07448535453</v>
      </c>
      <c r="IC58" s="30">
        <f>IF(IC$42*$D58&gt;(BatMaxC*$C58)+DayMinC,BatMaxC*$C58,IF(IC$42*$D58&lt;DayMinC,0,(IC$42*$D58)-DayMinC))</f>
        <v>0.07448535453</v>
      </c>
      <c r="ID58" s="30">
        <f>IF(ID$42*$D58&gt;(BatMaxC*$C58)+DayMinC,BatMaxC*$C58,IF(ID$42*$D58&lt;DayMinC,0,(ID$42*$D58)-DayMinC))</f>
        <v>0.07448535453</v>
      </c>
      <c r="IE58" s="30">
        <f>IF(IE$42*$D58&gt;(BatMaxC*$C58)+DayMinC,BatMaxC*$C58,IF(IE$42*$D58&lt;DayMinC,0,(IE$42*$D58)-DayMinC))</f>
        <v>0.07448535453</v>
      </c>
      <c r="IF58" s="30">
        <f>IF(IF$42*$D58&gt;(BatMaxC*$C58)+DayMinC,BatMaxC*$C58,IF(IF$42*$D58&lt;DayMinC,0,(IF$42*$D58)-DayMinC))</f>
        <v>0</v>
      </c>
      <c r="IG58" s="30">
        <f>IF(IG$42*$D58&gt;(BatMaxC*$C58)+DayMinC,BatMaxC*$C58,IF(IG$42*$D58&lt;DayMinC,0,(IG$42*$D58)-DayMinC))</f>
        <v>0.07448535453</v>
      </c>
      <c r="IH58" s="30">
        <f>IF(IH$42*$D58&gt;(BatMaxC*$C58)+DayMinC,BatMaxC*$C58,IF(IH$42*$D58&lt;DayMinC,0,(IH$42*$D58)-DayMinC))</f>
        <v>0.07448535453</v>
      </c>
      <c r="II58" s="30">
        <f>IF(II$42*$D58&gt;(BatMaxC*$C58)+DayMinC,BatMaxC*$C58,IF(II$42*$D58&lt;DayMinC,0,(II$42*$D58)-DayMinC))</f>
        <v>0.07448535453</v>
      </c>
      <c r="IJ58" s="30">
        <f>IF(IJ$42*$D58&gt;(BatMaxC*$C58)+DayMinC,BatMaxC*$C58,IF(IJ$42*$D58&lt;DayMinC,0,(IJ$42*$D58)-DayMinC))</f>
        <v>0.07448535453</v>
      </c>
      <c r="IK58" s="30">
        <f>IF(IK$42*$D58&gt;(BatMaxC*$C58)+DayMinC,BatMaxC*$C58,IF(IK$42*$D58&lt;DayMinC,0,(IK$42*$D58)-DayMinC))</f>
        <v>0.07448535453</v>
      </c>
      <c r="IL58" s="30">
        <f>IF(IL$42*$D58&gt;(BatMaxC*$C58)+DayMinC,BatMaxC*$C58,IF(IL$42*$D58&lt;DayMinC,0,(IL$42*$D58)-DayMinC))</f>
        <v>0.07448535453</v>
      </c>
      <c r="IM58" s="30">
        <f>IF(IM$42*$D58&gt;(BatMaxC*$C58)+DayMinC,BatMaxC*$C58,IF(IM$42*$D58&lt;DayMinC,0,(IM$42*$D58)-DayMinC))</f>
        <v>0.07448535453</v>
      </c>
      <c r="IN58" s="30">
        <f>IF(IN$42*$D58&gt;(BatMaxC*$C58)+DayMinC,BatMaxC*$C58,IF(IN$42*$D58&lt;DayMinC,0,(IN$42*$D58)-DayMinC))</f>
        <v>0.07448535453</v>
      </c>
      <c r="IO58" s="30">
        <f>IF(IO$42*$D58&gt;(BatMaxC*$C58)+DayMinC,BatMaxC*$C58,IF(IO$42*$D58&lt;DayMinC,0,(IO$42*$D58)-DayMinC))</f>
        <v>0.07448535453</v>
      </c>
      <c r="IP58" s="30">
        <f>IF(IP$42*$D58&gt;(BatMaxC*$C58)+DayMinC,BatMaxC*$C58,IF(IP$42*$D58&lt;DayMinC,0,(IP$42*$D58)-DayMinC))</f>
        <v>0.07448535453</v>
      </c>
      <c r="IQ58" s="30">
        <f>IF(IQ$42*$D58&gt;(BatMaxC*$C58)+DayMinC,BatMaxC*$C58,IF(IQ$42*$D58&lt;DayMinC,0,(IQ$42*$D58)-DayMinC))</f>
        <v>0.07448535453</v>
      </c>
      <c r="IR58" s="30">
        <f>IF(IR$42*$D58&gt;(BatMaxC*$C58)+DayMinC,BatMaxC*$C58,IF(IR$42*$D58&lt;DayMinC,0,(IR$42*$D58)-DayMinC))</f>
        <v>0.07448535453</v>
      </c>
      <c r="IS58" s="30">
        <f>IF(IS$42*$D58&gt;(BatMaxC*$C58)+DayMinC,BatMaxC*$C58,IF(IS$42*$D58&lt;DayMinC,0,(IS$42*$D58)-DayMinC))</f>
        <v>0.07448535453</v>
      </c>
      <c r="IT58" s="30">
        <f>IF(IT$42*$D58&gt;(BatMaxC*$C58)+DayMinC,BatMaxC*$C58,IF(IT$42*$D58&lt;DayMinC,0,(IT$42*$D58)-DayMinC))</f>
        <v>0.07448535453</v>
      </c>
      <c r="IU58" s="30">
        <f>IF(IU$42*$D58&gt;(BatMaxC*$C58)+DayMinC,BatMaxC*$C58,IF(IU$42*$D58&lt;DayMinC,0,(IU$42*$D58)-DayMinC))</f>
        <v>0.07448535453</v>
      </c>
      <c r="IV58" s="30">
        <f>IF(IV$42*$D58&gt;(BatMaxC*$C58)+DayMinC,BatMaxC*$C58,IF(IV$42*$D58&lt;DayMinC,0,(IV$42*$D58)-DayMinC))</f>
        <v>0.07448535453</v>
      </c>
      <c r="IW58" s="30">
        <f>IF(IW$42*$D58&gt;(BatMaxC*$C58)+DayMinC,BatMaxC*$C58,IF(IW$42*$D58&lt;DayMinC,0,(IW$42*$D58)-DayMinC))</f>
        <v>0.07448535453</v>
      </c>
      <c r="IX58" s="30">
        <f>IF(IX$42*$D58&gt;(BatMaxC*$C58)+DayMinC,BatMaxC*$C58,IF(IX$42*$D58&lt;DayMinC,0,(IX$42*$D58)-DayMinC))</f>
        <v>0.07448535453</v>
      </c>
      <c r="IY58" s="30">
        <f>IF(IY$42*$D58&gt;(BatMaxC*$C58)+DayMinC,BatMaxC*$C58,IF(IY$42*$D58&lt;DayMinC,0,(IY$42*$D58)-DayMinC))</f>
        <v>0.07448535453</v>
      </c>
      <c r="IZ58" s="30">
        <f>IF(IZ$42*$D58&gt;(BatMaxC*$C58)+DayMinC,BatMaxC*$C58,IF(IZ$42*$D58&lt;DayMinC,0,(IZ$42*$D58)-DayMinC))</f>
        <v>0</v>
      </c>
      <c r="JA58" s="30">
        <f>IF(JA$42*$D58&gt;(BatMaxC*$C58)+DayMinC,BatMaxC*$C58,IF(JA$42*$D58&lt;DayMinC,0,(JA$42*$D58)-DayMinC))</f>
        <v>0</v>
      </c>
      <c r="JB58" s="30">
        <f>IF(JB$42*$D58&gt;(BatMaxC*$C58)+DayMinC,BatMaxC*$C58,IF(JB$42*$D58&lt;DayMinC,0,(JB$42*$D58)-DayMinC))</f>
        <v>0</v>
      </c>
      <c r="JC58" s="30">
        <f>IF(JC$42*$D58&gt;(BatMaxC*$C58)+DayMinC,BatMaxC*$C58,IF(JC$42*$D58&lt;DayMinC,0,(JC$42*$D58)-DayMinC))</f>
        <v>0.07448535453</v>
      </c>
      <c r="JD58" s="30">
        <f>IF(JD$42*$D58&gt;(BatMaxC*$C58)+DayMinC,BatMaxC*$C58,IF(JD$42*$D58&lt;DayMinC,0,(JD$42*$D58)-DayMinC))</f>
        <v>0.07448535453</v>
      </c>
      <c r="JE58" s="30">
        <f>IF(JE$42*$D58&gt;(BatMaxC*$C58)+DayMinC,BatMaxC*$C58,IF(JE$42*$D58&lt;DayMinC,0,(JE$42*$D58)-DayMinC))</f>
        <v>0.07448535453</v>
      </c>
      <c r="JF58" s="30">
        <f>IF(JF$42*$D58&gt;(BatMaxC*$C58)+DayMinC,BatMaxC*$C58,IF(JF$42*$D58&lt;DayMinC,0,(JF$42*$D58)-DayMinC))</f>
        <v>0.07448535453</v>
      </c>
      <c r="JG58" s="30">
        <f>IF(JG$42*$D58&gt;(BatMaxC*$C58)+DayMinC,BatMaxC*$C58,IF(JG$42*$D58&lt;DayMinC,0,(JG$42*$D58)-DayMinC))</f>
        <v>0.003488426607</v>
      </c>
      <c r="JH58" s="30">
        <f>IF(JH$42*$D58&gt;(BatMaxC*$C58)+DayMinC,BatMaxC*$C58,IF(JH$42*$D58&lt;DayMinC,0,(JH$42*$D58)-DayMinC))</f>
        <v>0.07448535453</v>
      </c>
      <c r="JI58" s="30">
        <f>IF(JI$42*$D58&gt;(BatMaxC*$C58)+DayMinC,BatMaxC*$C58,IF(JI$42*$D58&lt;DayMinC,0,(JI$42*$D58)-DayMinC))</f>
        <v>0.07448535453</v>
      </c>
      <c r="JJ58" s="30">
        <f>IF(JJ$42*$D58&gt;(BatMaxC*$C58)+DayMinC,BatMaxC*$C58,IF(JJ$42*$D58&lt;DayMinC,0,(JJ$42*$D58)-DayMinC))</f>
        <v>0.07448535453</v>
      </c>
      <c r="JK58" s="30">
        <f>IF(JK$42*$D58&gt;(BatMaxC*$C58)+DayMinC,BatMaxC*$C58,IF(JK$42*$D58&lt;DayMinC,0,(JK$42*$D58)-DayMinC))</f>
        <v>0.07448535453</v>
      </c>
      <c r="JL58" s="30">
        <f>IF(JL$42*$D58&gt;(BatMaxC*$C58)+DayMinC,BatMaxC*$C58,IF(JL$42*$D58&lt;DayMinC,0,(JL$42*$D58)-DayMinC))</f>
        <v>0.05352156266</v>
      </c>
      <c r="JM58" s="30">
        <f>IF(JM$42*$D58&gt;(BatMaxC*$C58)+DayMinC,BatMaxC*$C58,IF(JM$42*$D58&lt;DayMinC,0,(JM$42*$D58)-DayMinC))</f>
        <v>0.07448535453</v>
      </c>
      <c r="JN58" s="30">
        <f>IF(JN$42*$D58&gt;(BatMaxC*$C58)+DayMinC,BatMaxC*$C58,IF(JN$42*$D58&lt;DayMinC,0,(JN$42*$D58)-DayMinC))</f>
        <v>0.001502869126</v>
      </c>
      <c r="JO58" s="30">
        <f>IF(JO$42*$D58&gt;(BatMaxC*$C58)+DayMinC,BatMaxC*$C58,IF(JO$42*$D58&lt;DayMinC,0,(JO$42*$D58)-DayMinC))</f>
        <v>0.002767298711</v>
      </c>
      <c r="JP58" s="30">
        <f>IF(JP$42*$D58&gt;(BatMaxC*$C58)+DayMinC,BatMaxC*$C58,IF(JP$42*$D58&lt;DayMinC,0,(JP$42*$D58)-DayMinC))</f>
        <v>0.01024376525</v>
      </c>
      <c r="JQ58" s="30">
        <f>IF(JQ$42*$D58&gt;(BatMaxC*$C58)+DayMinC,BatMaxC*$C58,IF(JQ$42*$D58&lt;DayMinC,0,(JQ$42*$D58)-DayMinC))</f>
        <v>0.07448535453</v>
      </c>
      <c r="JR58" s="30">
        <f>IF(JR$42*$D58&gt;(BatMaxC*$C58)+DayMinC,BatMaxC*$C58,IF(JR$42*$D58&lt;DayMinC,0,(JR$42*$D58)-DayMinC))</f>
        <v>0.07448535453</v>
      </c>
      <c r="JS58" s="30">
        <f>IF(JS$42*$D58&gt;(BatMaxC*$C58)+DayMinC,BatMaxC*$C58,IF(JS$42*$D58&lt;DayMinC,0,(JS$42*$D58)-DayMinC))</f>
        <v>0.07448535453</v>
      </c>
      <c r="JT58" s="30">
        <f>IF(JT$42*$D58&gt;(BatMaxC*$C58)+DayMinC,BatMaxC*$C58,IF(JT$42*$D58&lt;DayMinC,0,(JT$42*$D58)-DayMinC))</f>
        <v>0.06354565377</v>
      </c>
      <c r="JU58" s="30">
        <f>IF(JU$42*$D58&gt;(BatMaxC*$C58)+DayMinC,BatMaxC*$C58,IF(JU$42*$D58&lt;DayMinC,0,(JU$42*$D58)-DayMinC))</f>
        <v>0.07448535453</v>
      </c>
      <c r="JV58" s="30">
        <f>IF(JV$42*$D58&gt;(BatMaxC*$C58)+DayMinC,BatMaxC*$C58,IF(JV$42*$D58&lt;DayMinC,0,(JV$42*$D58)-DayMinC))</f>
        <v>0.07448535453</v>
      </c>
      <c r="JW58" s="30">
        <f>IF(JW$42*$D58&gt;(BatMaxC*$C58)+DayMinC,BatMaxC*$C58,IF(JW$42*$D58&lt;DayMinC,0,(JW$42*$D58)-DayMinC))</f>
        <v>0.07448535453</v>
      </c>
      <c r="JX58" s="30">
        <f>IF(JX$42*$D58&gt;(BatMaxC*$C58)+DayMinC,BatMaxC*$C58,IF(JX$42*$D58&lt;DayMinC,0,(JX$42*$D58)-DayMinC))</f>
        <v>0</v>
      </c>
      <c r="JY58" s="30">
        <f>IF(JY$42*$D58&gt;(BatMaxC*$C58)+DayMinC,BatMaxC*$C58,IF(JY$42*$D58&lt;DayMinC,0,(JY$42*$D58)-DayMinC))</f>
        <v>0</v>
      </c>
      <c r="JZ58" s="30">
        <f>IF(JZ$42*$D58&gt;(BatMaxC*$C58)+DayMinC,BatMaxC*$C58,IF(JZ$42*$D58&lt;DayMinC,0,(JZ$42*$D58)-DayMinC))</f>
        <v>0.07448535453</v>
      </c>
      <c r="KA58" s="30">
        <f>IF(KA$42*$D58&gt;(BatMaxC*$C58)+DayMinC,BatMaxC*$C58,IF(KA$42*$D58&lt;DayMinC,0,(KA$42*$D58)-DayMinC))</f>
        <v>0.07448535453</v>
      </c>
      <c r="KB58" s="30">
        <f>IF(KB$42*$D58&gt;(BatMaxC*$C58)+DayMinC,BatMaxC*$C58,IF(KB$42*$D58&lt;DayMinC,0,(KB$42*$D58)-DayMinC))</f>
        <v>0.07448535453</v>
      </c>
      <c r="KC58" s="30">
        <f>IF(KC$42*$D58&gt;(BatMaxC*$C58)+DayMinC,BatMaxC*$C58,IF(KC$42*$D58&lt;DayMinC,0,(KC$42*$D58)-DayMinC))</f>
        <v>0.07448535453</v>
      </c>
      <c r="KD58" s="30">
        <f>IF(KD$42*$D58&gt;(BatMaxC*$C58)+DayMinC,BatMaxC*$C58,IF(KD$42*$D58&lt;DayMinC,0,(KD$42*$D58)-DayMinC))</f>
        <v>0.07448535453</v>
      </c>
      <c r="KE58" s="30">
        <f>IF(KE$42*$D58&gt;(BatMaxC*$C58)+DayMinC,BatMaxC*$C58,IF(KE$42*$D58&lt;DayMinC,0,(KE$42*$D58)-DayMinC))</f>
        <v>0.008007848952</v>
      </c>
      <c r="KF58" s="30">
        <f>IF(KF$42*$D58&gt;(BatMaxC*$C58)+DayMinC,BatMaxC*$C58,IF(KF$42*$D58&lt;DayMinC,0,(KF$42*$D58)-DayMinC))</f>
        <v>0.07448535453</v>
      </c>
      <c r="KG58" s="30">
        <f>IF(KG$42*$D58&gt;(BatMaxC*$C58)+DayMinC,BatMaxC*$C58,IF(KG$42*$D58&lt;DayMinC,0,(KG$42*$D58)-DayMinC))</f>
        <v>0</v>
      </c>
      <c r="KH58" s="30">
        <f>IF(KH$42*$D58&gt;(BatMaxC*$C58)+DayMinC,BatMaxC*$C58,IF(KH$42*$D58&lt;DayMinC,0,(KH$42*$D58)-DayMinC))</f>
        <v>0.07448535453</v>
      </c>
      <c r="KI58" s="30">
        <f>IF(KI$42*$D58&gt;(BatMaxC*$C58)+DayMinC,BatMaxC*$C58,IF(KI$42*$D58&lt;DayMinC,0,(KI$42*$D58)-DayMinC))</f>
        <v>0.07448535453</v>
      </c>
      <c r="KJ58" s="30">
        <f>IF(KJ$42*$D58&gt;(BatMaxC*$C58)+DayMinC,BatMaxC*$C58,IF(KJ$42*$D58&lt;DayMinC,0,(KJ$42*$D58)-DayMinC))</f>
        <v>0.07448535453</v>
      </c>
      <c r="KK58" s="30">
        <f>IF(KK$42*$D58&gt;(BatMaxC*$C58)+DayMinC,BatMaxC*$C58,IF(KK$42*$D58&lt;DayMinC,0,(KK$42*$D58)-DayMinC))</f>
        <v>0.04410490278</v>
      </c>
      <c r="KL58" s="30">
        <f>IF(KL$42*$D58&gt;(BatMaxC*$C58)+DayMinC,BatMaxC*$C58,IF(KL$42*$D58&lt;DayMinC,0,(KL$42*$D58)-DayMinC))</f>
        <v>0.07448535453</v>
      </c>
      <c r="KM58" s="30">
        <f>IF(KM$42*$D58&gt;(BatMaxC*$C58)+DayMinC,BatMaxC*$C58,IF(KM$42*$D58&lt;DayMinC,0,(KM$42*$D58)-DayMinC))</f>
        <v>0.07448535453</v>
      </c>
      <c r="KN58" s="30">
        <f>IF(KN$42*$D58&gt;(BatMaxC*$C58)+DayMinC,BatMaxC*$C58,IF(KN$42*$D58&lt;DayMinC,0,(KN$42*$D58)-DayMinC))</f>
        <v>0.07448535453</v>
      </c>
      <c r="KO58" s="30">
        <f>IF(KO$42*$D58&gt;(BatMaxC*$C58)+DayMinC,BatMaxC*$C58,IF(KO$42*$D58&lt;DayMinC,0,(KO$42*$D58)-DayMinC))</f>
        <v>0.07448535453</v>
      </c>
      <c r="KP58" s="30">
        <f>IF(KP$42*$D58&gt;(BatMaxC*$C58)+DayMinC,BatMaxC*$C58,IF(KP$42*$D58&lt;DayMinC,0,(KP$42*$D58)-DayMinC))</f>
        <v>0</v>
      </c>
      <c r="KQ58" s="30">
        <f>IF(KQ$42*$D58&gt;(BatMaxC*$C58)+DayMinC,BatMaxC*$C58,IF(KQ$42*$D58&lt;DayMinC,0,(KQ$42*$D58)-DayMinC))</f>
        <v>0.05971237178</v>
      </c>
      <c r="KR58" s="30">
        <f>IF(KR$42*$D58&gt;(BatMaxC*$C58)+DayMinC,BatMaxC*$C58,IF(KR$42*$D58&lt;DayMinC,0,(KR$42*$D58)-DayMinC))</f>
        <v>0</v>
      </c>
      <c r="KS58" s="30">
        <f>IF(KS$42*$D58&gt;(BatMaxC*$C58)+DayMinC,BatMaxC*$C58,IF(KS$42*$D58&lt;DayMinC,0,(KS$42*$D58)-DayMinC))</f>
        <v>0</v>
      </c>
      <c r="KT58" s="30">
        <f>IF(KT$42*$D58&gt;(BatMaxC*$C58)+DayMinC,BatMaxC*$C58,IF(KT$42*$D58&lt;DayMinC,0,(KT$42*$D58)-DayMinC))</f>
        <v>0.07448535453</v>
      </c>
      <c r="KU58" s="30">
        <f>IF(KU$42*$D58&gt;(BatMaxC*$C58)+DayMinC,BatMaxC*$C58,IF(KU$42*$D58&lt;DayMinC,0,(KU$42*$D58)-DayMinC))</f>
        <v>0.07448535453</v>
      </c>
      <c r="KV58" s="30">
        <f>IF(KV$42*$D58&gt;(BatMaxC*$C58)+DayMinC,BatMaxC*$C58,IF(KV$42*$D58&lt;DayMinC,0,(KV$42*$D58)-DayMinC))</f>
        <v>0.07448535453</v>
      </c>
      <c r="KW58" s="30">
        <f>IF(KW$42*$D58&gt;(BatMaxC*$C58)+DayMinC,BatMaxC*$C58,IF(KW$42*$D58&lt;DayMinC,0,(KW$42*$D58)-DayMinC))</f>
        <v>0.07448535453</v>
      </c>
      <c r="KX58" s="30">
        <f>IF(KX$42*$D58&gt;(BatMaxC*$C58)+DayMinC,BatMaxC*$C58,IF(KX$42*$D58&lt;DayMinC,0,(KX$42*$D58)-DayMinC))</f>
        <v>0</v>
      </c>
      <c r="KY58" s="30">
        <f>IF(KY$42*$D58&gt;(BatMaxC*$C58)+DayMinC,BatMaxC*$C58,IF(KY$42*$D58&lt;DayMinC,0,(KY$42*$D58)-DayMinC))</f>
        <v>0</v>
      </c>
      <c r="KZ58" s="30">
        <f>IF(KZ$42*$D58&gt;(BatMaxC*$C58)+DayMinC,BatMaxC*$C58,IF(KZ$42*$D58&lt;DayMinC,0,(KZ$42*$D58)-DayMinC))</f>
        <v>0.07448535453</v>
      </c>
      <c r="LA58" s="30">
        <f>IF(LA$42*$D58&gt;(BatMaxC*$C58)+DayMinC,BatMaxC*$C58,IF(LA$42*$D58&lt;DayMinC,0,(LA$42*$D58)-DayMinC))</f>
        <v>0.07448535453</v>
      </c>
      <c r="LB58" s="30">
        <f>IF(LB$42*$D58&gt;(BatMaxC*$C58)+DayMinC,BatMaxC*$C58,IF(LB$42*$D58&lt;DayMinC,0,(LB$42*$D58)-DayMinC))</f>
        <v>0.07448535453</v>
      </c>
      <c r="LC58" s="30">
        <f>IF(LC$42*$D58&gt;(BatMaxC*$C58)+DayMinC,BatMaxC*$C58,IF(LC$42*$D58&lt;DayMinC,0,(LC$42*$D58)-DayMinC))</f>
        <v>0.07448535453</v>
      </c>
      <c r="LD58" s="30">
        <f>IF(LD$42*$D58&gt;(BatMaxC*$C58)+DayMinC,BatMaxC*$C58,IF(LD$42*$D58&lt;DayMinC,0,(LD$42*$D58)-DayMinC))</f>
        <v>0.07448535453</v>
      </c>
      <c r="LE58" s="30">
        <f>IF(LE$42*$D58&gt;(BatMaxC*$C58)+DayMinC,BatMaxC*$C58,IF(LE$42*$D58&lt;DayMinC,0,(LE$42*$D58)-DayMinC))</f>
        <v>0.07448535453</v>
      </c>
      <c r="LF58" s="30">
        <f>IF(LF$42*$D58&gt;(BatMaxC*$C58)+DayMinC,BatMaxC*$C58,IF(LF$42*$D58&lt;DayMinC,0,(LF$42*$D58)-DayMinC))</f>
        <v>0.07448535453</v>
      </c>
      <c r="LG58" s="30">
        <f>IF(LG$42*$D58&gt;(BatMaxC*$C58)+DayMinC,BatMaxC*$C58,IF(LG$42*$D58&lt;DayMinC,0,(LG$42*$D58)-DayMinC))</f>
        <v>0</v>
      </c>
      <c r="LH58" s="30">
        <f>IF(LH$42*$D58&gt;(BatMaxC*$C58)+DayMinC,BatMaxC*$C58,IF(LH$42*$D58&lt;DayMinC,0,(LH$42*$D58)-DayMinC))</f>
        <v>0.07448535453</v>
      </c>
      <c r="LI58" s="30">
        <f>IF(LI$42*$D58&gt;(BatMaxC*$C58)+DayMinC,BatMaxC*$C58,IF(LI$42*$D58&lt;DayMinC,0,(LI$42*$D58)-DayMinC))</f>
        <v>0.07448535453</v>
      </c>
      <c r="LJ58" s="30">
        <f>IF(LJ$42*$D58&gt;(BatMaxC*$C58)+DayMinC,BatMaxC*$C58,IF(LJ$42*$D58&lt;DayMinC,0,(LJ$42*$D58)-DayMinC))</f>
        <v>0.07448535453</v>
      </c>
      <c r="LK58" s="30">
        <f>IF(LK$42*$D58&gt;(BatMaxC*$C58)+DayMinC,BatMaxC*$C58,IF(LK$42*$D58&lt;DayMinC,0,(LK$42*$D58)-DayMinC))</f>
        <v>0.07448535453</v>
      </c>
      <c r="LL58" s="30">
        <f>IF(LL$42*$D58&gt;(BatMaxC*$C58)+DayMinC,BatMaxC*$C58,IF(LL$42*$D58&lt;DayMinC,0,(LL$42*$D58)-DayMinC))</f>
        <v>0</v>
      </c>
      <c r="LM58" s="30">
        <f>IF(LM$42*$D58&gt;(BatMaxC*$C58)+DayMinC,BatMaxC*$C58,IF(LM$42*$D58&lt;DayMinC,0,(LM$42*$D58)-DayMinC))</f>
        <v>0</v>
      </c>
      <c r="LN58" s="30">
        <f>IF(LN$42*$D58&gt;(BatMaxC*$C58)+DayMinC,BatMaxC*$C58,IF(LN$42*$D58&lt;DayMinC,0,(LN$42*$D58)-DayMinC))</f>
        <v>0</v>
      </c>
      <c r="LO58" s="30">
        <f>IF(LO$42*$D58&gt;(BatMaxC*$C58)+DayMinC,BatMaxC*$C58,IF(LO$42*$D58&lt;DayMinC,0,(LO$42*$D58)-DayMinC))</f>
        <v>0</v>
      </c>
      <c r="LP58" s="30">
        <f>IF(LP$42*$D58&gt;(BatMaxC*$C58)+DayMinC,BatMaxC*$C58,IF(LP$42*$D58&lt;DayMinC,0,(LP$42*$D58)-DayMinC))</f>
        <v>0</v>
      </c>
      <c r="LQ58" s="30">
        <f>IF(LQ$42*$D58&gt;(BatMaxC*$C58)+DayMinC,BatMaxC*$C58,IF(LQ$42*$D58&lt;DayMinC,0,(LQ$42*$D58)-DayMinC))</f>
        <v>0</v>
      </c>
      <c r="LR58" s="30">
        <f>IF(LR$42*$D58&gt;(BatMaxC*$C58)+DayMinC,BatMaxC*$C58,IF(LR$42*$D58&lt;DayMinC,0,(LR$42*$D58)-DayMinC))</f>
        <v>0.07448535453</v>
      </c>
      <c r="LS58" s="30">
        <f>IF(LS$42*$D58&gt;(BatMaxC*$C58)+DayMinC,BatMaxC*$C58,IF(LS$42*$D58&lt;DayMinC,0,(LS$42*$D58)-DayMinC))</f>
        <v>0.06468348061</v>
      </c>
      <c r="LT58" s="30">
        <f>IF(LT$42*$D58&gt;(BatMaxC*$C58)+DayMinC,BatMaxC*$C58,IF(LT$42*$D58&lt;DayMinC,0,(LT$42*$D58)-DayMinC))</f>
        <v>0.07448535453</v>
      </c>
      <c r="LU58" s="30">
        <f>IF(LU$42*$D58&gt;(BatMaxC*$C58)+DayMinC,BatMaxC*$C58,IF(LU$42*$D58&lt;DayMinC,0,(LU$42*$D58)-DayMinC))</f>
        <v>0.07448535453</v>
      </c>
      <c r="LV58" s="30">
        <f>IF(LV$42*$D58&gt;(BatMaxC*$C58)+DayMinC,BatMaxC*$C58,IF(LV$42*$D58&lt;DayMinC,0,(LV$42*$D58)-DayMinC))</f>
        <v>0.07448535453</v>
      </c>
      <c r="LW58" s="30">
        <f>IF(LW$42*$D58&gt;(BatMaxC*$C58)+DayMinC,BatMaxC*$C58,IF(LW$42*$D58&lt;DayMinC,0,(LW$42*$D58)-DayMinC))</f>
        <v>0</v>
      </c>
      <c r="LX58" s="30">
        <f>IF(LX$42*$D58&gt;(BatMaxC*$C58)+DayMinC,BatMaxC*$C58,IF(LX$42*$D58&lt;DayMinC,0,(LX$42*$D58)-DayMinC))</f>
        <v>0</v>
      </c>
      <c r="LY58" s="30">
        <f>IF(LY$42*$D58&gt;(BatMaxC*$C58)+DayMinC,BatMaxC*$C58,IF(LY$42*$D58&lt;DayMinC,0,(LY$42*$D58)-DayMinC))</f>
        <v>0.07448535453</v>
      </c>
      <c r="LZ58" s="30">
        <f>IF(LZ$42*$D58&gt;(BatMaxC*$C58)+DayMinC,BatMaxC*$C58,IF(LZ$42*$D58&lt;DayMinC,0,(LZ$42*$D58)-DayMinC))</f>
        <v>0</v>
      </c>
      <c r="MA58" s="30">
        <f>IF(MA$42*$D58&gt;(BatMaxC*$C58)+DayMinC,BatMaxC*$C58,IF(MA$42*$D58&lt;DayMinC,0,(MA$42*$D58)-DayMinC))</f>
        <v>0.07448535453</v>
      </c>
      <c r="MB58" s="30">
        <f>IF(MB$42*$D58&gt;(BatMaxC*$C58)+DayMinC,BatMaxC*$C58,IF(MB$42*$D58&lt;DayMinC,0,(MB$42*$D58)-DayMinC))</f>
        <v>0.07448535453</v>
      </c>
      <c r="MC58" s="30">
        <f>IF(MC$42*$D58&gt;(BatMaxC*$C58)+DayMinC,BatMaxC*$C58,IF(MC$42*$D58&lt;DayMinC,0,(MC$42*$D58)-DayMinC))</f>
        <v>0.004862959186</v>
      </c>
      <c r="MD58" s="30">
        <f>IF(MD$42*$D58&gt;(BatMaxC*$C58)+DayMinC,BatMaxC*$C58,IF(MD$42*$D58&lt;DayMinC,0,(MD$42*$D58)-DayMinC))</f>
        <v>0.07448535453</v>
      </c>
      <c r="ME58" s="30">
        <f>IF(ME$42*$D58&gt;(BatMaxC*$C58)+DayMinC,BatMaxC*$C58,IF(ME$42*$D58&lt;DayMinC,0,(ME$42*$D58)-DayMinC))</f>
        <v>0.01874794498</v>
      </c>
      <c r="MF58" s="30">
        <f>IF(MF$42*$D58&gt;(BatMaxC*$C58)+DayMinC,BatMaxC*$C58,IF(MF$42*$D58&lt;DayMinC,0,(MF$42*$D58)-DayMinC))</f>
        <v>0</v>
      </c>
      <c r="MG58" s="30">
        <f>IF(MG$42*$D58&gt;(BatMaxC*$C58)+DayMinC,BatMaxC*$C58,IF(MG$42*$D58&lt;DayMinC,0,(MG$42*$D58)-DayMinC))</f>
        <v>0.07448535453</v>
      </c>
      <c r="MH58" s="30">
        <f>IF(MH$42*$D58&gt;(BatMaxC*$C58)+DayMinC,BatMaxC*$C58,IF(MH$42*$D58&lt;DayMinC,0,(MH$42*$D58)-DayMinC))</f>
        <v>0.07448535453</v>
      </c>
      <c r="MI58" s="30">
        <f>IF(MI$42*$D58&gt;(BatMaxC*$C58)+DayMinC,BatMaxC*$C58,IF(MI$42*$D58&lt;DayMinC,0,(MI$42*$D58)-DayMinC))</f>
        <v>0</v>
      </c>
      <c r="MJ58" s="30">
        <f>IF(MJ$42*$D58&gt;(BatMaxC*$C58)+DayMinC,BatMaxC*$C58,IF(MJ$42*$D58&lt;DayMinC,0,(MJ$42*$D58)-DayMinC))</f>
        <v>0.07448535453</v>
      </c>
      <c r="MK58" s="30">
        <f>IF(MK$42*$D58&gt;(BatMaxC*$C58)+DayMinC,BatMaxC*$C58,IF(MK$42*$D58&lt;DayMinC,0,(MK$42*$D58)-DayMinC))</f>
        <v>0.0441749738</v>
      </c>
      <c r="ML58" s="30">
        <f>IF(ML$42*$D58&gt;(BatMaxC*$C58)+DayMinC,BatMaxC*$C58,IF(ML$42*$D58&lt;DayMinC,0,(ML$42*$D58)-DayMinC))</f>
        <v>0.07448535453</v>
      </c>
      <c r="MM58" s="30">
        <f>IF(MM$42*$D58&gt;(BatMaxC*$C58)+DayMinC,BatMaxC*$C58,IF(MM$42*$D58&lt;DayMinC,0,(MM$42*$D58)-DayMinC))</f>
        <v>0</v>
      </c>
      <c r="MN58" s="30">
        <f>IF(MN$42*$D58&gt;(BatMaxC*$C58)+DayMinC,BatMaxC*$C58,IF(MN$42*$D58&lt;DayMinC,0,(MN$42*$D58)-DayMinC))</f>
        <v>0.07448535453</v>
      </c>
      <c r="MO58" s="30">
        <f>IF(MO$42*$D58&gt;(BatMaxC*$C58)+DayMinC,BatMaxC*$C58,IF(MO$42*$D58&lt;DayMinC,0,(MO$42*$D58)-DayMinC))</f>
        <v>0.07448535453</v>
      </c>
      <c r="MP58" s="30">
        <f>IF(MP$42*$D58&gt;(BatMaxC*$C58)+DayMinC,BatMaxC*$C58,IF(MP$42*$D58&lt;DayMinC,0,(MP$42*$D58)-DayMinC))</f>
        <v>0</v>
      </c>
      <c r="MQ58" s="30">
        <f>IF(MQ$42*$D58&gt;(BatMaxC*$C58)+DayMinC,BatMaxC*$C58,IF(MQ$42*$D58&lt;DayMinC,0,(MQ$42*$D58)-DayMinC))</f>
        <v>0</v>
      </c>
      <c r="MR58" s="30">
        <f>IF(MR$42*$D58&gt;(BatMaxC*$C58)+DayMinC,BatMaxC*$C58,IF(MR$42*$D58&lt;DayMinC,0,(MR$42*$D58)-DayMinC))</f>
        <v>0.07448535453</v>
      </c>
      <c r="MS58" s="30">
        <f>IF(MS$42*$D58&gt;(BatMaxC*$C58)+DayMinC,BatMaxC*$C58,IF(MS$42*$D58&lt;DayMinC,0,(MS$42*$D58)-DayMinC))</f>
        <v>0.07448535453</v>
      </c>
      <c r="MT58" s="30">
        <f>IF(MT$42*$D58&gt;(BatMaxC*$C58)+DayMinC,BatMaxC*$C58,IF(MT$42*$D58&lt;DayMinC,0,(MT$42*$D58)-DayMinC))</f>
        <v>0.07448535453</v>
      </c>
      <c r="MU58" s="30">
        <f>IF(MU$42*$D58&gt;(BatMaxC*$C58)+DayMinC,BatMaxC*$C58,IF(MU$42*$D58&lt;DayMinC,0,(MU$42*$D58)-DayMinC))</f>
        <v>0</v>
      </c>
      <c r="MV58" s="30">
        <f>IF(MV$42*$D58&gt;(BatMaxC*$C58)+DayMinC,BatMaxC*$C58,IF(MV$42*$D58&lt;DayMinC,0,(MV$42*$D58)-DayMinC))</f>
        <v>0</v>
      </c>
      <c r="MW58" s="30">
        <f>IF(MW$42*$D58&gt;(BatMaxC*$C58)+DayMinC,BatMaxC*$C58,IF(MW$42*$D58&lt;DayMinC,0,(MW$42*$D58)-DayMinC))</f>
        <v>0</v>
      </c>
      <c r="MX58" s="30">
        <f>IF(MX$42*$D58&gt;(BatMaxC*$C58)+DayMinC,BatMaxC*$C58,IF(MX$42*$D58&lt;DayMinC,0,(MX$42*$D58)-DayMinC))</f>
        <v>0</v>
      </c>
      <c r="MY58" s="30">
        <f>IF(MY$42*$D58&gt;(BatMaxC*$C58)+DayMinC,BatMaxC*$C58,IF(MY$42*$D58&lt;DayMinC,0,(MY$42*$D58)-DayMinC))</f>
        <v>0</v>
      </c>
      <c r="MZ58" s="30">
        <f>IF(MZ$42*$D58&gt;(BatMaxC*$C58)+DayMinC,BatMaxC*$C58,IF(MZ$42*$D58&lt;DayMinC,0,(MZ$42*$D58)-DayMinC))</f>
        <v>0</v>
      </c>
      <c r="NA58" s="30">
        <f>IF(NA$42*$D58&gt;(BatMaxC*$C58)+DayMinC,BatMaxC*$C58,IF(NA$42*$D58&lt;DayMinC,0,(NA$42*$D58)-DayMinC))</f>
        <v>0</v>
      </c>
      <c r="NB58" s="30">
        <f>IF(NB$42*$D58&gt;(BatMaxC*$C58)+DayMinC,BatMaxC*$C58,IF(NB$42*$D58&lt;DayMinC,0,(NB$42*$D58)-DayMinC))</f>
        <v>0</v>
      </c>
      <c r="NC58" s="30">
        <f>IF(NC$42*$D58&gt;(BatMaxC*$C58)+DayMinC,BatMaxC*$C58,IF(NC$42*$D58&lt;DayMinC,0,(NC$42*$D58)-DayMinC))</f>
        <v>0.07448535453</v>
      </c>
      <c r="ND58" s="30">
        <f>IF(ND$42*$D58&gt;(BatMaxC*$C58)+DayMinC,BatMaxC*$C58,IF(ND$42*$D58&lt;DayMinC,0,(ND$42*$D58)-DayMinC))</f>
        <v>0.07448535453</v>
      </c>
      <c r="NE58" s="30">
        <f>IF(NE$42*$D58&gt;(BatMaxC*$C58)+DayMinC,BatMaxC*$C58,IF(NE$42*$D58&lt;DayMinC,0,(NE$42*$D58)-DayMinC))</f>
        <v>0.07448535453</v>
      </c>
      <c r="NF58" s="30">
        <f>IF(NF$42*$D58&gt;(BatMaxC*$C58)+DayMinC,BatMaxC*$C58,IF(NF$42*$D58&lt;DayMinC,0,(NF$42*$D58)-DayMinC))</f>
        <v>0.07448535453</v>
      </c>
    </row>
    <row r="59" ht="14.25" customHeight="1">
      <c r="B59" s="3">
        <v>2038.0</v>
      </c>
      <c r="C59" s="26">
        <f>C58*BatAgeRate</f>
        <v>0.5898</v>
      </c>
      <c r="D59" s="26">
        <f>D58*PVAgeRate</f>
        <v>0.9463545798</v>
      </c>
      <c r="E59" s="17">
        <f t="shared" si="5"/>
        <v>20.32789697</v>
      </c>
      <c r="F59" s="30">
        <f>IF(F$42*$D59&gt;(BatMaxC*$C59)+DayMinC,BatMaxC*$C59,IF(F$42*$D59&lt;DayMinC,0,(F$42*$D59)-DayMinC))</f>
        <v>0.070776</v>
      </c>
      <c r="G59" s="30">
        <f>IF(G$42*$D59&gt;(BatMaxC*$C59)+DayMinC,BatMaxC*$C59,IF(G$42*$D59&lt;DayMinC,0,(G$42*$D59)-DayMinC))</f>
        <v>0.070776</v>
      </c>
      <c r="H59" s="30">
        <f>IF(H$42*$D59&gt;(BatMaxC*$C59)+DayMinC,BatMaxC*$C59,IF(H$42*$D59&lt;DayMinC,0,(H$42*$D59)-DayMinC))</f>
        <v>0.070776</v>
      </c>
      <c r="I59" s="30">
        <f>IF(I$42*$D59&gt;(BatMaxC*$C59)+DayMinC,BatMaxC*$C59,IF(I$42*$D59&lt;DayMinC,0,(I$42*$D59)-DayMinC))</f>
        <v>0.070776</v>
      </c>
      <c r="J59" s="30">
        <f>IF(J$42*$D59&gt;(BatMaxC*$C59)+DayMinC,BatMaxC*$C59,IF(J$42*$D59&lt;DayMinC,0,(J$42*$D59)-DayMinC))</f>
        <v>0.070776</v>
      </c>
      <c r="K59" s="30">
        <f>IF(K$42*$D59&gt;(BatMaxC*$C59)+DayMinC,BatMaxC*$C59,IF(K$42*$D59&lt;DayMinC,0,(K$42*$D59)-DayMinC))</f>
        <v>0.070776</v>
      </c>
      <c r="L59" s="30">
        <f>IF(L$42*$D59&gt;(BatMaxC*$C59)+DayMinC,BatMaxC*$C59,IF(L$42*$D59&lt;DayMinC,0,(L$42*$D59)-DayMinC))</f>
        <v>0</v>
      </c>
      <c r="M59" s="30">
        <f>IF(M$42*$D59&gt;(BatMaxC*$C59)+DayMinC,BatMaxC*$C59,IF(M$42*$D59&lt;DayMinC,0,(M$42*$D59)-DayMinC))</f>
        <v>0.070776</v>
      </c>
      <c r="N59" s="30">
        <f>IF(N$42*$D59&gt;(BatMaxC*$C59)+DayMinC,BatMaxC*$C59,IF(N$42*$D59&lt;DayMinC,0,(N$42*$D59)-DayMinC))</f>
        <v>0.070776</v>
      </c>
      <c r="O59" s="30">
        <f>IF(O$42*$D59&gt;(BatMaxC*$C59)+DayMinC,BatMaxC*$C59,IF(O$42*$D59&lt;DayMinC,0,(O$42*$D59)-DayMinC))</f>
        <v>0.070776</v>
      </c>
      <c r="P59" s="30">
        <f>IF(P$42*$D59&gt;(BatMaxC*$C59)+DayMinC,BatMaxC*$C59,IF(P$42*$D59&lt;DayMinC,0,(P$42*$D59)-DayMinC))</f>
        <v>0.06367188819</v>
      </c>
      <c r="Q59" s="30">
        <f>IF(Q$42*$D59&gt;(BatMaxC*$C59)+DayMinC,BatMaxC*$C59,IF(Q$42*$D59&lt;DayMinC,0,(Q$42*$D59)-DayMinC))</f>
        <v>0.06614546515</v>
      </c>
      <c r="R59" s="30">
        <f>IF(R$42*$D59&gt;(BatMaxC*$C59)+DayMinC,BatMaxC*$C59,IF(R$42*$D59&lt;DayMinC,0,(R$42*$D59)-DayMinC))</f>
        <v>0.070776</v>
      </c>
      <c r="S59" s="30">
        <f>IF(S$42*$D59&gt;(BatMaxC*$C59)+DayMinC,BatMaxC*$C59,IF(S$42*$D59&lt;DayMinC,0,(S$42*$D59)-DayMinC))</f>
        <v>0</v>
      </c>
      <c r="T59" s="30">
        <f>IF(T$42*$D59&gt;(BatMaxC*$C59)+DayMinC,BatMaxC*$C59,IF(T$42*$D59&lt;DayMinC,0,(T$42*$D59)-DayMinC))</f>
        <v>0</v>
      </c>
      <c r="U59" s="30">
        <f>IF(U$42*$D59&gt;(BatMaxC*$C59)+DayMinC,BatMaxC*$C59,IF(U$42*$D59&lt;DayMinC,0,(U$42*$D59)-DayMinC))</f>
        <v>0.070776</v>
      </c>
      <c r="V59" s="30">
        <f>IF(V$42*$D59&gt;(BatMaxC*$C59)+DayMinC,BatMaxC*$C59,IF(V$42*$D59&lt;DayMinC,0,(V$42*$D59)-DayMinC))</f>
        <v>0.070776</v>
      </c>
      <c r="W59" s="30">
        <f>IF(W$42*$D59&gt;(BatMaxC*$C59)+DayMinC,BatMaxC*$C59,IF(W$42*$D59&lt;DayMinC,0,(W$42*$D59)-DayMinC))</f>
        <v>0.070776</v>
      </c>
      <c r="X59" s="30">
        <f>IF(X$42*$D59&gt;(BatMaxC*$C59)+DayMinC,BatMaxC*$C59,IF(X$42*$D59&lt;DayMinC,0,(X$42*$D59)-DayMinC))</f>
        <v>0</v>
      </c>
      <c r="Y59" s="30">
        <f>IF(Y$42*$D59&gt;(BatMaxC*$C59)+DayMinC,BatMaxC*$C59,IF(Y$42*$D59&lt;DayMinC,0,(Y$42*$D59)-DayMinC))</f>
        <v>0</v>
      </c>
      <c r="Z59" s="30">
        <f>IF(Z$42*$D59&gt;(BatMaxC*$C59)+DayMinC,BatMaxC*$C59,IF(Z$42*$D59&lt;DayMinC,0,(Z$42*$D59)-DayMinC))</f>
        <v>0.070776</v>
      </c>
      <c r="AA59" s="30">
        <f>IF(AA$42*$D59&gt;(BatMaxC*$C59)+DayMinC,BatMaxC*$C59,IF(AA$42*$D59&lt;DayMinC,0,(AA$42*$D59)-DayMinC))</f>
        <v>0</v>
      </c>
      <c r="AB59" s="30">
        <f>IF(AB$42*$D59&gt;(BatMaxC*$C59)+DayMinC,BatMaxC*$C59,IF(AB$42*$D59&lt;DayMinC,0,(AB$42*$D59)-DayMinC))</f>
        <v>0</v>
      </c>
      <c r="AC59" s="30">
        <f>IF(AC$42*$D59&gt;(BatMaxC*$C59)+DayMinC,BatMaxC*$C59,IF(AC$42*$D59&lt;DayMinC,0,(AC$42*$D59)-DayMinC))</f>
        <v>0</v>
      </c>
      <c r="AD59" s="30">
        <f>IF(AD$42*$D59&gt;(BatMaxC*$C59)+DayMinC,BatMaxC*$C59,IF(AD$42*$D59&lt;DayMinC,0,(AD$42*$D59)-DayMinC))</f>
        <v>0</v>
      </c>
      <c r="AE59" s="30">
        <f>IF(AE$42*$D59&gt;(BatMaxC*$C59)+DayMinC,BatMaxC*$C59,IF(AE$42*$D59&lt;DayMinC,0,(AE$42*$D59)-DayMinC))</f>
        <v>0.070776</v>
      </c>
      <c r="AF59" s="30">
        <f>IF(AF$42*$D59&gt;(BatMaxC*$C59)+DayMinC,BatMaxC*$C59,IF(AF$42*$D59&lt;DayMinC,0,(AF$42*$D59)-DayMinC))</f>
        <v>0.070776</v>
      </c>
      <c r="AG59" s="30">
        <f>IF(AG$42*$D59&gt;(BatMaxC*$C59)+DayMinC,BatMaxC*$C59,IF(AG$42*$D59&lt;DayMinC,0,(AG$42*$D59)-DayMinC))</f>
        <v>0.070776</v>
      </c>
      <c r="AH59" s="30">
        <f>IF(AH$42*$D59&gt;(BatMaxC*$C59)+DayMinC,BatMaxC*$C59,IF(AH$42*$D59&lt;DayMinC,0,(AH$42*$D59)-DayMinC))</f>
        <v>0.070776</v>
      </c>
      <c r="AI59" s="30">
        <f>IF(AI$42*$D59&gt;(BatMaxC*$C59)+DayMinC,BatMaxC*$C59,IF(AI$42*$D59&lt;DayMinC,0,(AI$42*$D59)-DayMinC))</f>
        <v>0.070776</v>
      </c>
      <c r="AJ59" s="30">
        <f>IF(AJ$42*$D59&gt;(BatMaxC*$C59)+DayMinC,BatMaxC*$C59,IF(AJ$42*$D59&lt;DayMinC,0,(AJ$42*$D59)-DayMinC))</f>
        <v>0.070776</v>
      </c>
      <c r="AK59" s="30">
        <f>IF(AK$42*$D59&gt;(BatMaxC*$C59)+DayMinC,BatMaxC*$C59,IF(AK$42*$D59&lt;DayMinC,0,(AK$42*$D59)-DayMinC))</f>
        <v>0.070776</v>
      </c>
      <c r="AL59" s="30">
        <f>IF(AL$42*$D59&gt;(BatMaxC*$C59)+DayMinC,BatMaxC*$C59,IF(AL$42*$D59&lt;DayMinC,0,(AL$42*$D59)-DayMinC))</f>
        <v>0.070776</v>
      </c>
      <c r="AM59" s="30">
        <f>IF(AM$42*$D59&gt;(BatMaxC*$C59)+DayMinC,BatMaxC*$C59,IF(AM$42*$D59&lt;DayMinC,0,(AM$42*$D59)-DayMinC))</f>
        <v>0.070776</v>
      </c>
      <c r="AN59" s="30">
        <f>IF(AN$42*$D59&gt;(BatMaxC*$C59)+DayMinC,BatMaxC*$C59,IF(AN$42*$D59&lt;DayMinC,0,(AN$42*$D59)-DayMinC))</f>
        <v>0.070776</v>
      </c>
      <c r="AO59" s="30">
        <f>IF(AO$42*$D59&gt;(BatMaxC*$C59)+DayMinC,BatMaxC*$C59,IF(AO$42*$D59&lt;DayMinC,0,(AO$42*$D59)-DayMinC))</f>
        <v>0.070776</v>
      </c>
      <c r="AP59" s="30">
        <f>IF(AP$42*$D59&gt;(BatMaxC*$C59)+DayMinC,BatMaxC*$C59,IF(AP$42*$D59&lt;DayMinC,0,(AP$42*$D59)-DayMinC))</f>
        <v>0.070776</v>
      </c>
      <c r="AQ59" s="30">
        <f>IF(AQ$42*$D59&gt;(BatMaxC*$C59)+DayMinC,BatMaxC*$C59,IF(AQ$42*$D59&lt;DayMinC,0,(AQ$42*$D59)-DayMinC))</f>
        <v>0.070776</v>
      </c>
      <c r="AR59" s="30">
        <f>IF(AR$42*$D59&gt;(BatMaxC*$C59)+DayMinC,BatMaxC*$C59,IF(AR$42*$D59&lt;DayMinC,0,(AR$42*$D59)-DayMinC))</f>
        <v>0.070776</v>
      </c>
      <c r="AS59" s="30">
        <f>IF(AS$42*$D59&gt;(BatMaxC*$C59)+DayMinC,BatMaxC*$C59,IF(AS$42*$D59&lt;DayMinC,0,(AS$42*$D59)-DayMinC))</f>
        <v>0</v>
      </c>
      <c r="AT59" s="30">
        <f>IF(AT$42*$D59&gt;(BatMaxC*$C59)+DayMinC,BatMaxC*$C59,IF(AT$42*$D59&lt;DayMinC,0,(AT$42*$D59)-DayMinC))</f>
        <v>0.070776</v>
      </c>
      <c r="AU59" s="30">
        <f>IF(AU$42*$D59&gt;(BatMaxC*$C59)+DayMinC,BatMaxC*$C59,IF(AU$42*$D59&lt;DayMinC,0,(AU$42*$D59)-DayMinC))</f>
        <v>0</v>
      </c>
      <c r="AV59" s="30">
        <f>IF(AV$42*$D59&gt;(BatMaxC*$C59)+DayMinC,BatMaxC*$C59,IF(AV$42*$D59&lt;DayMinC,0,(AV$42*$D59)-DayMinC))</f>
        <v>0</v>
      </c>
      <c r="AW59" s="30">
        <f>IF(AW$42*$D59&gt;(BatMaxC*$C59)+DayMinC,BatMaxC*$C59,IF(AW$42*$D59&lt;DayMinC,0,(AW$42*$D59)-DayMinC))</f>
        <v>0</v>
      </c>
      <c r="AX59" s="30">
        <f>IF(AX$42*$D59&gt;(BatMaxC*$C59)+DayMinC,BatMaxC*$C59,IF(AX$42*$D59&lt;DayMinC,0,(AX$42*$D59)-DayMinC))</f>
        <v>0.070776</v>
      </c>
      <c r="AY59" s="30">
        <f>IF(AY$42*$D59&gt;(BatMaxC*$C59)+DayMinC,BatMaxC*$C59,IF(AY$42*$D59&lt;DayMinC,0,(AY$42*$D59)-DayMinC))</f>
        <v>0.070776</v>
      </c>
      <c r="AZ59" s="30">
        <f>IF(AZ$42*$D59&gt;(BatMaxC*$C59)+DayMinC,BatMaxC*$C59,IF(AZ$42*$D59&lt;DayMinC,0,(AZ$42*$D59)-DayMinC))</f>
        <v>0.070776</v>
      </c>
      <c r="BA59" s="30">
        <f>IF(BA$42*$D59&gt;(BatMaxC*$C59)+DayMinC,BatMaxC*$C59,IF(BA$42*$D59&lt;DayMinC,0,(BA$42*$D59)-DayMinC))</f>
        <v>0.070776</v>
      </c>
      <c r="BB59" s="30">
        <f>IF(BB$42*$D59&gt;(BatMaxC*$C59)+DayMinC,BatMaxC*$C59,IF(BB$42*$D59&lt;DayMinC,0,(BB$42*$D59)-DayMinC))</f>
        <v>0.02073273598</v>
      </c>
      <c r="BC59" s="30">
        <f>IF(BC$42*$D59&gt;(BatMaxC*$C59)+DayMinC,BatMaxC*$C59,IF(BC$42*$D59&lt;DayMinC,0,(BC$42*$D59)-DayMinC))</f>
        <v>0.070776</v>
      </c>
      <c r="BD59" s="30">
        <f>IF(BD$42*$D59&gt;(BatMaxC*$C59)+DayMinC,BatMaxC*$C59,IF(BD$42*$D59&lt;DayMinC,0,(BD$42*$D59)-DayMinC))</f>
        <v>0.070776</v>
      </c>
      <c r="BE59" s="30">
        <f>IF(BE$42*$D59&gt;(BatMaxC*$C59)+DayMinC,BatMaxC*$C59,IF(BE$42*$D59&lt;DayMinC,0,(BE$42*$D59)-DayMinC))</f>
        <v>0</v>
      </c>
      <c r="BF59" s="30">
        <f>IF(BF$42*$D59&gt;(BatMaxC*$C59)+DayMinC,BatMaxC*$C59,IF(BF$42*$D59&lt;DayMinC,0,(BF$42*$D59)-DayMinC))</f>
        <v>0.070776</v>
      </c>
      <c r="BG59" s="30">
        <f>IF(BG$42*$D59&gt;(BatMaxC*$C59)+DayMinC,BatMaxC*$C59,IF(BG$42*$D59&lt;DayMinC,0,(BG$42*$D59)-DayMinC))</f>
        <v>0.070776</v>
      </c>
      <c r="BH59" s="30">
        <f>IF(BH$42*$D59&gt;(BatMaxC*$C59)+DayMinC,BatMaxC*$C59,IF(BH$42*$D59&lt;DayMinC,0,(BH$42*$D59)-DayMinC))</f>
        <v>0.070776</v>
      </c>
      <c r="BI59" s="30">
        <f>IF(BI$42*$D59&gt;(BatMaxC*$C59)+DayMinC,BatMaxC*$C59,IF(BI$42*$D59&lt;DayMinC,0,(BI$42*$D59)-DayMinC))</f>
        <v>0</v>
      </c>
      <c r="BJ59" s="30">
        <f>IF(BJ$42*$D59&gt;(BatMaxC*$C59)+DayMinC,BatMaxC*$C59,IF(BJ$42*$D59&lt;DayMinC,0,(BJ$42*$D59)-DayMinC))</f>
        <v>0</v>
      </c>
      <c r="BK59" s="30">
        <f>IF(BK$42*$D59&gt;(BatMaxC*$C59)+DayMinC,BatMaxC*$C59,IF(BK$42*$D59&lt;DayMinC,0,(BK$42*$D59)-DayMinC))</f>
        <v>0.070776</v>
      </c>
      <c r="BL59" s="30">
        <f>IF(BL$42*$D59&gt;(BatMaxC*$C59)+DayMinC,BatMaxC*$C59,IF(BL$42*$D59&lt;DayMinC,0,(BL$42*$D59)-DayMinC))</f>
        <v>0.070776</v>
      </c>
      <c r="BM59" s="30">
        <f>IF(BM$42*$D59&gt;(BatMaxC*$C59)+DayMinC,BatMaxC*$C59,IF(BM$42*$D59&lt;DayMinC,0,(BM$42*$D59)-DayMinC))</f>
        <v>0.070776</v>
      </c>
      <c r="BN59" s="30">
        <f>IF(BN$42*$D59&gt;(BatMaxC*$C59)+DayMinC,BatMaxC*$C59,IF(BN$42*$D59&lt;DayMinC,0,(BN$42*$D59)-DayMinC))</f>
        <v>0.070776</v>
      </c>
      <c r="BO59" s="30">
        <f>IF(BO$42*$D59&gt;(BatMaxC*$C59)+DayMinC,BatMaxC*$C59,IF(BO$42*$D59&lt;DayMinC,0,(BO$42*$D59)-DayMinC))</f>
        <v>0.05204765353</v>
      </c>
      <c r="BP59" s="30">
        <f>IF(BP$42*$D59&gt;(BatMaxC*$C59)+DayMinC,BatMaxC*$C59,IF(BP$42*$D59&lt;DayMinC,0,(BP$42*$D59)-DayMinC))</f>
        <v>0</v>
      </c>
      <c r="BQ59" s="30">
        <f>IF(BQ$42*$D59&gt;(BatMaxC*$C59)+DayMinC,BatMaxC*$C59,IF(BQ$42*$D59&lt;DayMinC,0,(BQ$42*$D59)-DayMinC))</f>
        <v>0.070776</v>
      </c>
      <c r="BR59" s="30">
        <f>IF(BR$42*$D59&gt;(BatMaxC*$C59)+DayMinC,BatMaxC*$C59,IF(BR$42*$D59&lt;DayMinC,0,(BR$42*$D59)-DayMinC))</f>
        <v>0.070776</v>
      </c>
      <c r="BS59" s="30">
        <f>IF(BS$42*$D59&gt;(BatMaxC*$C59)+DayMinC,BatMaxC*$C59,IF(BS$42*$D59&lt;DayMinC,0,(BS$42*$D59)-DayMinC))</f>
        <v>0.070776</v>
      </c>
      <c r="BT59" s="30">
        <f>IF(BT$42*$D59&gt;(BatMaxC*$C59)+DayMinC,BatMaxC*$C59,IF(BT$42*$D59&lt;DayMinC,0,(BT$42*$D59)-DayMinC))</f>
        <v>0</v>
      </c>
      <c r="BU59" s="30">
        <f>IF(BU$42*$D59&gt;(BatMaxC*$C59)+DayMinC,BatMaxC*$C59,IF(BU$42*$D59&lt;DayMinC,0,(BU$42*$D59)-DayMinC))</f>
        <v>0</v>
      </c>
      <c r="BV59" s="30">
        <f>IF(BV$42*$D59&gt;(BatMaxC*$C59)+DayMinC,BatMaxC*$C59,IF(BV$42*$D59&lt;DayMinC,0,(BV$42*$D59)-DayMinC))</f>
        <v>0.070776</v>
      </c>
      <c r="BW59" s="30">
        <f>IF(BW$42*$D59&gt;(BatMaxC*$C59)+DayMinC,BatMaxC*$C59,IF(BW$42*$D59&lt;DayMinC,0,(BW$42*$D59)-DayMinC))</f>
        <v>0.070776</v>
      </c>
      <c r="BX59" s="30">
        <f>IF(BX$42*$D59&gt;(BatMaxC*$C59)+DayMinC,BatMaxC*$C59,IF(BX$42*$D59&lt;DayMinC,0,(BX$42*$D59)-DayMinC))</f>
        <v>0.03717599129</v>
      </c>
      <c r="BY59" s="30">
        <f>IF(BY$42*$D59&gt;(BatMaxC*$C59)+DayMinC,BatMaxC*$C59,IF(BY$42*$D59&lt;DayMinC,0,(BY$42*$D59)-DayMinC))</f>
        <v>0.070776</v>
      </c>
      <c r="BZ59" s="30">
        <f>IF(BZ$42*$D59&gt;(BatMaxC*$C59)+DayMinC,BatMaxC*$C59,IF(BZ$42*$D59&lt;DayMinC,0,(BZ$42*$D59)-DayMinC))</f>
        <v>0.070776</v>
      </c>
      <c r="CA59" s="30">
        <f>IF(CA$42*$D59&gt;(BatMaxC*$C59)+DayMinC,BatMaxC*$C59,IF(CA$42*$D59&lt;DayMinC,0,(CA$42*$D59)-DayMinC))</f>
        <v>0.070776</v>
      </c>
      <c r="CB59" s="30">
        <f>IF(CB$42*$D59&gt;(BatMaxC*$C59)+DayMinC,BatMaxC*$C59,IF(CB$42*$D59&lt;DayMinC,0,(CB$42*$D59)-DayMinC))</f>
        <v>0.070776</v>
      </c>
      <c r="CC59" s="30">
        <f>IF(CC$42*$D59&gt;(BatMaxC*$C59)+DayMinC,BatMaxC*$C59,IF(CC$42*$D59&lt;DayMinC,0,(CC$42*$D59)-DayMinC))</f>
        <v>0.0110327654</v>
      </c>
      <c r="CD59" s="30">
        <f>IF(CD$42*$D59&gt;(BatMaxC*$C59)+DayMinC,BatMaxC*$C59,IF(CD$42*$D59&lt;DayMinC,0,(CD$42*$D59)-DayMinC))</f>
        <v>0.070776</v>
      </c>
      <c r="CE59" s="30">
        <f>IF(CE$42*$D59&gt;(BatMaxC*$C59)+DayMinC,BatMaxC*$C59,IF(CE$42*$D59&lt;DayMinC,0,(CE$42*$D59)-DayMinC))</f>
        <v>0.070776</v>
      </c>
      <c r="CF59" s="30">
        <f>IF(CF$42*$D59&gt;(BatMaxC*$C59)+DayMinC,BatMaxC*$C59,IF(CF$42*$D59&lt;DayMinC,0,(CF$42*$D59)-DayMinC))</f>
        <v>0</v>
      </c>
      <c r="CG59" s="30">
        <f>IF(CG$42*$D59&gt;(BatMaxC*$C59)+DayMinC,BatMaxC*$C59,IF(CG$42*$D59&lt;DayMinC,0,(CG$42*$D59)-DayMinC))</f>
        <v>0.007142291269</v>
      </c>
      <c r="CH59" s="30">
        <f>IF(CH$42*$D59&gt;(BatMaxC*$C59)+DayMinC,BatMaxC*$C59,IF(CH$42*$D59&lt;DayMinC,0,(CH$42*$D59)-DayMinC))</f>
        <v>0</v>
      </c>
      <c r="CI59" s="30">
        <f>IF(CI$42*$D59&gt;(BatMaxC*$C59)+DayMinC,BatMaxC*$C59,IF(CI$42*$D59&lt;DayMinC,0,(CI$42*$D59)-DayMinC))</f>
        <v>0</v>
      </c>
      <c r="CJ59" s="30">
        <f>IF(CJ$42*$D59&gt;(BatMaxC*$C59)+DayMinC,BatMaxC*$C59,IF(CJ$42*$D59&lt;DayMinC,0,(CJ$42*$D59)-DayMinC))</f>
        <v>0.070776</v>
      </c>
      <c r="CK59" s="30">
        <f>IF(CK$42*$D59&gt;(BatMaxC*$C59)+DayMinC,BatMaxC*$C59,IF(CK$42*$D59&lt;DayMinC,0,(CK$42*$D59)-DayMinC))</f>
        <v>0.070776</v>
      </c>
      <c r="CL59" s="30">
        <f>IF(CL$42*$D59&gt;(BatMaxC*$C59)+DayMinC,BatMaxC*$C59,IF(CL$42*$D59&lt;DayMinC,0,(CL$42*$D59)-DayMinC))</f>
        <v>0.070776</v>
      </c>
      <c r="CM59" s="30">
        <f>IF(CM$42*$D59&gt;(BatMaxC*$C59)+DayMinC,BatMaxC*$C59,IF(CM$42*$D59&lt;DayMinC,0,(CM$42*$D59)-DayMinC))</f>
        <v>0.070776</v>
      </c>
      <c r="CN59" s="30">
        <f>IF(CN$42*$D59&gt;(BatMaxC*$C59)+DayMinC,BatMaxC*$C59,IF(CN$42*$D59&lt;DayMinC,0,(CN$42*$D59)-DayMinC))</f>
        <v>0.070776</v>
      </c>
      <c r="CO59" s="30">
        <f>IF(CO$42*$D59&gt;(BatMaxC*$C59)+DayMinC,BatMaxC*$C59,IF(CO$42*$D59&lt;DayMinC,0,(CO$42*$D59)-DayMinC))</f>
        <v>0.070776</v>
      </c>
      <c r="CP59" s="30">
        <f>IF(CP$42*$D59&gt;(BatMaxC*$C59)+DayMinC,BatMaxC*$C59,IF(CP$42*$D59&lt;DayMinC,0,(CP$42*$D59)-DayMinC))</f>
        <v>0.070776</v>
      </c>
      <c r="CQ59" s="30">
        <f>IF(CQ$42*$D59&gt;(BatMaxC*$C59)+DayMinC,BatMaxC*$C59,IF(CQ$42*$D59&lt;DayMinC,0,(CQ$42*$D59)-DayMinC))</f>
        <v>0.070776</v>
      </c>
      <c r="CR59" s="30">
        <f>IF(CR$42*$D59&gt;(BatMaxC*$C59)+DayMinC,BatMaxC*$C59,IF(CR$42*$D59&lt;DayMinC,0,(CR$42*$D59)-DayMinC))</f>
        <v>0</v>
      </c>
      <c r="CS59" s="30">
        <f>IF(CS$42*$D59&gt;(BatMaxC*$C59)+DayMinC,BatMaxC*$C59,IF(CS$42*$D59&lt;DayMinC,0,(CS$42*$D59)-DayMinC))</f>
        <v>0.070776</v>
      </c>
      <c r="CT59" s="30">
        <f>IF(CT$42*$D59&gt;(BatMaxC*$C59)+DayMinC,BatMaxC*$C59,IF(CT$42*$D59&lt;DayMinC,0,(CT$42*$D59)-DayMinC))</f>
        <v>0.070776</v>
      </c>
      <c r="CU59" s="30">
        <f>IF(CU$42*$D59&gt;(BatMaxC*$C59)+DayMinC,BatMaxC*$C59,IF(CU$42*$D59&lt;DayMinC,0,(CU$42*$D59)-DayMinC))</f>
        <v>0.070776</v>
      </c>
      <c r="CV59" s="30">
        <f>IF(CV$42*$D59&gt;(BatMaxC*$C59)+DayMinC,BatMaxC*$C59,IF(CV$42*$D59&lt;DayMinC,0,(CV$42*$D59)-DayMinC))</f>
        <v>0.070776</v>
      </c>
      <c r="CW59" s="30">
        <f>IF(CW$42*$D59&gt;(BatMaxC*$C59)+DayMinC,BatMaxC*$C59,IF(CW$42*$D59&lt;DayMinC,0,(CW$42*$D59)-DayMinC))</f>
        <v>0.070776</v>
      </c>
      <c r="CX59" s="30">
        <f>IF(CX$42*$D59&gt;(BatMaxC*$C59)+DayMinC,BatMaxC*$C59,IF(CX$42*$D59&lt;DayMinC,0,(CX$42*$D59)-DayMinC))</f>
        <v>0.070776</v>
      </c>
      <c r="CY59" s="30">
        <f>IF(CY$42*$D59&gt;(BatMaxC*$C59)+DayMinC,BatMaxC*$C59,IF(CY$42*$D59&lt;DayMinC,0,(CY$42*$D59)-DayMinC))</f>
        <v>0.070776</v>
      </c>
      <c r="CZ59" s="30">
        <f>IF(CZ$42*$D59&gt;(BatMaxC*$C59)+DayMinC,BatMaxC*$C59,IF(CZ$42*$D59&lt;DayMinC,0,(CZ$42*$D59)-DayMinC))</f>
        <v>0.070776</v>
      </c>
      <c r="DA59" s="30">
        <f>IF(DA$42*$D59&gt;(BatMaxC*$C59)+DayMinC,BatMaxC*$C59,IF(DA$42*$D59&lt;DayMinC,0,(DA$42*$D59)-DayMinC))</f>
        <v>0.070776</v>
      </c>
      <c r="DB59" s="30">
        <f>IF(DB$42*$D59&gt;(BatMaxC*$C59)+DayMinC,BatMaxC*$C59,IF(DB$42*$D59&lt;DayMinC,0,(DB$42*$D59)-DayMinC))</f>
        <v>0.070776</v>
      </c>
      <c r="DC59" s="30">
        <f>IF(DC$42*$D59&gt;(BatMaxC*$C59)+DayMinC,BatMaxC*$C59,IF(DC$42*$D59&lt;DayMinC,0,(DC$42*$D59)-DayMinC))</f>
        <v>0.070776</v>
      </c>
      <c r="DD59" s="30">
        <f>IF(DD$42*$D59&gt;(BatMaxC*$C59)+DayMinC,BatMaxC*$C59,IF(DD$42*$D59&lt;DayMinC,0,(DD$42*$D59)-DayMinC))</f>
        <v>0.070776</v>
      </c>
      <c r="DE59" s="30">
        <f>IF(DE$42*$D59&gt;(BatMaxC*$C59)+DayMinC,BatMaxC*$C59,IF(DE$42*$D59&lt;DayMinC,0,(DE$42*$D59)-DayMinC))</f>
        <v>0.070776</v>
      </c>
      <c r="DF59" s="30">
        <f>IF(DF$42*$D59&gt;(BatMaxC*$C59)+DayMinC,BatMaxC*$C59,IF(DF$42*$D59&lt;DayMinC,0,(DF$42*$D59)-DayMinC))</f>
        <v>0.070776</v>
      </c>
      <c r="DG59" s="30">
        <f>IF(DG$42*$D59&gt;(BatMaxC*$C59)+DayMinC,BatMaxC*$C59,IF(DG$42*$D59&lt;DayMinC,0,(DG$42*$D59)-DayMinC))</f>
        <v>0.070776</v>
      </c>
      <c r="DH59" s="30">
        <f>IF(DH$42*$D59&gt;(BatMaxC*$C59)+DayMinC,BatMaxC*$C59,IF(DH$42*$D59&lt;DayMinC,0,(DH$42*$D59)-DayMinC))</f>
        <v>0.070776</v>
      </c>
      <c r="DI59" s="30">
        <f>IF(DI$42*$D59&gt;(BatMaxC*$C59)+DayMinC,BatMaxC*$C59,IF(DI$42*$D59&lt;DayMinC,0,(DI$42*$D59)-DayMinC))</f>
        <v>0.070776</v>
      </c>
      <c r="DJ59" s="30">
        <f>IF(DJ$42*$D59&gt;(BatMaxC*$C59)+DayMinC,BatMaxC*$C59,IF(DJ$42*$D59&lt;DayMinC,0,(DJ$42*$D59)-DayMinC))</f>
        <v>0</v>
      </c>
      <c r="DK59" s="30">
        <f>IF(DK$42*$D59&gt;(BatMaxC*$C59)+DayMinC,BatMaxC*$C59,IF(DK$42*$D59&lt;DayMinC,0,(DK$42*$D59)-DayMinC))</f>
        <v>0.06738349537</v>
      </c>
      <c r="DL59" s="30">
        <f>IF(DL$42*$D59&gt;(BatMaxC*$C59)+DayMinC,BatMaxC*$C59,IF(DL$42*$D59&lt;DayMinC,0,(DL$42*$D59)-DayMinC))</f>
        <v>0</v>
      </c>
      <c r="DM59" s="30">
        <f>IF(DM$42*$D59&gt;(BatMaxC*$C59)+DayMinC,BatMaxC*$C59,IF(DM$42*$D59&lt;DayMinC,0,(DM$42*$D59)-DayMinC))</f>
        <v>0.070776</v>
      </c>
      <c r="DN59" s="30">
        <f>IF(DN$42*$D59&gt;(BatMaxC*$C59)+DayMinC,BatMaxC*$C59,IF(DN$42*$D59&lt;DayMinC,0,(DN$42*$D59)-DayMinC))</f>
        <v>0.070776</v>
      </c>
      <c r="DO59" s="30">
        <f>IF(DO$42*$D59&gt;(BatMaxC*$C59)+DayMinC,BatMaxC*$C59,IF(DO$42*$D59&lt;DayMinC,0,(DO$42*$D59)-DayMinC))</f>
        <v>0.070776</v>
      </c>
      <c r="DP59" s="30">
        <f>IF(DP$42*$D59&gt;(BatMaxC*$C59)+DayMinC,BatMaxC*$C59,IF(DP$42*$D59&lt;DayMinC,0,(DP$42*$D59)-DayMinC))</f>
        <v>0.0256213101</v>
      </c>
      <c r="DQ59" s="30">
        <f>IF(DQ$42*$D59&gt;(BatMaxC*$C59)+DayMinC,BatMaxC*$C59,IF(DQ$42*$D59&lt;DayMinC,0,(DQ$42*$D59)-DayMinC))</f>
        <v>0</v>
      </c>
      <c r="DR59" s="30">
        <f>IF(DR$42*$D59&gt;(BatMaxC*$C59)+DayMinC,BatMaxC*$C59,IF(DR$42*$D59&lt;DayMinC,0,(DR$42*$D59)-DayMinC))</f>
        <v>0.070776</v>
      </c>
      <c r="DS59" s="30">
        <f>IF(DS$42*$D59&gt;(BatMaxC*$C59)+DayMinC,BatMaxC*$C59,IF(DS$42*$D59&lt;DayMinC,0,(DS$42*$D59)-DayMinC))</f>
        <v>0.070776</v>
      </c>
      <c r="DT59" s="30">
        <f>IF(DT$42*$D59&gt;(BatMaxC*$C59)+DayMinC,BatMaxC*$C59,IF(DT$42*$D59&lt;DayMinC,0,(DT$42*$D59)-DayMinC))</f>
        <v>0.070776</v>
      </c>
      <c r="DU59" s="30">
        <f>IF(DU$42*$D59&gt;(BatMaxC*$C59)+DayMinC,BatMaxC*$C59,IF(DU$42*$D59&lt;DayMinC,0,(DU$42*$D59)-DayMinC))</f>
        <v>0.070776</v>
      </c>
      <c r="DV59" s="30">
        <f>IF(DV$42*$D59&gt;(BatMaxC*$C59)+DayMinC,BatMaxC*$C59,IF(DV$42*$D59&lt;DayMinC,0,(DV$42*$D59)-DayMinC))</f>
        <v>0.070776</v>
      </c>
      <c r="DW59" s="30">
        <f>IF(DW$42*$D59&gt;(BatMaxC*$C59)+DayMinC,BatMaxC*$C59,IF(DW$42*$D59&lt;DayMinC,0,(DW$42*$D59)-DayMinC))</f>
        <v>0.070776</v>
      </c>
      <c r="DX59" s="30">
        <f>IF(DX$42*$D59&gt;(BatMaxC*$C59)+DayMinC,BatMaxC*$C59,IF(DX$42*$D59&lt;DayMinC,0,(DX$42*$D59)-DayMinC))</f>
        <v>0.070776</v>
      </c>
      <c r="DY59" s="30">
        <f>IF(DY$42*$D59&gt;(BatMaxC*$C59)+DayMinC,BatMaxC*$C59,IF(DY$42*$D59&lt;DayMinC,0,(DY$42*$D59)-DayMinC))</f>
        <v>0.070776</v>
      </c>
      <c r="DZ59" s="30">
        <f>IF(DZ$42*$D59&gt;(BatMaxC*$C59)+DayMinC,BatMaxC*$C59,IF(DZ$42*$D59&lt;DayMinC,0,(DZ$42*$D59)-DayMinC))</f>
        <v>0.070776</v>
      </c>
      <c r="EA59" s="30">
        <f>IF(EA$42*$D59&gt;(BatMaxC*$C59)+DayMinC,BatMaxC*$C59,IF(EA$42*$D59&lt;DayMinC,0,(EA$42*$D59)-DayMinC))</f>
        <v>0.070776</v>
      </c>
      <c r="EB59" s="30">
        <f>IF(EB$42*$D59&gt;(BatMaxC*$C59)+DayMinC,BatMaxC*$C59,IF(EB$42*$D59&lt;DayMinC,0,(EB$42*$D59)-DayMinC))</f>
        <v>0.070776</v>
      </c>
      <c r="EC59" s="30">
        <f>IF(EC$42*$D59&gt;(BatMaxC*$C59)+DayMinC,BatMaxC*$C59,IF(EC$42*$D59&lt;DayMinC,0,(EC$42*$D59)-DayMinC))</f>
        <v>0.070776</v>
      </c>
      <c r="ED59" s="30">
        <f>IF(ED$42*$D59&gt;(BatMaxC*$C59)+DayMinC,BatMaxC*$C59,IF(ED$42*$D59&lt;DayMinC,0,(ED$42*$D59)-DayMinC))</f>
        <v>0.070776</v>
      </c>
      <c r="EE59" s="30">
        <f>IF(EE$42*$D59&gt;(BatMaxC*$C59)+DayMinC,BatMaxC*$C59,IF(EE$42*$D59&lt;DayMinC,0,(EE$42*$D59)-DayMinC))</f>
        <v>0.070776</v>
      </c>
      <c r="EF59" s="30">
        <f>IF(EF$42*$D59&gt;(BatMaxC*$C59)+DayMinC,BatMaxC*$C59,IF(EF$42*$D59&lt;DayMinC,0,(EF$42*$D59)-DayMinC))</f>
        <v>0</v>
      </c>
      <c r="EG59" s="30">
        <f>IF(EG$42*$D59&gt;(BatMaxC*$C59)+DayMinC,BatMaxC*$C59,IF(EG$42*$D59&lt;DayMinC,0,(EG$42*$D59)-DayMinC))</f>
        <v>0.070776</v>
      </c>
      <c r="EH59" s="30">
        <f>IF(EH$42*$D59&gt;(BatMaxC*$C59)+DayMinC,BatMaxC*$C59,IF(EH$42*$D59&lt;DayMinC,0,(EH$42*$D59)-DayMinC))</f>
        <v>0.070776</v>
      </c>
      <c r="EI59" s="30">
        <f>IF(EI$42*$D59&gt;(BatMaxC*$C59)+DayMinC,BatMaxC*$C59,IF(EI$42*$D59&lt;DayMinC,0,(EI$42*$D59)-DayMinC))</f>
        <v>0.070776</v>
      </c>
      <c r="EJ59" s="30">
        <f>IF(EJ$42*$D59&gt;(BatMaxC*$C59)+DayMinC,BatMaxC*$C59,IF(EJ$42*$D59&lt;DayMinC,0,(EJ$42*$D59)-DayMinC))</f>
        <v>0.070776</v>
      </c>
      <c r="EK59" s="30">
        <f>IF(EK$42*$D59&gt;(BatMaxC*$C59)+DayMinC,BatMaxC*$C59,IF(EK$42*$D59&lt;DayMinC,0,(EK$42*$D59)-DayMinC))</f>
        <v>0.070776</v>
      </c>
      <c r="EL59" s="30">
        <f>IF(EL$42*$D59&gt;(BatMaxC*$C59)+DayMinC,BatMaxC*$C59,IF(EL$42*$D59&lt;DayMinC,0,(EL$42*$D59)-DayMinC))</f>
        <v>0.070776</v>
      </c>
      <c r="EM59" s="30">
        <f>IF(EM$42*$D59&gt;(BatMaxC*$C59)+DayMinC,BatMaxC*$C59,IF(EM$42*$D59&lt;DayMinC,0,(EM$42*$D59)-DayMinC))</f>
        <v>0.070776</v>
      </c>
      <c r="EN59" s="30">
        <f>IF(EN$42*$D59&gt;(BatMaxC*$C59)+DayMinC,BatMaxC*$C59,IF(EN$42*$D59&lt;DayMinC,0,(EN$42*$D59)-DayMinC))</f>
        <v>0.070776</v>
      </c>
      <c r="EO59" s="30">
        <f>IF(EO$42*$D59&gt;(BatMaxC*$C59)+DayMinC,BatMaxC*$C59,IF(EO$42*$D59&lt;DayMinC,0,(EO$42*$D59)-DayMinC))</f>
        <v>0.070776</v>
      </c>
      <c r="EP59" s="30">
        <f>IF(EP$42*$D59&gt;(BatMaxC*$C59)+DayMinC,BatMaxC*$C59,IF(EP$42*$D59&lt;DayMinC,0,(EP$42*$D59)-DayMinC))</f>
        <v>0.070776</v>
      </c>
      <c r="EQ59" s="30">
        <f>IF(EQ$42*$D59&gt;(BatMaxC*$C59)+DayMinC,BatMaxC*$C59,IF(EQ$42*$D59&lt;DayMinC,0,(EQ$42*$D59)-DayMinC))</f>
        <v>0.070776</v>
      </c>
      <c r="ER59" s="30">
        <f>IF(ER$42*$D59&gt;(BatMaxC*$C59)+DayMinC,BatMaxC*$C59,IF(ER$42*$D59&lt;DayMinC,0,(ER$42*$D59)-DayMinC))</f>
        <v>0.070776</v>
      </c>
      <c r="ES59" s="30">
        <f>IF(ES$42*$D59&gt;(BatMaxC*$C59)+DayMinC,BatMaxC*$C59,IF(ES$42*$D59&lt;DayMinC,0,(ES$42*$D59)-DayMinC))</f>
        <v>0.070776</v>
      </c>
      <c r="ET59" s="30">
        <f>IF(ET$42*$D59&gt;(BatMaxC*$C59)+DayMinC,BatMaxC*$C59,IF(ET$42*$D59&lt;DayMinC,0,(ET$42*$D59)-DayMinC))</f>
        <v>0.070776</v>
      </c>
      <c r="EU59" s="30">
        <f>IF(EU$42*$D59&gt;(BatMaxC*$C59)+DayMinC,BatMaxC*$C59,IF(EU$42*$D59&lt;DayMinC,0,(EU$42*$D59)-DayMinC))</f>
        <v>0.070776</v>
      </c>
      <c r="EV59" s="30">
        <f>IF(EV$42*$D59&gt;(BatMaxC*$C59)+DayMinC,BatMaxC*$C59,IF(EV$42*$D59&lt;DayMinC,0,(EV$42*$D59)-DayMinC))</f>
        <v>0.070776</v>
      </c>
      <c r="EW59" s="30">
        <f>IF(EW$42*$D59&gt;(BatMaxC*$C59)+DayMinC,BatMaxC*$C59,IF(EW$42*$D59&lt;DayMinC,0,(EW$42*$D59)-DayMinC))</f>
        <v>0.070776</v>
      </c>
      <c r="EX59" s="30">
        <f>IF(EX$42*$D59&gt;(BatMaxC*$C59)+DayMinC,BatMaxC*$C59,IF(EX$42*$D59&lt;DayMinC,0,(EX$42*$D59)-DayMinC))</f>
        <v>0.070776</v>
      </c>
      <c r="EY59" s="30">
        <f>IF(EY$42*$D59&gt;(BatMaxC*$C59)+DayMinC,BatMaxC*$C59,IF(EY$42*$D59&lt;DayMinC,0,(EY$42*$D59)-DayMinC))</f>
        <v>0.070776</v>
      </c>
      <c r="EZ59" s="30">
        <f>IF(EZ$42*$D59&gt;(BatMaxC*$C59)+DayMinC,BatMaxC*$C59,IF(EZ$42*$D59&lt;DayMinC,0,(EZ$42*$D59)-DayMinC))</f>
        <v>0.070776</v>
      </c>
      <c r="FA59" s="30">
        <f>IF(FA$42*$D59&gt;(BatMaxC*$C59)+DayMinC,BatMaxC*$C59,IF(FA$42*$D59&lt;DayMinC,0,(FA$42*$D59)-DayMinC))</f>
        <v>0.070776</v>
      </c>
      <c r="FB59" s="30">
        <f>IF(FB$42*$D59&gt;(BatMaxC*$C59)+DayMinC,BatMaxC*$C59,IF(FB$42*$D59&lt;DayMinC,0,(FB$42*$D59)-DayMinC))</f>
        <v>0.070776</v>
      </c>
      <c r="FC59" s="30">
        <f>IF(FC$42*$D59&gt;(BatMaxC*$C59)+DayMinC,BatMaxC*$C59,IF(FC$42*$D59&lt;DayMinC,0,(FC$42*$D59)-DayMinC))</f>
        <v>0.070776</v>
      </c>
      <c r="FD59" s="30">
        <f>IF(FD$42*$D59&gt;(BatMaxC*$C59)+DayMinC,BatMaxC*$C59,IF(FD$42*$D59&lt;DayMinC,0,(FD$42*$D59)-DayMinC))</f>
        <v>0.070776</v>
      </c>
      <c r="FE59" s="30">
        <f>IF(FE$42*$D59&gt;(BatMaxC*$C59)+DayMinC,BatMaxC*$C59,IF(FE$42*$D59&lt;DayMinC,0,(FE$42*$D59)-DayMinC))</f>
        <v>0.070776</v>
      </c>
      <c r="FF59" s="30">
        <f>IF(FF$42*$D59&gt;(BatMaxC*$C59)+DayMinC,BatMaxC*$C59,IF(FF$42*$D59&lt;DayMinC,0,(FF$42*$D59)-DayMinC))</f>
        <v>0.070776</v>
      </c>
      <c r="FG59" s="30">
        <f>IF(FG$42*$D59&gt;(BatMaxC*$C59)+DayMinC,BatMaxC*$C59,IF(FG$42*$D59&lt;DayMinC,0,(FG$42*$D59)-DayMinC))</f>
        <v>0.070776</v>
      </c>
      <c r="FH59" s="30">
        <f>IF(FH$42*$D59&gt;(BatMaxC*$C59)+DayMinC,BatMaxC*$C59,IF(FH$42*$D59&lt;DayMinC,0,(FH$42*$D59)-DayMinC))</f>
        <v>0.070776</v>
      </c>
      <c r="FI59" s="30">
        <f>IF(FI$42*$D59&gt;(BatMaxC*$C59)+DayMinC,BatMaxC*$C59,IF(FI$42*$D59&lt;DayMinC,0,(FI$42*$D59)-DayMinC))</f>
        <v>0.070776</v>
      </c>
      <c r="FJ59" s="30">
        <f>IF(FJ$42*$D59&gt;(BatMaxC*$C59)+DayMinC,BatMaxC*$C59,IF(FJ$42*$D59&lt;DayMinC,0,(FJ$42*$D59)-DayMinC))</f>
        <v>0.070776</v>
      </c>
      <c r="FK59" s="30">
        <f>IF(FK$42*$D59&gt;(BatMaxC*$C59)+DayMinC,BatMaxC*$C59,IF(FK$42*$D59&lt;DayMinC,0,(FK$42*$D59)-DayMinC))</f>
        <v>0.070776</v>
      </c>
      <c r="FL59" s="30">
        <f>IF(FL$42*$D59&gt;(BatMaxC*$C59)+DayMinC,BatMaxC*$C59,IF(FL$42*$D59&lt;DayMinC,0,(FL$42*$D59)-DayMinC))</f>
        <v>0.070776</v>
      </c>
      <c r="FM59" s="30">
        <f>IF(FM$42*$D59&gt;(BatMaxC*$C59)+DayMinC,BatMaxC*$C59,IF(FM$42*$D59&lt;DayMinC,0,(FM$42*$D59)-DayMinC))</f>
        <v>0.070776</v>
      </c>
      <c r="FN59" s="30">
        <f>IF(FN$42*$D59&gt;(BatMaxC*$C59)+DayMinC,BatMaxC*$C59,IF(FN$42*$D59&lt;DayMinC,0,(FN$42*$D59)-DayMinC))</f>
        <v>0.070776</v>
      </c>
      <c r="FO59" s="30">
        <f>IF(FO$42*$D59&gt;(BatMaxC*$C59)+DayMinC,BatMaxC*$C59,IF(FO$42*$D59&lt;DayMinC,0,(FO$42*$D59)-DayMinC))</f>
        <v>0.070776</v>
      </c>
      <c r="FP59" s="30">
        <f>IF(FP$42*$D59&gt;(BatMaxC*$C59)+DayMinC,BatMaxC*$C59,IF(FP$42*$D59&lt;DayMinC,0,(FP$42*$D59)-DayMinC))</f>
        <v>0.070776</v>
      </c>
      <c r="FQ59" s="30">
        <f>IF(FQ$42*$D59&gt;(BatMaxC*$C59)+DayMinC,BatMaxC*$C59,IF(FQ$42*$D59&lt;DayMinC,0,(FQ$42*$D59)-DayMinC))</f>
        <v>0.070776</v>
      </c>
      <c r="FR59" s="30">
        <f>IF(FR$42*$D59&gt;(BatMaxC*$C59)+DayMinC,BatMaxC*$C59,IF(FR$42*$D59&lt;DayMinC,0,(FR$42*$D59)-DayMinC))</f>
        <v>0.070776</v>
      </c>
      <c r="FS59" s="30">
        <f>IF(FS$42*$D59&gt;(BatMaxC*$C59)+DayMinC,BatMaxC*$C59,IF(FS$42*$D59&lt;DayMinC,0,(FS$42*$D59)-DayMinC))</f>
        <v>0.070776</v>
      </c>
      <c r="FT59" s="30">
        <f>IF(FT$42*$D59&gt;(BatMaxC*$C59)+DayMinC,BatMaxC*$C59,IF(FT$42*$D59&lt;DayMinC,0,(FT$42*$D59)-DayMinC))</f>
        <v>0.070776</v>
      </c>
      <c r="FU59" s="30">
        <f>IF(FU$42*$D59&gt;(BatMaxC*$C59)+DayMinC,BatMaxC*$C59,IF(FU$42*$D59&lt;DayMinC,0,(FU$42*$D59)-DayMinC))</f>
        <v>0.070776</v>
      </c>
      <c r="FV59" s="30">
        <f>IF(FV$42*$D59&gt;(BatMaxC*$C59)+DayMinC,BatMaxC*$C59,IF(FV$42*$D59&lt;DayMinC,0,(FV$42*$D59)-DayMinC))</f>
        <v>0</v>
      </c>
      <c r="FW59" s="30">
        <f>IF(FW$42*$D59&gt;(BatMaxC*$C59)+DayMinC,BatMaxC*$C59,IF(FW$42*$D59&lt;DayMinC,0,(FW$42*$D59)-DayMinC))</f>
        <v>0.070776</v>
      </c>
      <c r="FX59" s="30">
        <f>IF(FX$42*$D59&gt;(BatMaxC*$C59)+DayMinC,BatMaxC*$C59,IF(FX$42*$D59&lt;DayMinC,0,(FX$42*$D59)-DayMinC))</f>
        <v>0.070776</v>
      </c>
      <c r="FY59" s="30">
        <f>IF(FY$42*$D59&gt;(BatMaxC*$C59)+DayMinC,BatMaxC*$C59,IF(FY$42*$D59&lt;DayMinC,0,(FY$42*$D59)-DayMinC))</f>
        <v>0.070776</v>
      </c>
      <c r="FZ59" s="30">
        <f>IF(FZ$42*$D59&gt;(BatMaxC*$C59)+DayMinC,BatMaxC*$C59,IF(FZ$42*$D59&lt;DayMinC,0,(FZ$42*$D59)-DayMinC))</f>
        <v>0.070776</v>
      </c>
      <c r="GA59" s="30">
        <f>IF(GA$42*$D59&gt;(BatMaxC*$C59)+DayMinC,BatMaxC*$C59,IF(GA$42*$D59&lt;DayMinC,0,(GA$42*$D59)-DayMinC))</f>
        <v>0.070776</v>
      </c>
      <c r="GB59" s="30">
        <f>IF(GB$42*$D59&gt;(BatMaxC*$C59)+DayMinC,BatMaxC*$C59,IF(GB$42*$D59&lt;DayMinC,0,(GB$42*$D59)-DayMinC))</f>
        <v>0.05037233678</v>
      </c>
      <c r="GC59" s="30">
        <f>IF(GC$42*$D59&gt;(BatMaxC*$C59)+DayMinC,BatMaxC*$C59,IF(GC$42*$D59&lt;DayMinC,0,(GC$42*$D59)-DayMinC))</f>
        <v>0.070776</v>
      </c>
      <c r="GD59" s="30">
        <f>IF(GD$42*$D59&gt;(BatMaxC*$C59)+DayMinC,BatMaxC*$C59,IF(GD$42*$D59&lt;DayMinC,0,(GD$42*$D59)-DayMinC))</f>
        <v>0.070776</v>
      </c>
      <c r="GE59" s="30">
        <f>IF(GE$42*$D59&gt;(BatMaxC*$C59)+DayMinC,BatMaxC*$C59,IF(GE$42*$D59&lt;DayMinC,0,(GE$42*$D59)-DayMinC))</f>
        <v>0.070776</v>
      </c>
      <c r="GF59" s="30">
        <f>IF(GF$42*$D59&gt;(BatMaxC*$C59)+DayMinC,BatMaxC*$C59,IF(GF$42*$D59&lt;DayMinC,0,(GF$42*$D59)-DayMinC))</f>
        <v>0.070776</v>
      </c>
      <c r="GG59" s="30">
        <f>IF(GG$42*$D59&gt;(BatMaxC*$C59)+DayMinC,BatMaxC*$C59,IF(GG$42*$D59&lt;DayMinC,0,(GG$42*$D59)-DayMinC))</f>
        <v>0.070776</v>
      </c>
      <c r="GH59" s="30">
        <f>IF(GH$42*$D59&gt;(BatMaxC*$C59)+DayMinC,BatMaxC*$C59,IF(GH$42*$D59&lt;DayMinC,0,(GH$42*$D59)-DayMinC))</f>
        <v>0.070776</v>
      </c>
      <c r="GI59" s="30">
        <f>IF(GI$42*$D59&gt;(BatMaxC*$C59)+DayMinC,BatMaxC*$C59,IF(GI$42*$D59&lt;DayMinC,0,(GI$42*$D59)-DayMinC))</f>
        <v>0.070776</v>
      </c>
      <c r="GJ59" s="30">
        <f>IF(GJ$42*$D59&gt;(BatMaxC*$C59)+DayMinC,BatMaxC*$C59,IF(GJ$42*$D59&lt;DayMinC,0,(GJ$42*$D59)-DayMinC))</f>
        <v>0.070776</v>
      </c>
      <c r="GK59" s="30">
        <f>IF(GK$42*$D59&gt;(BatMaxC*$C59)+DayMinC,BatMaxC*$C59,IF(GK$42*$D59&lt;DayMinC,0,(GK$42*$D59)-DayMinC))</f>
        <v>0.070776</v>
      </c>
      <c r="GL59" s="30">
        <f>IF(GL$42*$D59&gt;(BatMaxC*$C59)+DayMinC,BatMaxC*$C59,IF(GL$42*$D59&lt;DayMinC,0,(GL$42*$D59)-DayMinC))</f>
        <v>0.070776</v>
      </c>
      <c r="GM59" s="30">
        <f>IF(GM$42*$D59&gt;(BatMaxC*$C59)+DayMinC,BatMaxC*$C59,IF(GM$42*$D59&lt;DayMinC,0,(GM$42*$D59)-DayMinC))</f>
        <v>0.070776</v>
      </c>
      <c r="GN59" s="30">
        <f>IF(GN$42*$D59&gt;(BatMaxC*$C59)+DayMinC,BatMaxC*$C59,IF(GN$42*$D59&lt;DayMinC,0,(GN$42*$D59)-DayMinC))</f>
        <v>0.070776</v>
      </c>
      <c r="GO59" s="30">
        <f>IF(GO$42*$D59&gt;(BatMaxC*$C59)+DayMinC,BatMaxC*$C59,IF(GO$42*$D59&lt;DayMinC,0,(GO$42*$D59)-DayMinC))</f>
        <v>0.070776</v>
      </c>
      <c r="GP59" s="30">
        <f>IF(GP$42*$D59&gt;(BatMaxC*$C59)+DayMinC,BatMaxC*$C59,IF(GP$42*$D59&lt;DayMinC,0,(GP$42*$D59)-DayMinC))</f>
        <v>0.070776</v>
      </c>
      <c r="GQ59" s="30">
        <f>IF(GQ$42*$D59&gt;(BatMaxC*$C59)+DayMinC,BatMaxC*$C59,IF(GQ$42*$D59&lt;DayMinC,0,(GQ$42*$D59)-DayMinC))</f>
        <v>0.070776</v>
      </c>
      <c r="GR59" s="30">
        <f>IF(GR$42*$D59&gt;(BatMaxC*$C59)+DayMinC,BatMaxC*$C59,IF(GR$42*$D59&lt;DayMinC,0,(GR$42*$D59)-DayMinC))</f>
        <v>0.070776</v>
      </c>
      <c r="GS59" s="30">
        <f>IF(GS$42*$D59&gt;(BatMaxC*$C59)+DayMinC,BatMaxC*$C59,IF(GS$42*$D59&lt;DayMinC,0,(GS$42*$D59)-DayMinC))</f>
        <v>0.070776</v>
      </c>
      <c r="GT59" s="30">
        <f>IF(GT$42*$D59&gt;(BatMaxC*$C59)+DayMinC,BatMaxC*$C59,IF(GT$42*$D59&lt;DayMinC,0,(GT$42*$D59)-DayMinC))</f>
        <v>0.070776</v>
      </c>
      <c r="GU59" s="30">
        <f>IF(GU$42*$D59&gt;(BatMaxC*$C59)+DayMinC,BatMaxC*$C59,IF(GU$42*$D59&lt;DayMinC,0,(GU$42*$D59)-DayMinC))</f>
        <v>0.070776</v>
      </c>
      <c r="GV59" s="30">
        <f>IF(GV$42*$D59&gt;(BatMaxC*$C59)+DayMinC,BatMaxC*$C59,IF(GV$42*$D59&lt;DayMinC,0,(GV$42*$D59)-DayMinC))</f>
        <v>0.070776</v>
      </c>
      <c r="GW59" s="30">
        <f>IF(GW$42*$D59&gt;(BatMaxC*$C59)+DayMinC,BatMaxC*$C59,IF(GW$42*$D59&lt;DayMinC,0,(GW$42*$D59)-DayMinC))</f>
        <v>0.070776</v>
      </c>
      <c r="GX59" s="30">
        <f>IF(GX$42*$D59&gt;(BatMaxC*$C59)+DayMinC,BatMaxC*$C59,IF(GX$42*$D59&lt;DayMinC,0,(GX$42*$D59)-DayMinC))</f>
        <v>0.070776</v>
      </c>
      <c r="GY59" s="30">
        <f>IF(GY$42*$D59&gt;(BatMaxC*$C59)+DayMinC,BatMaxC*$C59,IF(GY$42*$D59&lt;DayMinC,0,(GY$42*$D59)-DayMinC))</f>
        <v>0.070776</v>
      </c>
      <c r="GZ59" s="30">
        <f>IF(GZ$42*$D59&gt;(BatMaxC*$C59)+DayMinC,BatMaxC*$C59,IF(GZ$42*$D59&lt;DayMinC,0,(GZ$42*$D59)-DayMinC))</f>
        <v>0.070776</v>
      </c>
      <c r="HA59" s="30">
        <f>IF(HA$42*$D59&gt;(BatMaxC*$C59)+DayMinC,BatMaxC*$C59,IF(HA$42*$D59&lt;DayMinC,0,(HA$42*$D59)-DayMinC))</f>
        <v>0.070776</v>
      </c>
      <c r="HB59" s="30">
        <f>IF(HB$42*$D59&gt;(BatMaxC*$C59)+DayMinC,BatMaxC*$C59,IF(HB$42*$D59&lt;DayMinC,0,(HB$42*$D59)-DayMinC))</f>
        <v>0.070776</v>
      </c>
      <c r="HC59" s="30">
        <f>IF(HC$42*$D59&gt;(BatMaxC*$C59)+DayMinC,BatMaxC*$C59,IF(HC$42*$D59&lt;DayMinC,0,(HC$42*$D59)-DayMinC))</f>
        <v>0.070776</v>
      </c>
      <c r="HD59" s="30">
        <f>IF(HD$42*$D59&gt;(BatMaxC*$C59)+DayMinC,BatMaxC*$C59,IF(HD$42*$D59&lt;DayMinC,0,(HD$42*$D59)-DayMinC))</f>
        <v>0.070776</v>
      </c>
      <c r="HE59" s="30">
        <f>IF(HE$42*$D59&gt;(BatMaxC*$C59)+DayMinC,BatMaxC*$C59,IF(HE$42*$D59&lt;DayMinC,0,(HE$42*$D59)-DayMinC))</f>
        <v>0.070776</v>
      </c>
      <c r="HF59" s="30">
        <f>IF(HF$42*$D59&gt;(BatMaxC*$C59)+DayMinC,BatMaxC*$C59,IF(HF$42*$D59&lt;DayMinC,0,(HF$42*$D59)-DayMinC))</f>
        <v>0</v>
      </c>
      <c r="HG59" s="30">
        <f>IF(HG$42*$D59&gt;(BatMaxC*$C59)+DayMinC,BatMaxC*$C59,IF(HG$42*$D59&lt;DayMinC,0,(HG$42*$D59)-DayMinC))</f>
        <v>0.070776</v>
      </c>
      <c r="HH59" s="30">
        <f>IF(HH$42*$D59&gt;(BatMaxC*$C59)+DayMinC,BatMaxC*$C59,IF(HH$42*$D59&lt;DayMinC,0,(HH$42*$D59)-DayMinC))</f>
        <v>0.070776</v>
      </c>
      <c r="HI59" s="30">
        <f>IF(HI$42*$D59&gt;(BatMaxC*$C59)+DayMinC,BatMaxC*$C59,IF(HI$42*$D59&lt;DayMinC,0,(HI$42*$D59)-DayMinC))</f>
        <v>0.070776</v>
      </c>
      <c r="HJ59" s="30">
        <f>IF(HJ$42*$D59&gt;(BatMaxC*$C59)+DayMinC,BatMaxC*$C59,IF(HJ$42*$D59&lt;DayMinC,0,(HJ$42*$D59)-DayMinC))</f>
        <v>0.070776</v>
      </c>
      <c r="HK59" s="30">
        <f>IF(HK$42*$D59&gt;(BatMaxC*$C59)+DayMinC,BatMaxC*$C59,IF(HK$42*$D59&lt;DayMinC,0,(HK$42*$D59)-DayMinC))</f>
        <v>0.070776</v>
      </c>
      <c r="HL59" s="30">
        <f>IF(HL$42*$D59&gt;(BatMaxC*$C59)+DayMinC,BatMaxC*$C59,IF(HL$42*$D59&lt;DayMinC,0,(HL$42*$D59)-DayMinC))</f>
        <v>0.070776</v>
      </c>
      <c r="HM59" s="30">
        <f>IF(HM$42*$D59&gt;(BatMaxC*$C59)+DayMinC,BatMaxC*$C59,IF(HM$42*$D59&lt;DayMinC,0,(HM$42*$D59)-DayMinC))</f>
        <v>0.070776</v>
      </c>
      <c r="HN59" s="30">
        <f>IF(HN$42*$D59&gt;(BatMaxC*$C59)+DayMinC,BatMaxC*$C59,IF(HN$42*$D59&lt;DayMinC,0,(HN$42*$D59)-DayMinC))</f>
        <v>0.070776</v>
      </c>
      <c r="HO59" s="30">
        <f>IF(HO$42*$D59&gt;(BatMaxC*$C59)+DayMinC,BatMaxC*$C59,IF(HO$42*$D59&lt;DayMinC,0,(HO$42*$D59)-DayMinC))</f>
        <v>0.070776</v>
      </c>
      <c r="HP59" s="30">
        <f>IF(HP$42*$D59&gt;(BatMaxC*$C59)+DayMinC,BatMaxC*$C59,IF(HP$42*$D59&lt;DayMinC,0,(HP$42*$D59)-DayMinC))</f>
        <v>0.070776</v>
      </c>
      <c r="HQ59" s="30">
        <f>IF(HQ$42*$D59&gt;(BatMaxC*$C59)+DayMinC,BatMaxC*$C59,IF(HQ$42*$D59&lt;DayMinC,0,(HQ$42*$D59)-DayMinC))</f>
        <v>0.070776</v>
      </c>
      <c r="HR59" s="30">
        <f>IF(HR$42*$D59&gt;(BatMaxC*$C59)+DayMinC,BatMaxC*$C59,IF(HR$42*$D59&lt;DayMinC,0,(HR$42*$D59)-DayMinC))</f>
        <v>0.070776</v>
      </c>
      <c r="HS59" s="30">
        <f>IF(HS$42*$D59&gt;(BatMaxC*$C59)+DayMinC,BatMaxC*$C59,IF(HS$42*$D59&lt;DayMinC,0,(HS$42*$D59)-DayMinC))</f>
        <v>0.070776</v>
      </c>
      <c r="HT59" s="30">
        <f>IF(HT$42*$D59&gt;(BatMaxC*$C59)+DayMinC,BatMaxC*$C59,IF(HT$42*$D59&lt;DayMinC,0,(HT$42*$D59)-DayMinC))</f>
        <v>0.070776</v>
      </c>
      <c r="HU59" s="30">
        <f>IF(HU$42*$D59&gt;(BatMaxC*$C59)+DayMinC,BatMaxC*$C59,IF(HU$42*$D59&lt;DayMinC,0,(HU$42*$D59)-DayMinC))</f>
        <v>0</v>
      </c>
      <c r="HV59" s="30">
        <f>IF(HV$42*$D59&gt;(BatMaxC*$C59)+DayMinC,BatMaxC*$C59,IF(HV$42*$D59&lt;DayMinC,0,(HV$42*$D59)-DayMinC))</f>
        <v>0.070776</v>
      </c>
      <c r="HW59" s="30">
        <f>IF(HW$42*$D59&gt;(BatMaxC*$C59)+DayMinC,BatMaxC*$C59,IF(HW$42*$D59&lt;DayMinC,0,(HW$42*$D59)-DayMinC))</f>
        <v>0.070776</v>
      </c>
      <c r="HX59" s="30">
        <f>IF(HX$42*$D59&gt;(BatMaxC*$C59)+DayMinC,BatMaxC*$C59,IF(HX$42*$D59&lt;DayMinC,0,(HX$42*$D59)-DayMinC))</f>
        <v>0.070776</v>
      </c>
      <c r="HY59" s="30">
        <f>IF(HY$42*$D59&gt;(BatMaxC*$C59)+DayMinC,BatMaxC*$C59,IF(HY$42*$D59&lt;DayMinC,0,(HY$42*$D59)-DayMinC))</f>
        <v>0.070776</v>
      </c>
      <c r="HZ59" s="30">
        <f>IF(HZ$42*$D59&gt;(BatMaxC*$C59)+DayMinC,BatMaxC*$C59,IF(HZ$42*$D59&lt;DayMinC,0,(HZ$42*$D59)-DayMinC))</f>
        <v>0.070776</v>
      </c>
      <c r="IA59" s="30">
        <f>IF(IA$42*$D59&gt;(BatMaxC*$C59)+DayMinC,BatMaxC*$C59,IF(IA$42*$D59&lt;DayMinC,0,(IA$42*$D59)-DayMinC))</f>
        <v>0.03442314955</v>
      </c>
      <c r="IB59" s="30">
        <f>IF(IB$42*$D59&gt;(BatMaxC*$C59)+DayMinC,BatMaxC*$C59,IF(IB$42*$D59&lt;DayMinC,0,(IB$42*$D59)-DayMinC))</f>
        <v>0.070776</v>
      </c>
      <c r="IC59" s="30">
        <f>IF(IC$42*$D59&gt;(BatMaxC*$C59)+DayMinC,BatMaxC*$C59,IF(IC$42*$D59&lt;DayMinC,0,(IC$42*$D59)-DayMinC))</f>
        <v>0.070776</v>
      </c>
      <c r="ID59" s="30">
        <f>IF(ID$42*$D59&gt;(BatMaxC*$C59)+DayMinC,BatMaxC*$C59,IF(ID$42*$D59&lt;DayMinC,0,(ID$42*$D59)-DayMinC))</f>
        <v>0.070776</v>
      </c>
      <c r="IE59" s="30">
        <f>IF(IE$42*$D59&gt;(BatMaxC*$C59)+DayMinC,BatMaxC*$C59,IF(IE$42*$D59&lt;DayMinC,0,(IE$42*$D59)-DayMinC))</f>
        <v>0.070776</v>
      </c>
      <c r="IF59" s="30">
        <f>IF(IF$42*$D59&gt;(BatMaxC*$C59)+DayMinC,BatMaxC*$C59,IF(IF$42*$D59&lt;DayMinC,0,(IF$42*$D59)-DayMinC))</f>
        <v>0</v>
      </c>
      <c r="IG59" s="30">
        <f>IF(IG$42*$D59&gt;(BatMaxC*$C59)+DayMinC,BatMaxC*$C59,IF(IG$42*$D59&lt;DayMinC,0,(IG$42*$D59)-DayMinC))</f>
        <v>0.070776</v>
      </c>
      <c r="IH59" s="30">
        <f>IF(IH$42*$D59&gt;(BatMaxC*$C59)+DayMinC,BatMaxC*$C59,IF(IH$42*$D59&lt;DayMinC,0,(IH$42*$D59)-DayMinC))</f>
        <v>0.070776</v>
      </c>
      <c r="II59" s="30">
        <f>IF(II$42*$D59&gt;(BatMaxC*$C59)+DayMinC,BatMaxC*$C59,IF(II$42*$D59&lt;DayMinC,0,(II$42*$D59)-DayMinC))</f>
        <v>0.070776</v>
      </c>
      <c r="IJ59" s="30">
        <f>IF(IJ$42*$D59&gt;(BatMaxC*$C59)+DayMinC,BatMaxC*$C59,IF(IJ$42*$D59&lt;DayMinC,0,(IJ$42*$D59)-DayMinC))</f>
        <v>0.070776</v>
      </c>
      <c r="IK59" s="30">
        <f>IF(IK$42*$D59&gt;(BatMaxC*$C59)+DayMinC,BatMaxC*$C59,IF(IK$42*$D59&lt;DayMinC,0,(IK$42*$D59)-DayMinC))</f>
        <v>0.070776</v>
      </c>
      <c r="IL59" s="30">
        <f>IF(IL$42*$D59&gt;(BatMaxC*$C59)+DayMinC,BatMaxC*$C59,IF(IL$42*$D59&lt;DayMinC,0,(IL$42*$D59)-DayMinC))</f>
        <v>0.070776</v>
      </c>
      <c r="IM59" s="30">
        <f>IF(IM$42*$D59&gt;(BatMaxC*$C59)+DayMinC,BatMaxC*$C59,IF(IM$42*$D59&lt;DayMinC,0,(IM$42*$D59)-DayMinC))</f>
        <v>0.070776</v>
      </c>
      <c r="IN59" s="30">
        <f>IF(IN$42*$D59&gt;(BatMaxC*$C59)+DayMinC,BatMaxC*$C59,IF(IN$42*$D59&lt;DayMinC,0,(IN$42*$D59)-DayMinC))</f>
        <v>0.070776</v>
      </c>
      <c r="IO59" s="30">
        <f>IF(IO$42*$D59&gt;(BatMaxC*$C59)+DayMinC,BatMaxC*$C59,IF(IO$42*$D59&lt;DayMinC,0,(IO$42*$D59)-DayMinC))</f>
        <v>0.070776</v>
      </c>
      <c r="IP59" s="30">
        <f>IF(IP$42*$D59&gt;(BatMaxC*$C59)+DayMinC,BatMaxC*$C59,IF(IP$42*$D59&lt;DayMinC,0,(IP$42*$D59)-DayMinC))</f>
        <v>0.070776</v>
      </c>
      <c r="IQ59" s="30">
        <f>IF(IQ$42*$D59&gt;(BatMaxC*$C59)+DayMinC,BatMaxC*$C59,IF(IQ$42*$D59&lt;DayMinC,0,(IQ$42*$D59)-DayMinC))</f>
        <v>0.070776</v>
      </c>
      <c r="IR59" s="30">
        <f>IF(IR$42*$D59&gt;(BatMaxC*$C59)+DayMinC,BatMaxC*$C59,IF(IR$42*$D59&lt;DayMinC,0,(IR$42*$D59)-DayMinC))</f>
        <v>0.070776</v>
      </c>
      <c r="IS59" s="30">
        <f>IF(IS$42*$D59&gt;(BatMaxC*$C59)+DayMinC,BatMaxC*$C59,IF(IS$42*$D59&lt;DayMinC,0,(IS$42*$D59)-DayMinC))</f>
        <v>0.070776</v>
      </c>
      <c r="IT59" s="30">
        <f>IF(IT$42*$D59&gt;(BatMaxC*$C59)+DayMinC,BatMaxC*$C59,IF(IT$42*$D59&lt;DayMinC,0,(IT$42*$D59)-DayMinC))</f>
        <v>0.070776</v>
      </c>
      <c r="IU59" s="30">
        <f>IF(IU$42*$D59&gt;(BatMaxC*$C59)+DayMinC,BatMaxC*$C59,IF(IU$42*$D59&lt;DayMinC,0,(IU$42*$D59)-DayMinC))</f>
        <v>0.070776</v>
      </c>
      <c r="IV59" s="30">
        <f>IF(IV$42*$D59&gt;(BatMaxC*$C59)+DayMinC,BatMaxC*$C59,IF(IV$42*$D59&lt;DayMinC,0,(IV$42*$D59)-DayMinC))</f>
        <v>0.070776</v>
      </c>
      <c r="IW59" s="30">
        <f>IF(IW$42*$D59&gt;(BatMaxC*$C59)+DayMinC,BatMaxC*$C59,IF(IW$42*$D59&lt;DayMinC,0,(IW$42*$D59)-DayMinC))</f>
        <v>0.070776</v>
      </c>
      <c r="IX59" s="30">
        <f>IF(IX$42*$D59&gt;(BatMaxC*$C59)+DayMinC,BatMaxC*$C59,IF(IX$42*$D59&lt;DayMinC,0,(IX$42*$D59)-DayMinC))</f>
        <v>0.070776</v>
      </c>
      <c r="IY59" s="30">
        <f>IF(IY$42*$D59&gt;(BatMaxC*$C59)+DayMinC,BatMaxC*$C59,IF(IY$42*$D59&lt;DayMinC,0,(IY$42*$D59)-DayMinC))</f>
        <v>0.070776</v>
      </c>
      <c r="IZ59" s="30">
        <f>IF(IZ$42*$D59&gt;(BatMaxC*$C59)+DayMinC,BatMaxC*$C59,IF(IZ$42*$D59&lt;DayMinC,0,(IZ$42*$D59)-DayMinC))</f>
        <v>0</v>
      </c>
      <c r="JA59" s="30">
        <f>IF(JA$42*$D59&gt;(BatMaxC*$C59)+DayMinC,BatMaxC*$C59,IF(JA$42*$D59&lt;DayMinC,0,(JA$42*$D59)-DayMinC))</f>
        <v>0</v>
      </c>
      <c r="JB59" s="30">
        <f>IF(JB$42*$D59&gt;(BatMaxC*$C59)+DayMinC,BatMaxC*$C59,IF(JB$42*$D59&lt;DayMinC,0,(JB$42*$D59)-DayMinC))</f>
        <v>0</v>
      </c>
      <c r="JC59" s="30">
        <f>IF(JC$42*$D59&gt;(BatMaxC*$C59)+DayMinC,BatMaxC*$C59,IF(JC$42*$D59&lt;DayMinC,0,(JC$42*$D59)-DayMinC))</f>
        <v>0.070776</v>
      </c>
      <c r="JD59" s="30">
        <f>IF(JD$42*$D59&gt;(BatMaxC*$C59)+DayMinC,BatMaxC*$C59,IF(JD$42*$D59&lt;DayMinC,0,(JD$42*$D59)-DayMinC))</f>
        <v>0.070776</v>
      </c>
      <c r="JE59" s="30">
        <f>IF(JE$42*$D59&gt;(BatMaxC*$C59)+DayMinC,BatMaxC*$C59,IF(JE$42*$D59&lt;DayMinC,0,(JE$42*$D59)-DayMinC))</f>
        <v>0.070776</v>
      </c>
      <c r="JF59" s="30">
        <f>IF(JF$42*$D59&gt;(BatMaxC*$C59)+DayMinC,BatMaxC*$C59,IF(JF$42*$D59&lt;DayMinC,0,(JF$42*$D59)-DayMinC))</f>
        <v>0.070776</v>
      </c>
      <c r="JG59" s="30">
        <f>IF(JG$42*$D59&gt;(BatMaxC*$C59)+DayMinC,BatMaxC*$C59,IF(JG$42*$D59&lt;DayMinC,0,(JG$42*$D59)-DayMinC))</f>
        <v>0.001970984474</v>
      </c>
      <c r="JH59" s="30">
        <f>IF(JH$42*$D59&gt;(BatMaxC*$C59)+DayMinC,BatMaxC*$C59,IF(JH$42*$D59&lt;DayMinC,0,(JH$42*$D59)-DayMinC))</f>
        <v>0.070776</v>
      </c>
      <c r="JI59" s="30">
        <f>IF(JI$42*$D59&gt;(BatMaxC*$C59)+DayMinC,BatMaxC*$C59,IF(JI$42*$D59&lt;DayMinC,0,(JI$42*$D59)-DayMinC))</f>
        <v>0.070776</v>
      </c>
      <c r="JJ59" s="30">
        <f>IF(JJ$42*$D59&gt;(BatMaxC*$C59)+DayMinC,BatMaxC*$C59,IF(JJ$42*$D59&lt;DayMinC,0,(JJ$42*$D59)-DayMinC))</f>
        <v>0.070776</v>
      </c>
      <c r="JK59" s="30">
        <f>IF(JK$42*$D59&gt;(BatMaxC*$C59)+DayMinC,BatMaxC*$C59,IF(JK$42*$D59&lt;DayMinC,0,(JK$42*$D59)-DayMinC))</f>
        <v>0.070776</v>
      </c>
      <c r="JL59" s="30">
        <f>IF(JL$42*$D59&gt;(BatMaxC*$C59)+DayMinC,BatMaxC*$C59,IF(JL$42*$D59&lt;DayMinC,0,(JL$42*$D59)-DayMinC))</f>
        <v>0.05175395484</v>
      </c>
      <c r="JM59" s="30">
        <f>IF(JM$42*$D59&gt;(BatMaxC*$C59)+DayMinC,BatMaxC*$C59,IF(JM$42*$D59&lt;DayMinC,0,(JM$42*$D59)-DayMinC))</f>
        <v>0.070776</v>
      </c>
      <c r="JN59" s="30">
        <f>IF(JN$42*$D59&gt;(BatMaxC*$C59)+DayMinC,BatMaxC*$C59,IF(JN$42*$D59&lt;DayMinC,0,(JN$42*$D59)-DayMinC))</f>
        <v>0</v>
      </c>
      <c r="JO59" s="30">
        <f>IF(JO$42*$D59&gt;(BatMaxC*$C59)+DayMinC,BatMaxC*$C59,IF(JO$42*$D59&lt;DayMinC,0,(JO$42*$D59)-DayMinC))</f>
        <v>0.001253462217</v>
      </c>
      <c r="JP59" s="30">
        <f>IF(JP$42*$D59&gt;(BatMaxC*$C59)+DayMinC,BatMaxC*$C59,IF(JP$42*$D59&lt;DayMinC,0,(JP$42*$D59)-DayMinC))</f>
        <v>0.008692546425</v>
      </c>
      <c r="JQ59" s="30">
        <f>IF(JQ$42*$D59&gt;(BatMaxC*$C59)+DayMinC,BatMaxC*$C59,IF(JQ$42*$D59&lt;DayMinC,0,(JQ$42*$D59)-DayMinC))</f>
        <v>0.070776</v>
      </c>
      <c r="JR59" s="30">
        <f>IF(JR$42*$D59&gt;(BatMaxC*$C59)+DayMinC,BatMaxC*$C59,IF(JR$42*$D59&lt;DayMinC,0,(JR$42*$D59)-DayMinC))</f>
        <v>0.070776</v>
      </c>
      <c r="JS59" s="30">
        <f>IF(JS$42*$D59&gt;(BatMaxC*$C59)+DayMinC,BatMaxC*$C59,IF(JS$42*$D59&lt;DayMinC,0,(JS$42*$D59)-DayMinC))</f>
        <v>0.070776</v>
      </c>
      <c r="JT59" s="30">
        <f>IF(JT$42*$D59&gt;(BatMaxC*$C59)+DayMinC,BatMaxC*$C59,IF(JT$42*$D59&lt;DayMinC,0,(JT$42*$D59)-DayMinC))</f>
        <v>0.0617279255</v>
      </c>
      <c r="JU59" s="30">
        <f>IF(JU$42*$D59&gt;(BatMaxC*$C59)+DayMinC,BatMaxC*$C59,IF(JU$42*$D59&lt;DayMinC,0,(JU$42*$D59)-DayMinC))</f>
        <v>0.070776</v>
      </c>
      <c r="JV59" s="30">
        <f>IF(JV$42*$D59&gt;(BatMaxC*$C59)+DayMinC,BatMaxC*$C59,IF(JV$42*$D59&lt;DayMinC,0,(JV$42*$D59)-DayMinC))</f>
        <v>0.070776</v>
      </c>
      <c r="JW59" s="30">
        <f>IF(JW$42*$D59&gt;(BatMaxC*$C59)+DayMinC,BatMaxC*$C59,IF(JW$42*$D59&lt;DayMinC,0,(JW$42*$D59)-DayMinC))</f>
        <v>0.070776</v>
      </c>
      <c r="JX59" s="30">
        <f>IF(JX$42*$D59&gt;(BatMaxC*$C59)+DayMinC,BatMaxC*$C59,IF(JX$42*$D59&lt;DayMinC,0,(JX$42*$D59)-DayMinC))</f>
        <v>0</v>
      </c>
      <c r="JY59" s="30">
        <f>IF(JY$42*$D59&gt;(BatMaxC*$C59)+DayMinC,BatMaxC*$C59,IF(JY$42*$D59&lt;DayMinC,0,(JY$42*$D59)-DayMinC))</f>
        <v>0</v>
      </c>
      <c r="JZ59" s="30">
        <f>IF(JZ$42*$D59&gt;(BatMaxC*$C59)+DayMinC,BatMaxC*$C59,IF(JZ$42*$D59&lt;DayMinC,0,(JZ$42*$D59)-DayMinC))</f>
        <v>0.070776</v>
      </c>
      <c r="KA59" s="30">
        <f>IF(KA$42*$D59&gt;(BatMaxC*$C59)+DayMinC,BatMaxC*$C59,IF(KA$42*$D59&lt;DayMinC,0,(KA$42*$D59)-DayMinC))</f>
        <v>0.070776</v>
      </c>
      <c r="KB59" s="30">
        <f>IF(KB$42*$D59&gt;(BatMaxC*$C59)+DayMinC,BatMaxC*$C59,IF(KB$42*$D59&lt;DayMinC,0,(KB$42*$D59)-DayMinC))</f>
        <v>0.070776</v>
      </c>
      <c r="KC59" s="30">
        <f>IF(KC$42*$D59&gt;(BatMaxC*$C59)+DayMinC,BatMaxC*$C59,IF(KC$42*$D59&lt;DayMinC,0,(KC$42*$D59)-DayMinC))</f>
        <v>0.070776</v>
      </c>
      <c r="KD59" s="30">
        <f>IF(KD$42*$D59&gt;(BatMaxC*$C59)+DayMinC,BatMaxC*$C59,IF(KD$42*$D59&lt;DayMinC,0,(KD$42*$D59)-DayMinC))</f>
        <v>0.070776</v>
      </c>
      <c r="KE59" s="30">
        <f>IF(KE$42*$D59&gt;(BatMaxC*$C59)+DayMinC,BatMaxC*$C59,IF(KE$42*$D59&lt;DayMinC,0,(KE$42*$D59)-DayMinC))</f>
        <v>0.006467809707</v>
      </c>
      <c r="KF59" s="30">
        <f>IF(KF$42*$D59&gt;(BatMaxC*$C59)+DayMinC,BatMaxC*$C59,IF(KF$42*$D59&lt;DayMinC,0,(KF$42*$D59)-DayMinC))</f>
        <v>0.070776</v>
      </c>
      <c r="KG59" s="30">
        <f>IF(KG$42*$D59&gt;(BatMaxC*$C59)+DayMinC,BatMaxC*$C59,IF(KG$42*$D59&lt;DayMinC,0,(KG$42*$D59)-DayMinC))</f>
        <v>0</v>
      </c>
      <c r="KH59" s="30">
        <f>IF(KH$42*$D59&gt;(BatMaxC*$C59)+DayMinC,BatMaxC*$C59,IF(KH$42*$D59&lt;DayMinC,0,(KH$42*$D59)-DayMinC))</f>
        <v>0.070776</v>
      </c>
      <c r="KI59" s="30">
        <f>IF(KI$42*$D59&gt;(BatMaxC*$C59)+DayMinC,BatMaxC*$C59,IF(KI$42*$D59&lt;DayMinC,0,(KI$42*$D59)-DayMinC))</f>
        <v>0.070776</v>
      </c>
      <c r="KJ59" s="30">
        <f>IF(KJ$42*$D59&gt;(BatMaxC*$C59)+DayMinC,BatMaxC*$C59,IF(KJ$42*$D59&lt;DayMinC,0,(KJ$42*$D59)-DayMinC))</f>
        <v>0.070776</v>
      </c>
      <c r="KK59" s="30">
        <f>IF(KK$42*$D59&gt;(BatMaxC*$C59)+DayMinC,BatMaxC*$C59,IF(KK$42*$D59&lt;DayMinC,0,(KK$42*$D59)-DayMinC))</f>
        <v>0.04238437827</v>
      </c>
      <c r="KL59" s="30">
        <f>IF(KL$42*$D59&gt;(BatMaxC*$C59)+DayMinC,BatMaxC*$C59,IF(KL$42*$D59&lt;DayMinC,0,(KL$42*$D59)-DayMinC))</f>
        <v>0.070776</v>
      </c>
      <c r="KM59" s="30">
        <f>IF(KM$42*$D59&gt;(BatMaxC*$C59)+DayMinC,BatMaxC*$C59,IF(KM$42*$D59&lt;DayMinC,0,(KM$42*$D59)-DayMinC))</f>
        <v>0.070776</v>
      </c>
      <c r="KN59" s="30">
        <f>IF(KN$42*$D59&gt;(BatMaxC*$C59)+DayMinC,BatMaxC*$C59,IF(KN$42*$D59&lt;DayMinC,0,(KN$42*$D59)-DayMinC))</f>
        <v>0.070776</v>
      </c>
      <c r="KO59" s="30">
        <f>IF(KO$42*$D59&gt;(BatMaxC*$C59)+DayMinC,BatMaxC*$C59,IF(KO$42*$D59&lt;DayMinC,0,(KO$42*$D59)-DayMinC))</f>
        <v>0.070776</v>
      </c>
      <c r="KP59" s="30">
        <f>IF(KP$42*$D59&gt;(BatMaxC*$C59)+DayMinC,BatMaxC*$C59,IF(KP$42*$D59&lt;DayMinC,0,(KP$42*$D59)-DayMinC))</f>
        <v>0</v>
      </c>
      <c r="KQ59" s="30">
        <f>IF(KQ$42*$D59&gt;(BatMaxC*$C59)+DayMinC,BatMaxC*$C59,IF(KQ$42*$D59&lt;DayMinC,0,(KQ$42*$D59)-DayMinC))</f>
        <v>0.05791380993</v>
      </c>
      <c r="KR59" s="30">
        <f>IF(KR$42*$D59&gt;(BatMaxC*$C59)+DayMinC,BatMaxC*$C59,IF(KR$42*$D59&lt;DayMinC,0,(KR$42*$D59)-DayMinC))</f>
        <v>0</v>
      </c>
      <c r="KS59" s="30">
        <f>IF(KS$42*$D59&gt;(BatMaxC*$C59)+DayMinC,BatMaxC*$C59,IF(KS$42*$D59&lt;DayMinC,0,(KS$42*$D59)-DayMinC))</f>
        <v>0</v>
      </c>
      <c r="KT59" s="30">
        <f>IF(KT$42*$D59&gt;(BatMaxC*$C59)+DayMinC,BatMaxC*$C59,IF(KT$42*$D59&lt;DayMinC,0,(KT$42*$D59)-DayMinC))</f>
        <v>0.070776</v>
      </c>
      <c r="KU59" s="30">
        <f>IF(KU$42*$D59&gt;(BatMaxC*$C59)+DayMinC,BatMaxC*$C59,IF(KU$42*$D59&lt;DayMinC,0,(KU$42*$D59)-DayMinC))</f>
        <v>0.070776</v>
      </c>
      <c r="KV59" s="30">
        <f>IF(KV$42*$D59&gt;(BatMaxC*$C59)+DayMinC,BatMaxC*$C59,IF(KV$42*$D59&lt;DayMinC,0,(KV$42*$D59)-DayMinC))</f>
        <v>0.070776</v>
      </c>
      <c r="KW59" s="30">
        <f>IF(KW$42*$D59&gt;(BatMaxC*$C59)+DayMinC,BatMaxC*$C59,IF(KW$42*$D59&lt;DayMinC,0,(KW$42*$D59)-DayMinC))</f>
        <v>0.070776</v>
      </c>
      <c r="KX59" s="30">
        <f>IF(KX$42*$D59&gt;(BatMaxC*$C59)+DayMinC,BatMaxC*$C59,IF(KX$42*$D59&lt;DayMinC,0,(KX$42*$D59)-DayMinC))</f>
        <v>0</v>
      </c>
      <c r="KY59" s="30">
        <f>IF(KY$42*$D59&gt;(BatMaxC*$C59)+DayMinC,BatMaxC*$C59,IF(KY$42*$D59&lt;DayMinC,0,(KY$42*$D59)-DayMinC))</f>
        <v>0</v>
      </c>
      <c r="KZ59" s="30">
        <f>IF(KZ$42*$D59&gt;(BatMaxC*$C59)+DayMinC,BatMaxC*$C59,IF(KZ$42*$D59&lt;DayMinC,0,(KZ$42*$D59)-DayMinC))</f>
        <v>0.070776</v>
      </c>
      <c r="LA59" s="30">
        <f>IF(LA$42*$D59&gt;(BatMaxC*$C59)+DayMinC,BatMaxC*$C59,IF(LA$42*$D59&lt;DayMinC,0,(LA$42*$D59)-DayMinC))</f>
        <v>0.070776</v>
      </c>
      <c r="LB59" s="30">
        <f>IF(LB$42*$D59&gt;(BatMaxC*$C59)+DayMinC,BatMaxC*$C59,IF(LB$42*$D59&lt;DayMinC,0,(LB$42*$D59)-DayMinC))</f>
        <v>0.070776</v>
      </c>
      <c r="LC59" s="30">
        <f>IF(LC$42*$D59&gt;(BatMaxC*$C59)+DayMinC,BatMaxC*$C59,IF(LC$42*$D59&lt;DayMinC,0,(LC$42*$D59)-DayMinC))</f>
        <v>0.070776</v>
      </c>
      <c r="LD59" s="30">
        <f>IF(LD$42*$D59&gt;(BatMaxC*$C59)+DayMinC,BatMaxC*$C59,IF(LD$42*$D59&lt;DayMinC,0,(LD$42*$D59)-DayMinC))</f>
        <v>0.070776</v>
      </c>
      <c r="LE59" s="30">
        <f>IF(LE$42*$D59&gt;(BatMaxC*$C59)+DayMinC,BatMaxC*$C59,IF(LE$42*$D59&lt;DayMinC,0,(LE$42*$D59)-DayMinC))</f>
        <v>0.070776</v>
      </c>
      <c r="LF59" s="30">
        <f>IF(LF$42*$D59&gt;(BatMaxC*$C59)+DayMinC,BatMaxC*$C59,IF(LF$42*$D59&lt;DayMinC,0,(LF$42*$D59)-DayMinC))</f>
        <v>0.070776</v>
      </c>
      <c r="LG59" s="30">
        <f>IF(LG$42*$D59&gt;(BatMaxC*$C59)+DayMinC,BatMaxC*$C59,IF(LG$42*$D59&lt;DayMinC,0,(LG$42*$D59)-DayMinC))</f>
        <v>0</v>
      </c>
      <c r="LH59" s="30">
        <f>IF(LH$42*$D59&gt;(BatMaxC*$C59)+DayMinC,BatMaxC*$C59,IF(LH$42*$D59&lt;DayMinC,0,(LH$42*$D59)-DayMinC))</f>
        <v>0.070776</v>
      </c>
      <c r="LI59" s="30">
        <f>IF(LI$42*$D59&gt;(BatMaxC*$C59)+DayMinC,BatMaxC*$C59,IF(LI$42*$D59&lt;DayMinC,0,(LI$42*$D59)-DayMinC))</f>
        <v>0.070776</v>
      </c>
      <c r="LJ59" s="30">
        <f>IF(LJ$42*$D59&gt;(BatMaxC*$C59)+DayMinC,BatMaxC*$C59,IF(LJ$42*$D59&lt;DayMinC,0,(LJ$42*$D59)-DayMinC))</f>
        <v>0.070776</v>
      </c>
      <c r="LK59" s="30">
        <f>IF(LK$42*$D59&gt;(BatMaxC*$C59)+DayMinC,BatMaxC*$C59,IF(LK$42*$D59&lt;DayMinC,0,(LK$42*$D59)-DayMinC))</f>
        <v>0.070776</v>
      </c>
      <c r="LL59" s="30">
        <f>IF(LL$42*$D59&gt;(BatMaxC*$C59)+DayMinC,BatMaxC*$C59,IF(LL$42*$D59&lt;DayMinC,0,(LL$42*$D59)-DayMinC))</f>
        <v>0</v>
      </c>
      <c r="LM59" s="30">
        <f>IF(LM$42*$D59&gt;(BatMaxC*$C59)+DayMinC,BatMaxC*$C59,IF(LM$42*$D59&lt;DayMinC,0,(LM$42*$D59)-DayMinC))</f>
        <v>0</v>
      </c>
      <c r="LN59" s="30">
        <f>IF(LN$42*$D59&gt;(BatMaxC*$C59)+DayMinC,BatMaxC*$C59,IF(LN$42*$D59&lt;DayMinC,0,(LN$42*$D59)-DayMinC))</f>
        <v>0</v>
      </c>
      <c r="LO59" s="30">
        <f>IF(LO$42*$D59&gt;(BatMaxC*$C59)+DayMinC,BatMaxC*$C59,IF(LO$42*$D59&lt;DayMinC,0,(LO$42*$D59)-DayMinC))</f>
        <v>0</v>
      </c>
      <c r="LP59" s="30">
        <f>IF(LP$42*$D59&gt;(BatMaxC*$C59)+DayMinC,BatMaxC*$C59,IF(LP$42*$D59&lt;DayMinC,0,(LP$42*$D59)-DayMinC))</f>
        <v>0</v>
      </c>
      <c r="LQ59" s="30">
        <f>IF(LQ$42*$D59&gt;(BatMaxC*$C59)+DayMinC,BatMaxC*$C59,IF(LQ$42*$D59&lt;DayMinC,0,(LQ$42*$D59)-DayMinC))</f>
        <v>0</v>
      </c>
      <c r="LR59" s="30">
        <f>IF(LR$42*$D59&gt;(BatMaxC*$C59)+DayMinC,BatMaxC*$C59,IF(LR$42*$D59&lt;DayMinC,0,(LR$42*$D59)-DayMinC))</f>
        <v>0.070776</v>
      </c>
      <c r="LS59" s="30">
        <f>IF(LS$42*$D59&gt;(BatMaxC*$C59)+DayMinC,BatMaxC*$C59,IF(LS$42*$D59&lt;DayMinC,0,(LS$42*$D59)-DayMinC))</f>
        <v>0.06286006321</v>
      </c>
      <c r="LT59" s="30">
        <f>IF(LT$42*$D59&gt;(BatMaxC*$C59)+DayMinC,BatMaxC*$C59,IF(LT$42*$D59&lt;DayMinC,0,(LT$42*$D59)-DayMinC))</f>
        <v>0.070776</v>
      </c>
      <c r="LU59" s="30">
        <f>IF(LU$42*$D59&gt;(BatMaxC*$C59)+DayMinC,BatMaxC*$C59,IF(LU$42*$D59&lt;DayMinC,0,(LU$42*$D59)-DayMinC))</f>
        <v>0.070776</v>
      </c>
      <c r="LV59" s="30">
        <f>IF(LV$42*$D59&gt;(BatMaxC*$C59)+DayMinC,BatMaxC*$C59,IF(LV$42*$D59&lt;DayMinC,0,(LV$42*$D59)-DayMinC))</f>
        <v>0.070776</v>
      </c>
      <c r="LW59" s="30">
        <f>IF(LW$42*$D59&gt;(BatMaxC*$C59)+DayMinC,BatMaxC*$C59,IF(LW$42*$D59&lt;DayMinC,0,(LW$42*$D59)-DayMinC))</f>
        <v>0</v>
      </c>
      <c r="LX59" s="30">
        <f>IF(LX$42*$D59&gt;(BatMaxC*$C59)+DayMinC,BatMaxC*$C59,IF(LX$42*$D59&lt;DayMinC,0,(LX$42*$D59)-DayMinC))</f>
        <v>0</v>
      </c>
      <c r="LY59" s="30">
        <f>IF(LY$42*$D59&gt;(BatMaxC*$C59)+DayMinC,BatMaxC*$C59,IF(LY$42*$D59&lt;DayMinC,0,(LY$42*$D59)-DayMinC))</f>
        <v>0.070776</v>
      </c>
      <c r="LZ59" s="30">
        <f>IF(LZ$42*$D59&gt;(BatMaxC*$C59)+DayMinC,BatMaxC*$C59,IF(LZ$42*$D59&lt;DayMinC,0,(LZ$42*$D59)-DayMinC))</f>
        <v>0</v>
      </c>
      <c r="MA59" s="30">
        <f>IF(MA$42*$D59&gt;(BatMaxC*$C59)+DayMinC,BatMaxC*$C59,IF(MA$42*$D59&lt;DayMinC,0,(MA$42*$D59)-DayMinC))</f>
        <v>0.070776</v>
      </c>
      <c r="MB59" s="30">
        <f>IF(MB$42*$D59&gt;(BatMaxC*$C59)+DayMinC,BatMaxC*$C59,IF(MB$42*$D59&lt;DayMinC,0,(MB$42*$D59)-DayMinC))</f>
        <v>0.070776</v>
      </c>
      <c r="MC59" s="30">
        <f>IF(MC$42*$D59&gt;(BatMaxC*$C59)+DayMinC,BatMaxC*$C59,IF(MC$42*$D59&lt;DayMinC,0,(MC$42*$D59)-DayMinC))</f>
        <v>0.00333864439</v>
      </c>
      <c r="MD59" s="30">
        <f>IF(MD$42*$D59&gt;(BatMaxC*$C59)+DayMinC,BatMaxC*$C59,IF(MD$42*$D59&lt;DayMinC,0,(MD$42*$D59)-DayMinC))</f>
        <v>0.070776</v>
      </c>
      <c r="ME59" s="30">
        <f>IF(ME$42*$D59&gt;(BatMaxC*$C59)+DayMinC,BatMaxC*$C59,IF(ME$42*$D59&lt;DayMinC,0,(ME$42*$D59)-DayMinC))</f>
        <v>0.01715420525</v>
      </c>
      <c r="MF59" s="30">
        <f>IF(MF$42*$D59&gt;(BatMaxC*$C59)+DayMinC,BatMaxC*$C59,IF(MF$42*$D59&lt;DayMinC,0,(MF$42*$D59)-DayMinC))</f>
        <v>0</v>
      </c>
      <c r="MG59" s="30">
        <f>IF(MG$42*$D59&gt;(BatMaxC*$C59)+DayMinC,BatMaxC*$C59,IF(MG$42*$D59&lt;DayMinC,0,(MG$42*$D59)-DayMinC))</f>
        <v>0.070776</v>
      </c>
      <c r="MH59" s="30">
        <f>IF(MH$42*$D59&gt;(BatMaxC*$C59)+DayMinC,BatMaxC*$C59,IF(MH$42*$D59&lt;DayMinC,0,(MH$42*$D59)-DayMinC))</f>
        <v>0.070776</v>
      </c>
      <c r="MI59" s="30">
        <f>IF(MI$42*$D59&gt;(BatMaxC*$C59)+DayMinC,BatMaxC*$C59,IF(MI$42*$D59&lt;DayMinC,0,(MI$42*$D59)-DayMinC))</f>
        <v>0</v>
      </c>
      <c r="MJ59" s="30">
        <f>IF(MJ$42*$D59&gt;(BatMaxC*$C59)+DayMinC,BatMaxC*$C59,IF(MJ$42*$D59&lt;DayMinC,0,(MJ$42*$D59)-DayMinC))</f>
        <v>0.070776</v>
      </c>
      <c r="MK59" s="30">
        <f>IF(MK$42*$D59&gt;(BatMaxC*$C59)+DayMinC,BatMaxC*$C59,IF(MK$42*$D59&lt;DayMinC,0,(MK$42*$D59)-DayMinC))</f>
        <v>0.04245409893</v>
      </c>
      <c r="ML59" s="30">
        <f>IF(ML$42*$D59&gt;(BatMaxC*$C59)+DayMinC,BatMaxC*$C59,IF(ML$42*$D59&lt;DayMinC,0,(ML$42*$D59)-DayMinC))</f>
        <v>0.070776</v>
      </c>
      <c r="MM59" s="30">
        <f>IF(MM$42*$D59&gt;(BatMaxC*$C59)+DayMinC,BatMaxC*$C59,IF(MM$42*$D59&lt;DayMinC,0,(MM$42*$D59)-DayMinC))</f>
        <v>0</v>
      </c>
      <c r="MN59" s="30">
        <f>IF(MN$42*$D59&gt;(BatMaxC*$C59)+DayMinC,BatMaxC*$C59,IF(MN$42*$D59&lt;DayMinC,0,(MN$42*$D59)-DayMinC))</f>
        <v>0.070776</v>
      </c>
      <c r="MO59" s="30">
        <f>IF(MO$42*$D59&gt;(BatMaxC*$C59)+DayMinC,BatMaxC*$C59,IF(MO$42*$D59&lt;DayMinC,0,(MO$42*$D59)-DayMinC))</f>
        <v>0.070776</v>
      </c>
      <c r="MP59" s="30">
        <f>IF(MP$42*$D59&gt;(BatMaxC*$C59)+DayMinC,BatMaxC*$C59,IF(MP$42*$D59&lt;DayMinC,0,(MP$42*$D59)-DayMinC))</f>
        <v>0</v>
      </c>
      <c r="MQ59" s="30">
        <f>IF(MQ$42*$D59&gt;(BatMaxC*$C59)+DayMinC,BatMaxC*$C59,IF(MQ$42*$D59&lt;DayMinC,0,(MQ$42*$D59)-DayMinC))</f>
        <v>0</v>
      </c>
      <c r="MR59" s="30">
        <f>IF(MR$42*$D59&gt;(BatMaxC*$C59)+DayMinC,BatMaxC*$C59,IF(MR$42*$D59&lt;DayMinC,0,(MR$42*$D59)-DayMinC))</f>
        <v>0.070776</v>
      </c>
      <c r="MS59" s="30">
        <f>IF(MS$42*$D59&gt;(BatMaxC*$C59)+DayMinC,BatMaxC*$C59,IF(MS$42*$D59&lt;DayMinC,0,(MS$42*$D59)-DayMinC))</f>
        <v>0.070776</v>
      </c>
      <c r="MT59" s="30">
        <f>IF(MT$42*$D59&gt;(BatMaxC*$C59)+DayMinC,BatMaxC*$C59,IF(MT$42*$D59&lt;DayMinC,0,(MT$42*$D59)-DayMinC))</f>
        <v>0.070776</v>
      </c>
      <c r="MU59" s="30">
        <f>IF(MU$42*$D59&gt;(BatMaxC*$C59)+DayMinC,BatMaxC*$C59,IF(MU$42*$D59&lt;DayMinC,0,(MU$42*$D59)-DayMinC))</f>
        <v>0</v>
      </c>
      <c r="MV59" s="30">
        <f>IF(MV$42*$D59&gt;(BatMaxC*$C59)+DayMinC,BatMaxC*$C59,IF(MV$42*$D59&lt;DayMinC,0,(MV$42*$D59)-DayMinC))</f>
        <v>0</v>
      </c>
      <c r="MW59" s="30">
        <f>IF(MW$42*$D59&gt;(BatMaxC*$C59)+DayMinC,BatMaxC*$C59,IF(MW$42*$D59&lt;DayMinC,0,(MW$42*$D59)-DayMinC))</f>
        <v>0</v>
      </c>
      <c r="MX59" s="30">
        <f>IF(MX$42*$D59&gt;(BatMaxC*$C59)+DayMinC,BatMaxC*$C59,IF(MX$42*$D59&lt;DayMinC,0,(MX$42*$D59)-DayMinC))</f>
        <v>0</v>
      </c>
      <c r="MY59" s="30">
        <f>IF(MY$42*$D59&gt;(BatMaxC*$C59)+DayMinC,BatMaxC*$C59,IF(MY$42*$D59&lt;DayMinC,0,(MY$42*$D59)-DayMinC))</f>
        <v>0</v>
      </c>
      <c r="MZ59" s="30">
        <f>IF(MZ$42*$D59&gt;(BatMaxC*$C59)+DayMinC,BatMaxC*$C59,IF(MZ$42*$D59&lt;DayMinC,0,(MZ$42*$D59)-DayMinC))</f>
        <v>0</v>
      </c>
      <c r="NA59" s="30">
        <f>IF(NA$42*$D59&gt;(BatMaxC*$C59)+DayMinC,BatMaxC*$C59,IF(NA$42*$D59&lt;DayMinC,0,(NA$42*$D59)-DayMinC))</f>
        <v>0</v>
      </c>
      <c r="NB59" s="30">
        <f>IF(NB$42*$D59&gt;(BatMaxC*$C59)+DayMinC,BatMaxC*$C59,IF(NB$42*$D59&lt;DayMinC,0,(NB$42*$D59)-DayMinC))</f>
        <v>0</v>
      </c>
      <c r="NC59" s="30">
        <f>IF(NC$42*$D59&gt;(BatMaxC*$C59)+DayMinC,BatMaxC*$C59,IF(NC$42*$D59&lt;DayMinC,0,(NC$42*$D59)-DayMinC))</f>
        <v>0.070776</v>
      </c>
      <c r="ND59" s="30">
        <f>IF(ND$42*$D59&gt;(BatMaxC*$C59)+DayMinC,BatMaxC*$C59,IF(ND$42*$D59&lt;DayMinC,0,(ND$42*$D59)-DayMinC))</f>
        <v>0.070776</v>
      </c>
      <c r="NE59" s="30">
        <f>IF(NE$42*$D59&gt;(BatMaxC*$C59)+DayMinC,BatMaxC*$C59,IF(NE$42*$D59&lt;DayMinC,0,(NE$42*$D59)-DayMinC))</f>
        <v>0.070776</v>
      </c>
      <c r="NF59" s="30">
        <f>IF(NF$42*$D59&gt;(BatMaxC*$C59)+DayMinC,BatMaxC*$C59,IF(NF$42*$D59&lt;DayMinC,0,(NF$42*$D59)-DayMinC))</f>
        <v>0.070776</v>
      </c>
    </row>
    <row r="60" ht="14.25" customHeight="1"/>
    <row r="61" ht="14.25" customHeight="1">
      <c r="B61" s="3" t="s">
        <v>95</v>
      </c>
      <c r="D61" s="3" t="s">
        <v>88</v>
      </c>
      <c r="E61" s="3" t="s">
        <v>96</v>
      </c>
      <c r="G61" s="3">
        <f>0.2*0.6</f>
        <v>0.12</v>
      </c>
    </row>
    <row r="62" ht="14.25" customHeight="1">
      <c r="B62" s="3" t="s">
        <v>97</v>
      </c>
      <c r="D62" s="3" t="s">
        <v>88</v>
      </c>
      <c r="E62" s="3" t="s">
        <v>98</v>
      </c>
      <c r="G62" s="3">
        <v>0.3</v>
      </c>
    </row>
    <row r="63" ht="14.25" customHeight="1"/>
    <row r="64" ht="14.25" customHeight="1"/>
    <row r="65" ht="14.25" customHeight="1">
      <c r="B65" s="3" t="s">
        <v>99</v>
      </c>
    </row>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2024-03-20T14:47:09Z</dcterms:created>
  <dc:creator>Arthur Rypinski</dc:creator>
</cp:coreProperties>
</file>