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8"/>
  <workbookPr/>
  <mc:AlternateContent xmlns:mc="http://schemas.openxmlformats.org/markup-compatibility/2006">
    <mc:Choice Requires="x15">
      <x15ac:absPath xmlns:x15ac="http://schemas.microsoft.com/office/spreadsheetml/2010/11/ac" url="https://marccs.sharepoint.com/sites/ClimateActionPlan/Shared Documents/EPA CPRG (PCAP and CCAP)/CPRG Implementation Grant/Technical Appendix &amp; GHG Redux Calcs/"/>
    </mc:Choice>
  </mc:AlternateContent>
  <xr:revisionPtr revIDLastSave="0" documentId="8_{9589345A-A583-4C49-8EFD-EDFD08C67ED5}" xr6:coauthVersionLast="47" xr6:coauthVersionMax="47" xr10:uidLastSave="{00000000-0000-0000-0000-000000000000}"/>
  <bookViews>
    <workbookView xWindow="28680" yWindow="-6375" windowWidth="29040" windowHeight="17640" firstSheet="1" activeTab="1" xr2:uid="{F676C33E-294A-48CA-A5B9-ABA765683E36}"/>
  </bookViews>
  <sheets>
    <sheet name="GHG Equations" sheetId="4" r:id="rId1"/>
    <sheet name="Calculation Results" sheetId="5" r:id="rId2"/>
    <sheet name="Data Definition &amp; References" sheetId="3" r:id="rId3"/>
    <sheet name="Data T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8" i="5" l="1"/>
  <c r="Z8" i="5"/>
  <c r="T11" i="5"/>
  <c r="S11" i="5"/>
  <c r="F23" i="5"/>
  <c r="E23" i="5"/>
  <c r="M62" i="4"/>
  <c r="M60" i="4"/>
  <c r="M64" i="4"/>
  <c r="M63" i="4"/>
  <c r="M61" i="4"/>
</calcChain>
</file>

<file path=xl/sharedStrings.xml><?xml version="1.0" encoding="utf-8"?>
<sst xmlns="http://schemas.openxmlformats.org/spreadsheetml/2006/main" count="562" uniqueCount="380">
  <si>
    <t>BUILDING AND ENERGY</t>
  </si>
  <si>
    <r>
      <t>Building retrofit</t>
    </r>
    <r>
      <rPr>
        <b/>
        <sz val="11"/>
        <color theme="1"/>
        <rFont val="Aptos"/>
        <family val="2"/>
      </rPr>
      <t xml:space="preserve"> (</t>
    </r>
    <r>
      <rPr>
        <b/>
        <i/>
        <sz val="11"/>
        <color theme="1"/>
        <rFont val="Aptos"/>
        <family val="2"/>
      </rPr>
      <t>energy use intensity</t>
    </r>
    <r>
      <rPr>
        <b/>
        <sz val="11"/>
        <color theme="1"/>
        <rFont val="Aptos"/>
        <family val="2"/>
      </rPr>
      <t xml:space="preserve"> determined by building energy audit) </t>
    </r>
    <r>
      <rPr>
        <sz val="11"/>
        <color theme="1"/>
        <rFont val="Aptos"/>
        <family val="2"/>
      </rPr>
      <t xml:space="preserve">= </t>
    </r>
  </si>
  <si>
    <r>
      <t>[(Heating Degree Days/year) x (years/day) x (Heat Transfer Coefficient</t>
    </r>
    <r>
      <rPr>
        <vertAlign val="subscript"/>
        <sz val="11"/>
        <color theme="1"/>
        <rFont val="Aptos"/>
        <family val="2"/>
      </rPr>
      <t>H</t>
    </r>
    <r>
      <rPr>
        <sz val="11"/>
        <color theme="1"/>
        <rFont val="Aptos"/>
        <family val="2"/>
      </rPr>
      <t xml:space="preserve"> &lt;HTC</t>
    </r>
    <r>
      <rPr>
        <vertAlign val="subscript"/>
        <sz val="11"/>
        <color theme="1"/>
        <rFont val="Aptos"/>
        <family val="2"/>
      </rPr>
      <t>H</t>
    </r>
    <r>
      <rPr>
        <sz val="11"/>
        <color theme="1"/>
        <rFont val="Aptos"/>
        <family val="2"/>
      </rPr>
      <t xml:space="preserve"> = </t>
    </r>
    <r>
      <rPr>
        <i/>
        <sz val="11"/>
        <color theme="1"/>
        <rFont val="Aptos"/>
        <family val="2"/>
      </rPr>
      <t>energy use intensity</t>
    </r>
    <r>
      <rPr>
        <sz val="11"/>
        <color theme="1"/>
        <rFont val="Aptos"/>
        <family val="2"/>
      </rPr>
      <t>/delta T</t>
    </r>
    <r>
      <rPr>
        <vertAlign val="subscript"/>
        <sz val="11"/>
        <color theme="1"/>
        <rFont val="Aptos"/>
        <family val="2"/>
      </rPr>
      <t>H</t>
    </r>
    <r>
      <rPr>
        <sz val="11"/>
        <color theme="1"/>
        <rFont val="Aptos"/>
        <family val="2"/>
      </rPr>
      <t>&gt; x (wall area m</t>
    </r>
    <r>
      <rPr>
        <vertAlign val="superscript"/>
        <sz val="11"/>
        <color theme="1"/>
        <rFont val="Aptos"/>
        <family val="2"/>
      </rPr>
      <t>2</t>
    </r>
    <r>
      <rPr>
        <sz val="11"/>
        <color theme="1"/>
        <rFont val="Aptos"/>
        <family val="2"/>
      </rPr>
      <t>)) + (HTC</t>
    </r>
    <r>
      <rPr>
        <vertAlign val="subscript"/>
        <sz val="11"/>
        <color theme="1"/>
        <rFont val="Aptos"/>
        <family val="2"/>
      </rPr>
      <t>H</t>
    </r>
    <r>
      <rPr>
        <sz val="11"/>
        <color theme="1"/>
        <rFont val="Aptos"/>
        <family val="2"/>
      </rPr>
      <t xml:space="preserve"> x (ceiling area m</t>
    </r>
    <r>
      <rPr>
        <vertAlign val="superscript"/>
        <sz val="11"/>
        <color theme="1"/>
        <rFont val="Aptos"/>
        <family val="2"/>
      </rPr>
      <t>2</t>
    </r>
    <r>
      <rPr>
        <sz val="11"/>
        <color theme="1"/>
        <rFont val="Aptos"/>
        <family val="2"/>
      </rPr>
      <t>)) x (kWh/MJ) x (EF of natural gas g CO</t>
    </r>
    <r>
      <rPr>
        <vertAlign val="subscript"/>
        <sz val="11"/>
        <color theme="1"/>
        <rFont val="Aptos"/>
        <family val="2"/>
      </rPr>
      <t>2</t>
    </r>
    <r>
      <rPr>
        <sz val="11"/>
        <color theme="1"/>
        <rFont val="Aptos"/>
        <family val="2"/>
      </rPr>
      <t xml:space="preserve">e/kWh) x (M-Tons/g)] </t>
    </r>
  </si>
  <si>
    <t>+</t>
  </si>
  <si>
    <r>
      <t>[(Cooling Degree Days/year) x (years/day) x ((Heat Transfer Coefficient</t>
    </r>
    <r>
      <rPr>
        <vertAlign val="subscript"/>
        <sz val="11"/>
        <color theme="1"/>
        <rFont val="Aptos"/>
        <family val="2"/>
      </rPr>
      <t>C</t>
    </r>
    <r>
      <rPr>
        <sz val="11"/>
        <color theme="1"/>
        <rFont val="Aptos"/>
        <family val="2"/>
      </rPr>
      <t xml:space="preserve"> &lt;HTC</t>
    </r>
    <r>
      <rPr>
        <vertAlign val="subscript"/>
        <sz val="11"/>
        <color theme="1"/>
        <rFont val="Aptos"/>
        <family val="2"/>
      </rPr>
      <t>C</t>
    </r>
    <r>
      <rPr>
        <sz val="11"/>
        <color theme="1"/>
        <rFont val="Aptos"/>
        <family val="2"/>
      </rPr>
      <t xml:space="preserve"> = </t>
    </r>
    <r>
      <rPr>
        <i/>
        <sz val="11"/>
        <color theme="1"/>
        <rFont val="Aptos"/>
        <family val="2"/>
      </rPr>
      <t>energy use intensity</t>
    </r>
    <r>
      <rPr>
        <sz val="11"/>
        <color theme="1"/>
        <rFont val="Aptos"/>
        <family val="2"/>
      </rPr>
      <t>/delta T</t>
    </r>
    <r>
      <rPr>
        <vertAlign val="subscript"/>
        <sz val="11"/>
        <color theme="1"/>
        <rFont val="Aptos"/>
        <family val="2"/>
      </rPr>
      <t>C</t>
    </r>
    <r>
      <rPr>
        <sz val="11"/>
        <color theme="1"/>
        <rFont val="Aptos"/>
        <family val="2"/>
      </rPr>
      <t>&gt; x (wall area m</t>
    </r>
    <r>
      <rPr>
        <vertAlign val="superscript"/>
        <sz val="11"/>
        <color theme="1"/>
        <rFont val="Aptos"/>
        <family val="2"/>
      </rPr>
      <t>2</t>
    </r>
    <r>
      <rPr>
        <sz val="11"/>
        <color theme="1"/>
        <rFont val="Aptos"/>
        <family val="2"/>
      </rPr>
      <t>)) + (HTC</t>
    </r>
    <r>
      <rPr>
        <vertAlign val="subscript"/>
        <sz val="11"/>
        <color theme="1"/>
        <rFont val="Aptos"/>
        <family val="2"/>
      </rPr>
      <t>C</t>
    </r>
    <r>
      <rPr>
        <sz val="11"/>
        <color theme="1"/>
        <rFont val="Aptos"/>
        <family val="2"/>
      </rPr>
      <t xml:space="preserve"> x (ceiling area m</t>
    </r>
    <r>
      <rPr>
        <vertAlign val="superscript"/>
        <sz val="11"/>
        <color theme="1"/>
        <rFont val="Aptos"/>
        <family val="2"/>
      </rPr>
      <t>2</t>
    </r>
    <r>
      <rPr>
        <sz val="11"/>
        <color theme="1"/>
        <rFont val="Aptos"/>
        <family val="2"/>
      </rPr>
      <t>))) x (kWh/MJ) x (EF of electricity g CO</t>
    </r>
    <r>
      <rPr>
        <vertAlign val="subscript"/>
        <sz val="11"/>
        <color theme="1"/>
        <rFont val="Aptos"/>
        <family val="2"/>
      </rPr>
      <t>2</t>
    </r>
    <r>
      <rPr>
        <sz val="11"/>
        <color theme="1"/>
        <rFont val="Aptos"/>
        <family val="2"/>
      </rPr>
      <t>e/kWh) x (M-Tons/g)] = M-Tons CO</t>
    </r>
    <r>
      <rPr>
        <vertAlign val="subscript"/>
        <sz val="11"/>
        <color theme="1"/>
        <rFont val="Aptos"/>
        <family val="2"/>
      </rPr>
      <t>2</t>
    </r>
    <r>
      <rPr>
        <sz val="11"/>
        <color theme="1"/>
        <rFont val="Aptos"/>
        <family val="2"/>
      </rPr>
      <t>e/year</t>
    </r>
  </si>
  <si>
    <r>
      <t>Solar</t>
    </r>
    <r>
      <rPr>
        <sz val="11"/>
        <color theme="1"/>
        <rFont val="Aptos"/>
        <family val="2"/>
      </rPr>
      <t xml:space="preserve"> = Size of solar energy system (kW) x Annual kWh per kW x EF electricity kW (g CO</t>
    </r>
    <r>
      <rPr>
        <vertAlign val="subscript"/>
        <sz val="11"/>
        <color theme="1"/>
        <rFont val="Aptos"/>
        <family val="2"/>
      </rPr>
      <t>2</t>
    </r>
    <r>
      <rPr>
        <sz val="11"/>
        <color theme="1"/>
        <rFont val="Aptos"/>
        <family val="2"/>
      </rPr>
      <t>e / kWh) x (M-tons / g) = M-Tons CO</t>
    </r>
    <r>
      <rPr>
        <vertAlign val="subscript"/>
        <sz val="11"/>
        <color theme="1"/>
        <rFont val="Aptos"/>
        <family val="2"/>
      </rPr>
      <t>2</t>
    </r>
    <r>
      <rPr>
        <sz val="11"/>
        <color theme="1"/>
        <rFont val="Aptos"/>
        <family val="2"/>
      </rPr>
      <t>e/year</t>
    </r>
  </si>
  <si>
    <r>
      <t>Vicinity District Energy Generation</t>
    </r>
    <r>
      <rPr>
        <b/>
        <sz val="11"/>
        <color theme="1"/>
        <rFont val="Aptos"/>
        <family val="2"/>
      </rPr>
      <t xml:space="preserve"> </t>
    </r>
    <r>
      <rPr>
        <sz val="11"/>
        <color theme="1"/>
        <rFont val="Aptos"/>
        <family val="2"/>
      </rPr>
      <t>= (Energy MMBtu/yr. x EF SPNO) - (Energy MMBtu/yr. x EF Vicinity) = M-Ton CO</t>
    </r>
    <r>
      <rPr>
        <vertAlign val="subscript"/>
        <sz val="11"/>
        <color theme="1"/>
        <rFont val="Aptos"/>
        <family val="2"/>
      </rPr>
      <t>2</t>
    </r>
    <r>
      <rPr>
        <sz val="11"/>
        <color theme="1"/>
        <rFont val="Aptos"/>
        <family val="2"/>
      </rPr>
      <t xml:space="preserve">e avoided/yr. </t>
    </r>
    <r>
      <rPr>
        <i/>
        <sz val="11"/>
        <color theme="1"/>
        <rFont val="Aptos"/>
        <family val="2"/>
      </rPr>
      <t>Currently applicable energy fuel shift - 223623.624 MMBtu/yr.</t>
    </r>
  </si>
  <si>
    <r>
      <t>28601.46 M-Ton CO</t>
    </r>
    <r>
      <rPr>
        <vertAlign val="subscript"/>
        <sz val="11"/>
        <color theme="1"/>
        <rFont val="Aptos"/>
        <family val="2"/>
      </rPr>
      <t>2</t>
    </r>
    <r>
      <rPr>
        <sz val="11"/>
        <color theme="1"/>
        <rFont val="Aptos"/>
        <family val="2"/>
      </rPr>
      <t>e (SPNO) - 19164.54 =</t>
    </r>
    <r>
      <rPr>
        <b/>
        <sz val="11"/>
        <color theme="1"/>
        <rFont val="Aptos"/>
        <family val="2"/>
      </rPr>
      <t xml:space="preserve"> 9436.92 M-Ton CO</t>
    </r>
    <r>
      <rPr>
        <b/>
        <vertAlign val="subscript"/>
        <sz val="11"/>
        <color theme="1"/>
        <rFont val="Aptos"/>
        <family val="2"/>
      </rPr>
      <t>2</t>
    </r>
    <r>
      <rPr>
        <b/>
        <sz val="11"/>
        <color theme="1"/>
        <rFont val="Aptos"/>
        <family val="2"/>
      </rPr>
      <t xml:space="preserve">e </t>
    </r>
    <r>
      <rPr>
        <sz val="11"/>
        <color theme="1"/>
        <rFont val="Aptos"/>
        <family val="2"/>
      </rPr>
      <t>avoided per year</t>
    </r>
  </si>
  <si>
    <t>TRANSPORTATION</t>
  </si>
  <si>
    <r>
      <t>LED streetlight conversion:</t>
    </r>
    <r>
      <rPr>
        <sz val="11"/>
        <color theme="1"/>
        <rFont val="Aptos"/>
        <family val="2"/>
      </rPr>
      <t xml:space="preserve"> (Number of miles of green corridors x streetlights/mile) x (MTCO</t>
    </r>
    <r>
      <rPr>
        <vertAlign val="subscript"/>
        <sz val="11"/>
        <color theme="1"/>
        <rFont val="Aptos"/>
        <family val="2"/>
      </rPr>
      <t>2</t>
    </r>
    <r>
      <rPr>
        <sz val="11"/>
        <color theme="1"/>
        <rFont val="Aptos"/>
        <family val="2"/>
      </rPr>
      <t>e reduction/ year/ LED streetlight)</t>
    </r>
  </si>
  <si>
    <r>
      <t>Mode shift from ICE vehicle to active transportation:</t>
    </r>
    <r>
      <rPr>
        <sz val="11"/>
        <color theme="1"/>
        <rFont val="Aptos"/>
        <family val="2"/>
      </rPr>
      <t xml:space="preserve"> ((Bike mode shift) x (influence areas square miles) x (population/sq. mile) x (average bike distance) x (vehicle trips replaced/person/week) x (weeks/year) x (grams CO</t>
    </r>
    <r>
      <rPr>
        <vertAlign val="subscript"/>
        <sz val="11"/>
        <color theme="1"/>
        <rFont val="Aptos"/>
        <family val="2"/>
      </rPr>
      <t>2</t>
    </r>
    <r>
      <rPr>
        <sz val="11"/>
        <color theme="1"/>
        <rFont val="Aptos"/>
        <family val="2"/>
      </rPr>
      <t>e/mile) x (Grams to MT conversion multiplier)) + ((Walk mode shift) x (influence areas square miles) x (population/sq. mile) x (average walk distance) x (trips/person/week) x (weeks/year) x (grams CO</t>
    </r>
    <r>
      <rPr>
        <vertAlign val="subscript"/>
        <sz val="11"/>
        <color theme="1"/>
        <rFont val="Aptos"/>
        <family val="2"/>
      </rPr>
      <t>2</t>
    </r>
    <r>
      <rPr>
        <sz val="11"/>
        <color theme="1"/>
        <rFont val="Aptos"/>
        <family val="2"/>
      </rPr>
      <t>e/mile) x (Grams to MT conversion multiplier))</t>
    </r>
  </si>
  <si>
    <r>
      <t xml:space="preserve">Electric bike mode shift: </t>
    </r>
    <r>
      <rPr>
        <sz val="11"/>
        <color theme="1"/>
        <rFont val="Aptos"/>
        <family val="2"/>
      </rPr>
      <t>MT CO</t>
    </r>
    <r>
      <rPr>
        <vertAlign val="subscript"/>
        <sz val="11"/>
        <color theme="1"/>
        <rFont val="Aptos"/>
        <family val="2"/>
      </rPr>
      <t>2</t>
    </r>
    <r>
      <rPr>
        <sz val="11"/>
        <color theme="1"/>
        <rFont val="Aptos"/>
        <family val="2"/>
      </rPr>
      <t>e reduction from shifting vehicle trips to electric bikes trips = ((Number of e-bikes) x (Replaced car trips/week) x (Average bike trip distance) x (grams Co2e/vehicle mile) x (grams to MT multiplier) x (weeks/year)) x (% CPRG-funded portion)) x (GHG reduction timeframe)</t>
    </r>
  </si>
  <si>
    <r>
      <t>Electric Vehicle Infrastructure:</t>
    </r>
    <r>
      <rPr>
        <sz val="11"/>
        <color theme="1"/>
        <rFont val="Aptos"/>
        <family val="2"/>
      </rPr>
      <t xml:space="preserve"> MT CO</t>
    </r>
    <r>
      <rPr>
        <vertAlign val="subscript"/>
        <sz val="11"/>
        <color theme="1"/>
        <rFont val="Aptos"/>
        <family val="2"/>
      </rPr>
      <t>2</t>
    </r>
    <r>
      <rPr>
        <sz val="11"/>
        <color theme="1"/>
        <rFont val="Aptos"/>
        <family val="2"/>
      </rPr>
      <t>e reduction from EV charging infrastructure = ((Number of charging ports) x (Vehicle leveraging ratio)) x (Average bike trip distance) x (grams Co2e/vehicle mile) x (grams to MT multiplier) x (weeks/year)) x (% CPRG-funded portion)) x (GHG Reduction Timeframe)</t>
    </r>
  </si>
  <si>
    <r>
      <t>Shift to ZEVs:</t>
    </r>
    <r>
      <rPr>
        <sz val="11"/>
        <color theme="1"/>
        <rFont val="Aptos"/>
        <family val="2"/>
      </rPr>
      <t xml:space="preserve"> (Emissions factor (diesel or gas)) x (average annual mileage) x (1/mpg) x (weighted g C0</t>
    </r>
    <r>
      <rPr>
        <vertAlign val="subscript"/>
        <sz val="11"/>
        <color theme="1"/>
        <rFont val="Aptos"/>
        <family val="2"/>
      </rPr>
      <t>2</t>
    </r>
    <r>
      <rPr>
        <sz val="11"/>
        <color theme="1"/>
        <rFont val="Aptos"/>
        <family val="2"/>
      </rPr>
      <t>e (CO2, CH4 &amp;N2O/CO2)) x (grams to MT multiplier) x (number of vehicles) x (GHG reduction timeframe)</t>
    </r>
  </si>
  <si>
    <t>URBAN GREENING</t>
  </si>
  <si>
    <r>
      <t>Conservation/restoration and GSI projects</t>
    </r>
    <r>
      <rPr>
        <sz val="11"/>
        <color theme="1"/>
        <rFont val="Aptos"/>
        <family val="2"/>
      </rPr>
      <t xml:space="preserve"> = (corridor and neighborhood tree counts x M-Ton CO</t>
    </r>
    <r>
      <rPr>
        <vertAlign val="subscript"/>
        <sz val="11"/>
        <color theme="1"/>
        <rFont val="Aptos"/>
        <family val="2"/>
      </rPr>
      <t>2</t>
    </r>
    <r>
      <rPr>
        <sz val="11"/>
        <color theme="1"/>
        <rFont val="Aptos"/>
        <family val="2"/>
      </rPr>
      <t>e/yr./tree) + (acres of native landscaping x M-Ton CO</t>
    </r>
    <r>
      <rPr>
        <vertAlign val="subscript"/>
        <sz val="11"/>
        <color theme="1"/>
        <rFont val="Aptos"/>
        <family val="2"/>
      </rPr>
      <t>2</t>
    </r>
    <r>
      <rPr>
        <sz val="11"/>
        <color theme="1"/>
        <rFont val="Aptos"/>
        <family val="2"/>
      </rPr>
      <t>e/yr./acre)</t>
    </r>
  </si>
  <si>
    <r>
      <t>Conservation/restoration and GSI projects</t>
    </r>
    <r>
      <rPr>
        <sz val="11"/>
        <color theme="1"/>
        <rFont val="Aptos"/>
        <family val="2"/>
      </rPr>
      <t xml:space="preserve"> = (acres of riparian restoration x M-Ton CO</t>
    </r>
    <r>
      <rPr>
        <vertAlign val="subscript"/>
        <sz val="11"/>
        <color theme="1"/>
        <rFont val="Aptos"/>
        <family val="2"/>
      </rPr>
      <t>2</t>
    </r>
    <r>
      <rPr>
        <sz val="11"/>
        <color theme="1"/>
        <rFont val="Aptos"/>
        <family val="2"/>
      </rPr>
      <t>e/yr./acre) + (acres of neighborhood GSI x M-Ton CO</t>
    </r>
    <r>
      <rPr>
        <vertAlign val="subscript"/>
        <sz val="11"/>
        <color theme="1"/>
        <rFont val="Aptos"/>
        <family val="2"/>
      </rPr>
      <t>2</t>
    </r>
    <r>
      <rPr>
        <sz val="11"/>
        <color theme="1"/>
        <rFont val="Aptos"/>
        <family val="2"/>
      </rPr>
      <t>e/yr./ft</t>
    </r>
    <r>
      <rPr>
        <vertAlign val="superscript"/>
        <sz val="11"/>
        <color theme="1"/>
        <rFont val="Aptos"/>
        <family val="2"/>
      </rPr>
      <t>2</t>
    </r>
    <r>
      <rPr>
        <sz val="11"/>
        <color theme="1"/>
        <rFont val="Aptos"/>
        <family val="2"/>
      </rPr>
      <t xml:space="preserve"> of GSI)</t>
    </r>
  </si>
  <si>
    <r>
      <t>Adoption of stormwater policies</t>
    </r>
    <r>
      <rPr>
        <sz val="11"/>
        <color theme="1"/>
        <rFont val="Aptos"/>
        <family val="2"/>
      </rPr>
      <t xml:space="preserve"> = </t>
    </r>
    <r>
      <rPr>
        <b/>
        <sz val="11"/>
        <color theme="1"/>
        <rFont val="Aptos"/>
        <family val="2"/>
      </rPr>
      <t>(</t>
    </r>
    <r>
      <rPr>
        <sz val="11"/>
        <color theme="1"/>
        <rFont val="Aptos"/>
        <family val="2"/>
      </rPr>
      <t>acres of preserved green infrastructure x M-Ton CO</t>
    </r>
    <r>
      <rPr>
        <vertAlign val="subscript"/>
        <sz val="11"/>
        <color theme="1"/>
        <rFont val="Aptos"/>
        <family val="2"/>
      </rPr>
      <t>2</t>
    </r>
    <r>
      <rPr>
        <sz val="11"/>
        <color theme="1"/>
        <rFont val="Aptos"/>
        <family val="2"/>
      </rPr>
      <t>e/yr./acre) + (tree count x M-Ton CO</t>
    </r>
    <r>
      <rPr>
        <vertAlign val="subscript"/>
        <sz val="11"/>
        <color theme="1"/>
        <rFont val="Aptos"/>
        <family val="2"/>
      </rPr>
      <t>2</t>
    </r>
    <r>
      <rPr>
        <sz val="11"/>
        <color theme="1"/>
        <rFont val="Aptos"/>
        <family val="2"/>
      </rPr>
      <t xml:space="preserve">e/yr./tree) + (miles of streams x width of stream buffers) </t>
    </r>
  </si>
  <si>
    <t>AGRICULTURE, FOOD &amp; WASTE DIVERSION</t>
  </si>
  <si>
    <r>
      <t>Compost</t>
    </r>
    <r>
      <rPr>
        <b/>
        <sz val="11"/>
        <color theme="1"/>
        <rFont val="Aptos"/>
        <family val="2"/>
      </rPr>
      <t xml:space="preserve"> </t>
    </r>
    <r>
      <rPr>
        <sz val="11"/>
        <color theme="1"/>
        <rFont val="Aptos"/>
        <family val="2"/>
      </rPr>
      <t>= Tons of feedstock x Compost Emissions Reduction Factor (CERF). CERF varies depending on feedstock.</t>
    </r>
  </si>
  <si>
    <r>
      <t>Gasification and Biochar</t>
    </r>
    <r>
      <rPr>
        <b/>
        <sz val="11"/>
        <color theme="1"/>
        <rFont val="Aptos"/>
        <family val="2"/>
      </rPr>
      <t xml:space="preserve"> </t>
    </r>
    <r>
      <rPr>
        <sz val="11"/>
        <color theme="1"/>
        <rFont val="Aptos"/>
        <family val="2"/>
      </rPr>
      <t xml:space="preserve">= Feedstock (ton/yr.) x percent mass reduction during gasification = biochar (ton/yr.) x (EF from gasification/biochar process) x (M-tons/ton) = </t>
    </r>
    <r>
      <rPr>
        <u/>
        <sz val="11"/>
        <color theme="1"/>
        <rFont val="Aptos"/>
        <family val="2"/>
      </rPr>
      <t>Biochar process</t>
    </r>
    <r>
      <rPr>
        <sz val="11"/>
        <color theme="1"/>
        <rFont val="Aptos"/>
        <family val="2"/>
      </rPr>
      <t xml:space="preserve"> reduction (M-Ton CO2e/yr.). </t>
    </r>
  </si>
  <si>
    <r>
      <t>Using extracted hydrogen and carbon monoxide from gasification to offset energy use</t>
    </r>
    <r>
      <rPr>
        <b/>
        <sz val="11"/>
        <color theme="1"/>
        <rFont val="Aptos"/>
        <family val="2"/>
      </rPr>
      <t xml:space="preserve"> </t>
    </r>
    <r>
      <rPr>
        <sz val="11"/>
        <color theme="1"/>
        <rFont val="Aptos"/>
        <family val="2"/>
      </rPr>
      <t>= Energy production (MMBtu/hr.) x (kWh/MMBtu) x (hours/year) x EF electricity offset (g/kWh) x (M-Tons/g) = M-Tons CO2e/yr. in offset power.</t>
    </r>
  </si>
  <si>
    <r>
      <t>Torrefaction</t>
    </r>
    <r>
      <rPr>
        <sz val="11"/>
        <color theme="1"/>
        <rFont val="Aptos"/>
        <family val="2"/>
      </rPr>
      <t xml:space="preserve"> = Untreated lumber (tons/yr.) x percent mass reduction during torrefaction = Extracted material (tons/yr.) x GHG reduction/mass of extracted material (tons/tons) x (M-Tons/ton) = MTCO2e reduced by torrefaction process.</t>
    </r>
  </si>
  <si>
    <r>
      <t>Regenerative Agriculture Practices</t>
    </r>
    <r>
      <rPr>
        <sz val="11"/>
        <color theme="1"/>
        <rFont val="Aptos"/>
        <family val="2"/>
      </rPr>
      <t xml:space="preserve"> = Acres in production x (ha/ac) x sequestration rate (M-ton/yr. per acre)</t>
    </r>
  </si>
  <si>
    <r>
      <t xml:space="preserve">IECC Policy Adoption </t>
    </r>
    <r>
      <rPr>
        <b/>
        <sz val="11"/>
        <color theme="1"/>
        <rFont val="Aptos"/>
        <family val="2"/>
      </rPr>
      <t>(Ratio of IECC 2021 to IECC 2018 )</t>
    </r>
    <r>
      <rPr>
        <sz val="11"/>
        <color theme="1"/>
        <rFont val="Aptos"/>
        <family val="2"/>
      </rPr>
      <t xml:space="preserve"> =</t>
    </r>
    <r>
      <rPr>
        <b/>
        <sz val="11"/>
        <color theme="1"/>
        <rFont val="Aptos"/>
        <family val="2"/>
      </rPr>
      <t xml:space="preserve"> </t>
    </r>
    <r>
      <rPr>
        <sz val="11"/>
        <color theme="1"/>
        <rFont val="Aptos"/>
        <family val="2"/>
      </rPr>
      <t>Total MTCO</t>
    </r>
    <r>
      <rPr>
        <vertAlign val="subscript"/>
        <sz val="11"/>
        <color theme="1"/>
        <rFont val="Aptos"/>
        <family val="2"/>
      </rPr>
      <t>2</t>
    </r>
    <r>
      <rPr>
        <sz val="11"/>
        <color theme="1"/>
        <rFont val="Aptos"/>
        <family val="2"/>
      </rPr>
      <t>e Reduction from gas and electricity by 2021: GHG Reduction by 2021-MTCO</t>
    </r>
    <r>
      <rPr>
        <vertAlign val="subscript"/>
        <sz val="11"/>
        <color theme="1"/>
        <rFont val="Aptos"/>
        <family val="2"/>
      </rPr>
      <t>2</t>
    </r>
    <r>
      <rPr>
        <sz val="11"/>
        <color theme="1"/>
        <rFont val="Aptos"/>
        <family val="2"/>
      </rPr>
      <t>e (natural gas) + GHG Reduction by 2021-MTCO</t>
    </r>
    <r>
      <rPr>
        <vertAlign val="subscript"/>
        <sz val="11"/>
        <color theme="1"/>
        <rFont val="Aptos"/>
        <family val="2"/>
      </rPr>
      <t>2</t>
    </r>
    <r>
      <rPr>
        <sz val="11"/>
        <color theme="1"/>
        <rFont val="Aptos"/>
        <family val="2"/>
      </rPr>
      <t>e (electricity)</t>
    </r>
  </si>
  <si>
    <r>
      <t>GHG Reduction by 2021-MTCO</t>
    </r>
    <r>
      <rPr>
        <vertAlign val="subscript"/>
        <sz val="11"/>
        <color theme="1"/>
        <rFont val="Aptos"/>
        <family val="2"/>
      </rPr>
      <t>2</t>
    </r>
    <r>
      <rPr>
        <sz val="11"/>
        <color theme="1"/>
        <rFont val="Aptos"/>
        <family val="2"/>
      </rPr>
      <t>e (natural gas) = (IECC2021 Buildings/year) x (Average Midwest gas usage per year -MMBtu (IECC 2018)) x (Therm/ MMBtu gas) x (MTCO</t>
    </r>
    <r>
      <rPr>
        <vertAlign val="subscript"/>
        <sz val="11"/>
        <color theme="1"/>
        <rFont val="Aptos"/>
        <family val="2"/>
      </rPr>
      <t>2</t>
    </r>
    <r>
      <rPr>
        <sz val="11"/>
        <color theme="1"/>
        <rFont val="Aptos"/>
        <family val="2"/>
      </rPr>
      <t>e/ Therm) x (% improvement in energy efficiency (natural gas))</t>
    </r>
  </si>
  <si>
    <r>
      <t>GHG Reduction by 2021-MTCO</t>
    </r>
    <r>
      <rPr>
        <vertAlign val="subscript"/>
        <sz val="11"/>
        <color theme="1"/>
        <rFont val="Aptos"/>
        <family val="2"/>
      </rPr>
      <t>2</t>
    </r>
    <r>
      <rPr>
        <sz val="11"/>
        <color theme="1"/>
        <rFont val="Aptos"/>
        <family val="2"/>
      </rPr>
      <t>e (electricity) = (IECC2021 Buildings/year) x (Average Midwest electricity usage per year -MMBTU (IECC 2018)) x (kWh/ MMBtu) x (g CO2/ kWh) x (M-Ton/g) x (% improvement in energy efficiency (natural gas))</t>
    </r>
  </si>
  <si>
    <t>COMMUNICATIONS &amp; ASSISTANCE CAMPAIGN</t>
  </si>
  <si>
    <r>
      <t>A)</t>
    </r>
    <r>
      <rPr>
        <sz val="7"/>
        <color theme="1"/>
        <rFont val="Times New Roman"/>
        <family val="1"/>
      </rPr>
      <t xml:space="preserve">       </t>
    </r>
    <r>
      <rPr>
        <sz val="11"/>
        <color theme="1"/>
        <rFont val="Aptos"/>
        <family val="2"/>
      </rPr>
      <t xml:space="preserve">Weatherization for low-income renters </t>
    </r>
  </si>
  <si>
    <r>
      <t>B)</t>
    </r>
    <r>
      <rPr>
        <sz val="7"/>
        <color theme="1"/>
        <rFont val="Times New Roman"/>
        <family val="1"/>
      </rPr>
      <t xml:space="preserve">       </t>
    </r>
    <r>
      <rPr>
        <sz val="11"/>
        <color theme="1"/>
        <rFont val="Aptos"/>
        <family val="2"/>
      </rPr>
      <t>Energy efficiency upgrades for residential homeowners</t>
    </r>
  </si>
  <si>
    <r>
      <t>C)</t>
    </r>
    <r>
      <rPr>
        <sz val="7"/>
        <color theme="1"/>
        <rFont val="Times New Roman"/>
        <family val="1"/>
      </rPr>
      <t xml:space="preserve">      </t>
    </r>
    <r>
      <rPr>
        <sz val="11"/>
        <color theme="1"/>
        <rFont val="Aptos"/>
        <family val="2"/>
      </rPr>
      <t>Reduction of car journeys, cut your commute for a day</t>
    </r>
  </si>
  <si>
    <r>
      <t>D)</t>
    </r>
    <r>
      <rPr>
        <sz val="7"/>
        <color theme="1"/>
        <rFont val="Times New Roman"/>
        <family val="1"/>
      </rPr>
      <t xml:space="preserve">      </t>
    </r>
    <r>
      <rPr>
        <sz val="11"/>
        <color theme="1"/>
        <rFont val="Aptos"/>
        <family val="2"/>
      </rPr>
      <t>Residential food waste composting</t>
    </r>
  </si>
  <si>
    <r>
      <t>E)</t>
    </r>
    <r>
      <rPr>
        <sz val="7"/>
        <color theme="1"/>
        <rFont val="Times New Roman"/>
        <family val="1"/>
      </rPr>
      <t xml:space="preserve">       </t>
    </r>
    <r>
      <rPr>
        <sz val="11"/>
        <color theme="1"/>
        <rFont val="Aptos"/>
        <family val="2"/>
      </rPr>
      <t>Increase urban tree canopy</t>
    </r>
  </si>
  <si>
    <r>
      <t xml:space="preserve">For </t>
    </r>
    <r>
      <rPr>
        <u/>
        <sz val="11"/>
        <color theme="1"/>
        <rFont val="Aptos"/>
        <family val="2"/>
      </rPr>
      <t>all</t>
    </r>
    <r>
      <rPr>
        <sz val="11"/>
        <color theme="1"/>
        <rFont val="Aptos"/>
        <family val="2"/>
      </rPr>
      <t xml:space="preserve"> campaigns, cumulative emissions reductions by 2030 CO</t>
    </r>
    <r>
      <rPr>
        <vertAlign val="subscript"/>
        <sz val="11"/>
        <color theme="1"/>
        <rFont val="Aptos"/>
        <family val="2"/>
      </rPr>
      <t>2</t>
    </r>
    <r>
      <rPr>
        <sz val="11"/>
        <color theme="1"/>
        <rFont val="Aptos"/>
        <family val="2"/>
      </rPr>
      <t>e (Sum of Years 1-5) = Total Potential Emissions in Scope MT CO</t>
    </r>
    <r>
      <rPr>
        <vertAlign val="subscript"/>
        <sz val="11"/>
        <color theme="1"/>
        <rFont val="Aptos"/>
        <family val="2"/>
      </rPr>
      <t>2</t>
    </r>
    <r>
      <rPr>
        <sz val="11"/>
        <color theme="1"/>
        <rFont val="Aptos"/>
        <family val="2"/>
      </rPr>
      <t>e by 2030</t>
    </r>
    <r>
      <rPr>
        <vertAlign val="superscript"/>
        <sz val="11"/>
        <color theme="1"/>
        <rFont val="Aptos"/>
        <family val="2"/>
      </rPr>
      <t>1</t>
    </r>
    <r>
      <rPr>
        <sz val="11"/>
        <color theme="1"/>
        <rFont val="Aptos"/>
        <family val="2"/>
      </rPr>
      <t xml:space="preserve"> x Adoption Rate</t>
    </r>
    <r>
      <rPr>
        <vertAlign val="superscript"/>
        <sz val="11"/>
        <color theme="1"/>
        <rFont val="Aptos"/>
        <family val="2"/>
      </rPr>
      <t>2</t>
    </r>
    <r>
      <rPr>
        <sz val="11"/>
        <color theme="1"/>
        <rFont val="Aptos"/>
        <family val="2"/>
      </rPr>
      <t xml:space="preserve"> each year.</t>
    </r>
  </si>
  <si>
    <r>
      <t>1.</t>
    </r>
    <r>
      <rPr>
        <sz val="7"/>
        <color theme="1"/>
        <rFont val="Times New Roman"/>
        <family val="1"/>
      </rPr>
      <t xml:space="preserve">        </t>
    </r>
    <r>
      <rPr>
        <sz val="11"/>
        <color theme="1"/>
        <rFont val="Aptos"/>
        <family val="2"/>
      </rPr>
      <t>See each campaign for estimation of Potential Emissions in scope</t>
    </r>
  </si>
  <si>
    <r>
      <t>2.</t>
    </r>
    <r>
      <rPr>
        <sz val="7"/>
        <color theme="1"/>
        <rFont val="Times New Roman"/>
        <family val="1"/>
      </rPr>
      <t xml:space="preserve">        </t>
    </r>
    <r>
      <rPr>
        <sz val="11"/>
        <color theme="1"/>
        <rFont val="Aptos"/>
        <family val="2"/>
      </rPr>
      <t xml:space="preserve">Annual adoption rates at the end of the spreadsheet. </t>
    </r>
  </si>
  <si>
    <t>Weatherization for low-income renters &amp; energy efficiency upgrades for residential homeowners</t>
  </si>
  <si>
    <r>
      <t>Total Potential Emissions in Scope MT CO</t>
    </r>
    <r>
      <rPr>
        <vertAlign val="subscript"/>
        <sz val="11"/>
        <color theme="1"/>
        <rFont val="Aptos"/>
        <family val="2"/>
      </rPr>
      <t>2</t>
    </r>
    <r>
      <rPr>
        <sz val="11"/>
        <color theme="1"/>
        <rFont val="Aptos"/>
        <family val="2"/>
      </rPr>
      <t>e by 2030 = (</t>
    </r>
    <r>
      <rPr>
        <i/>
        <sz val="11"/>
        <color theme="1"/>
        <rFont val="Aptos"/>
        <family val="2"/>
      </rPr>
      <t>Total footprint</t>
    </r>
    <r>
      <rPr>
        <sz val="11"/>
        <color theme="1"/>
        <rFont val="Aptos"/>
        <family val="2"/>
      </rPr>
      <t>) x (% reduction)</t>
    </r>
  </si>
  <si>
    <r>
      <t>Total footprint</t>
    </r>
    <r>
      <rPr>
        <sz val="11"/>
        <color theme="1"/>
        <rFont val="Aptos"/>
        <family val="2"/>
      </rPr>
      <t xml:space="preserve"> = </t>
    </r>
    <r>
      <rPr>
        <i/>
        <sz val="11"/>
        <color theme="1"/>
        <rFont val="Aptos"/>
        <family val="2"/>
      </rPr>
      <t>Average carbon intensity</t>
    </r>
    <r>
      <rPr>
        <sz val="11"/>
        <color theme="1"/>
        <rFont val="Aptos"/>
        <family val="2"/>
      </rPr>
      <t xml:space="preserve"> for KC Metro Home (g CO</t>
    </r>
    <r>
      <rPr>
        <vertAlign val="subscript"/>
        <sz val="11"/>
        <color theme="1"/>
        <rFont val="Aptos"/>
        <family val="2"/>
      </rPr>
      <t>2</t>
    </r>
    <r>
      <rPr>
        <sz val="11"/>
        <color theme="1"/>
        <rFont val="Aptos"/>
        <family val="2"/>
      </rPr>
      <t xml:space="preserve">e/sq meter) x ((# of households in Climate Constrained audience segment) + (# of households in Climate Indifferent audience segment) + (# of households in Climate Protector audience segment)) </t>
    </r>
  </si>
  <si>
    <r>
      <t>Average carbon intensity</t>
    </r>
    <r>
      <rPr>
        <sz val="11"/>
        <color theme="1"/>
        <rFont val="Aptos"/>
        <family val="2"/>
      </rPr>
      <t xml:space="preserve"> for KC Metro Home (kg CO</t>
    </r>
    <r>
      <rPr>
        <vertAlign val="subscript"/>
        <sz val="11"/>
        <color theme="1"/>
        <rFont val="Aptos"/>
        <family val="2"/>
      </rPr>
      <t>2</t>
    </r>
    <r>
      <rPr>
        <sz val="11"/>
        <color theme="1"/>
        <rFont val="Aptos"/>
        <family val="2"/>
      </rPr>
      <t>e /sq meter) = (</t>
    </r>
    <r>
      <rPr>
        <sz val="11"/>
        <color rgb="FF1F1F1F"/>
        <rFont val="Aptos"/>
        <family val="2"/>
      </rPr>
      <t xml:space="preserve">Average size in the Metro (sq ft)) x (Sq ft to sq meter conversion) x (Carbon Intensity for KS and MO (kg </t>
    </r>
    <r>
      <rPr>
        <sz val="11"/>
        <color theme="1"/>
        <rFont val="Aptos"/>
        <family val="2"/>
      </rPr>
      <t>CO</t>
    </r>
    <r>
      <rPr>
        <vertAlign val="subscript"/>
        <sz val="11"/>
        <color theme="1"/>
        <rFont val="Aptos"/>
        <family val="2"/>
      </rPr>
      <t>2</t>
    </r>
    <r>
      <rPr>
        <sz val="11"/>
        <color theme="1"/>
        <rFont val="Aptos"/>
        <family val="2"/>
      </rPr>
      <t>e</t>
    </r>
    <r>
      <rPr>
        <sz val="11"/>
        <color rgb="FF1F1F1F"/>
        <rFont val="Aptos"/>
        <family val="2"/>
      </rPr>
      <t xml:space="preserve"> per square meter) x (g/kg)</t>
    </r>
  </si>
  <si>
    <t>Reduction of car journeys, cut your commute for a day</t>
  </si>
  <si>
    <r>
      <t>Total Potential Emissions in Scope MT CO</t>
    </r>
    <r>
      <rPr>
        <vertAlign val="subscript"/>
        <sz val="11"/>
        <color theme="1"/>
        <rFont val="Aptos"/>
        <family val="2"/>
      </rPr>
      <t>2</t>
    </r>
    <r>
      <rPr>
        <sz val="11"/>
        <color theme="1"/>
        <rFont val="Aptos"/>
        <family val="2"/>
      </rPr>
      <t>e by 2030 = (</t>
    </r>
    <r>
      <rPr>
        <i/>
        <sz val="11"/>
        <color theme="1"/>
        <rFont val="Aptos"/>
        <family val="2"/>
      </rPr>
      <t>Total footprint</t>
    </r>
    <r>
      <rPr>
        <sz val="11"/>
        <color theme="1"/>
        <rFont val="Aptos"/>
        <family val="2"/>
      </rPr>
      <t>) x (People who drive car to alone to work) x (% reduction)</t>
    </r>
  </si>
  <si>
    <r>
      <t>Total footprint</t>
    </r>
    <r>
      <rPr>
        <sz val="11"/>
        <color theme="1"/>
        <rFont val="Aptos"/>
        <family val="2"/>
      </rPr>
      <t xml:space="preserve"> = Total passenger vehicle MTCO</t>
    </r>
    <r>
      <rPr>
        <vertAlign val="subscript"/>
        <sz val="11"/>
        <color theme="1"/>
        <rFont val="Aptos"/>
        <family val="2"/>
      </rPr>
      <t>2</t>
    </r>
    <r>
      <rPr>
        <sz val="11"/>
        <color theme="1"/>
        <rFont val="Aptos"/>
        <family val="2"/>
      </rPr>
      <t xml:space="preserve">e/year x ((# of individuals in Climate Constrained audience segment)+(# of individuals in Climate Indifferent audience segment) + (# of individuals in Climate Protector audience segment)) </t>
    </r>
  </si>
  <si>
    <t>Residential Food composting</t>
  </si>
  <si>
    <r>
      <t>Total Potential Emissions in Scope MTCO</t>
    </r>
    <r>
      <rPr>
        <vertAlign val="subscript"/>
        <sz val="11"/>
        <color theme="1"/>
        <rFont val="Aptos"/>
        <family val="2"/>
      </rPr>
      <t>2</t>
    </r>
    <r>
      <rPr>
        <sz val="11"/>
        <color theme="1"/>
        <rFont val="Aptos"/>
        <family val="2"/>
      </rPr>
      <t>e by 2030 = (Total footprint) x (% reduction)</t>
    </r>
  </si>
  <si>
    <r>
      <t xml:space="preserve">Total footprint = </t>
    </r>
    <r>
      <rPr>
        <i/>
        <sz val="11"/>
        <color rgb="FF1F1F1F"/>
        <rFont val="Aptos"/>
        <family val="2"/>
      </rPr>
      <t>GHG emissions per household</t>
    </r>
    <r>
      <rPr>
        <sz val="11"/>
        <color rgb="FF1F1F1F"/>
        <rFont val="Aptos"/>
        <family val="2"/>
      </rPr>
      <t xml:space="preserve"> (MT)/year</t>
    </r>
    <r>
      <rPr>
        <sz val="11"/>
        <color theme="1"/>
        <rFont val="Aptos"/>
        <family val="2"/>
      </rPr>
      <t xml:space="preserve"> x ((# of households in Climate Constrained audience segment) + (# of households in Climate Indifferent audience segment) + (# of households in Climate Protector audience segment))</t>
    </r>
  </si>
  <si>
    <r>
      <t>GHG emissions per household</t>
    </r>
    <r>
      <rPr>
        <sz val="11"/>
        <color rgb="FF1F1F1F"/>
        <rFont val="Aptos"/>
        <family val="2"/>
      </rPr>
      <t xml:space="preserve"> (MT)/year = (</t>
    </r>
    <r>
      <rPr>
        <i/>
        <sz val="11"/>
        <color rgb="FF1F1F1F"/>
        <rFont val="Aptos"/>
        <family val="2"/>
      </rPr>
      <t>Total food waste per household/year</t>
    </r>
    <r>
      <rPr>
        <sz val="11"/>
        <color rgb="FF1F1F1F"/>
        <rFont val="Aptos"/>
        <family val="2"/>
      </rPr>
      <t xml:space="preserve"> (tons)) x (EPA food waste to landfill GHG emission factor/ ton) </t>
    </r>
  </si>
  <si>
    <r>
      <t>Total food waste per household/year</t>
    </r>
    <r>
      <rPr>
        <sz val="11"/>
        <color rgb="FF1F1F1F"/>
        <rFont val="Aptos"/>
        <family val="2"/>
      </rPr>
      <t xml:space="preserve"> (tons) = (Total tons of food waste in KC metro/ year) x (% of food waste coming from residential) x (total households in KC Metro)</t>
    </r>
  </si>
  <si>
    <t>Increase Urban Tree Canopy</t>
  </si>
  <si>
    <r>
      <t>Total Potential Emissions in Scope MTCO</t>
    </r>
    <r>
      <rPr>
        <vertAlign val="subscript"/>
        <sz val="11"/>
        <color theme="1"/>
        <rFont val="Aptos"/>
        <family val="2"/>
      </rPr>
      <t>2</t>
    </r>
    <r>
      <rPr>
        <sz val="11"/>
        <color theme="1"/>
        <rFont val="Aptos"/>
        <family val="2"/>
      </rPr>
      <t>e by 2030 = (Conversion to MTCO</t>
    </r>
    <r>
      <rPr>
        <vertAlign val="subscript"/>
        <sz val="11"/>
        <color theme="1"/>
        <rFont val="Aptos"/>
        <family val="2"/>
      </rPr>
      <t>2</t>
    </r>
    <r>
      <rPr>
        <sz val="11"/>
        <color theme="1"/>
        <rFont val="Aptos"/>
        <family val="2"/>
      </rPr>
      <t>e) x ((Carbon benefit ton/year (Kansas City, MO) + (Carbon benefit ton/year (Kansas City, KS))</t>
    </r>
  </si>
  <si>
    <t>2. ANNUAL RATES OF ACTION COMPLETION PER CAMPAIGN MESSAGE</t>
  </si>
  <si>
    <t>YR 1</t>
  </si>
  <si>
    <t>YR2</t>
  </si>
  <si>
    <t>Y3</t>
  </si>
  <si>
    <t>Y4</t>
  </si>
  <si>
    <t>Y5</t>
  </si>
  <si>
    <t>OVERALL</t>
  </si>
  <si>
    <t>PCAP MEASURE</t>
  </si>
  <si>
    <t>MEASURE</t>
  </si>
  <si>
    <t>UNIT</t>
  </si>
  <si>
    <t>QUANTITY</t>
  </si>
  <si>
    <t>GHG BY 2030 MTCO2e</t>
  </si>
  <si>
    <t>GHG by 2050 MTCO2e</t>
  </si>
  <si>
    <t>BE - 1</t>
  </si>
  <si>
    <t>Resilience hubs</t>
  </si>
  <si>
    <t>TE - 1</t>
  </si>
  <si>
    <t>Green Corridor</t>
  </si>
  <si>
    <t>Miles</t>
  </si>
  <si>
    <t>UG - 1</t>
  </si>
  <si>
    <t>Tree planting</t>
  </si>
  <si>
    <t>Tree</t>
  </si>
  <si>
    <t>FA-4</t>
  </si>
  <si>
    <t>Circular Economy &amp; Composting</t>
  </si>
  <si>
    <t>Bluford Library</t>
  </si>
  <si>
    <t>Building</t>
  </si>
  <si>
    <t>TE - 2</t>
  </si>
  <si>
    <t>Bike Lane</t>
  </si>
  <si>
    <t>Native landscaping</t>
  </si>
  <si>
    <t>Acre</t>
  </si>
  <si>
    <t>Orchards (trees)</t>
  </si>
  <si>
    <t>Trees</t>
  </si>
  <si>
    <t>Community Resilience Centers</t>
  </si>
  <si>
    <t>KCK Heritage Trail</t>
  </si>
  <si>
    <t>UG - 2</t>
  </si>
  <si>
    <t xml:space="preserve">Riparian and native areas </t>
  </si>
  <si>
    <t>Regenerative Farming Equipment</t>
  </si>
  <si>
    <t>Gallon of Fuel displaced</t>
  </si>
  <si>
    <t>BE - 2</t>
  </si>
  <si>
    <t xml:space="preserve">Quality housing </t>
  </si>
  <si>
    <t>TE - 3</t>
  </si>
  <si>
    <t>E-bike (subsidy + shared)</t>
  </si>
  <si>
    <t>Electric bicycles</t>
  </si>
  <si>
    <t xml:space="preserve">Stormwater infra projects </t>
  </si>
  <si>
    <t>Acre treated by GSI</t>
  </si>
  <si>
    <t>Composting</t>
  </si>
  <si>
    <t>Short tons</t>
  </si>
  <si>
    <t>Single family retrofit</t>
  </si>
  <si>
    <t>TE - 4</t>
  </si>
  <si>
    <t>EV Charging level 2</t>
  </si>
  <si>
    <t>EV charging stations</t>
  </si>
  <si>
    <t>UG - 3</t>
  </si>
  <si>
    <t>Stormwater standards</t>
  </si>
  <si>
    <t>Gleaning &amp; diversion</t>
  </si>
  <si>
    <t>Weatherization</t>
  </si>
  <si>
    <t>TE - 5</t>
  </si>
  <si>
    <t>Fleet transition</t>
  </si>
  <si>
    <t>Vehicles</t>
  </si>
  <si>
    <t>Redevelopment</t>
  </si>
  <si>
    <t>Community Education &amp; Assistance</t>
  </si>
  <si>
    <t>Composting campaign (Tons)</t>
  </si>
  <si>
    <t>Policy and Code Development</t>
  </si>
  <si>
    <t>Policy campaign</t>
  </si>
  <si>
    <t>Eliminate one commute per week and walk short distance trips campaign</t>
  </si>
  <si>
    <t>New Development</t>
  </si>
  <si>
    <t>Food, Ag &amp; Waste</t>
  </si>
  <si>
    <t xml:space="preserve">Multi-family </t>
  </si>
  <si>
    <t>Building (35 units per building)</t>
  </si>
  <si>
    <t>Transportation</t>
  </si>
  <si>
    <t>Stream Setback</t>
  </si>
  <si>
    <t>Regional Climate Communications and Social Marketing Campaign</t>
  </si>
  <si>
    <t>Weatherization and small home repair campaign (kWh)</t>
  </si>
  <si>
    <t>Community Education</t>
  </si>
  <si>
    <t>BE - 3</t>
  </si>
  <si>
    <t>High Performance Buildings</t>
  </si>
  <si>
    <t>Urban Greening &amp; Stormwater Management</t>
  </si>
  <si>
    <t>Public including Schools</t>
  </si>
  <si>
    <t>Commercial</t>
  </si>
  <si>
    <t>Urban Farms</t>
  </si>
  <si>
    <t>BE-4</t>
  </si>
  <si>
    <t>Renewable Energy</t>
  </si>
  <si>
    <t>District heating/cooling</t>
  </si>
  <si>
    <t>District utility</t>
  </si>
  <si>
    <t>Solar</t>
  </si>
  <si>
    <t>Resilience hubs (30 kW)</t>
  </si>
  <si>
    <t>Kilowatts of installation</t>
  </si>
  <si>
    <t>Urban Farm bldg (8 kW)</t>
  </si>
  <si>
    <t>Nonprofit Solar (30 kW)</t>
  </si>
  <si>
    <t>Grandview Solar (515 kW)</t>
  </si>
  <si>
    <t>Building Energy Efficiency &amp; Renewable Energy</t>
  </si>
  <si>
    <t>CALCULATION TERM</t>
  </si>
  <si>
    <t>DESCRIPTION</t>
  </si>
  <si>
    <t>SOURCE</t>
  </si>
  <si>
    <t>Emissions Factor (EF)</t>
  </si>
  <si>
    <r>
      <t>A unit of GHG expressed as CO2e by </t>
    </r>
    <r>
      <rPr>
        <sz val="10"/>
        <color rgb="FF040C28"/>
        <rFont val="Arial"/>
        <family val="2"/>
      </rPr>
      <t>multiplying the amount of each GHG by its GWP.</t>
    </r>
  </si>
  <si>
    <t>epa.gov/air-emissions-factors-and-quantification/basic-information-air-emissions-factors-and-quantification</t>
  </si>
  <si>
    <t>EF for Natural gas</t>
  </si>
  <si>
    <t>CO2e produced by combustion of natural gas</t>
  </si>
  <si>
    <t>epa.gov                                                                                               2023-03 ghg_emission_factors_hub</t>
  </si>
  <si>
    <t>EF for Electricity</t>
  </si>
  <si>
    <t>CO2e produced by combustion of electicity within the SPNO power pool. Each power pool can vary in fuel sources for power and specific pool EFs can be found in eGrid</t>
  </si>
  <si>
    <t>epa.gov  2024-01/egrid2022_summary_tables
Converted from lbs./MWh to g/kWh.                     959.38 lbs./MWh = 436.08 kg/MWh</t>
  </si>
  <si>
    <t>EF for Vicinity (measured)</t>
  </si>
  <si>
    <t>CO2e produced by the downtown district heating/cooling utility based on their mix of coal and natural gas</t>
  </si>
  <si>
    <t xml:space="preserve">Proposal Request: Support installation of a 3,000-ton electric chiller to allow for accelerated decarbonization of Kansas City’s (KC) district chilled water system. </t>
  </si>
  <si>
    <t>EF for gasification/biochar extraction (measured)</t>
  </si>
  <si>
    <t>Collection of CO2e extracted from organic waste feedstock though heat and pressure consisting largely of methane. The extent of extraction has been modeled based on gasification conditions.</t>
  </si>
  <si>
    <t>energy.gov/eere                                                                        hydrogen-production-biomass-gasification</t>
  </si>
  <si>
    <t>EF for vehicle mile</t>
  </si>
  <si>
    <t>Average CO2e produced per mile by vehicular combustion of gasoline</t>
  </si>
  <si>
    <t>epa.gov                                                                                       greenhouse-gases-equivalencies-calculator-calculations-and-references</t>
  </si>
  <si>
    <t>EF for gasoline</t>
  </si>
  <si>
    <t>CO2e produced by combustion of gasoline</t>
  </si>
  <si>
    <t>EF for diesel</t>
  </si>
  <si>
    <t>CO2e produced by combustion of diesel</t>
  </si>
  <si>
    <t>EF for compost (yard waste) feedstock</t>
  </si>
  <si>
    <t>CO2e produced by collection and processing of feedstock into compost</t>
  </si>
  <si>
    <t>EF for compost (mixed) feedstock</t>
  </si>
  <si>
    <t>EF for compost (food) feedstock</t>
  </si>
  <si>
    <t>Annual tree sequestration average of 25 years</t>
  </si>
  <si>
    <t>Average annual CO2e sequestered by a tree over a 25 year duration. This important distinction recognizes the rapid increase in sequestration potential as a tree matures.</t>
  </si>
  <si>
    <r>
      <t xml:space="preserve">Nowak, David J., and Crane, Daniel E. (2002). Carbon storage and sequestration by urban trees in the USA. Environmental Pollution. 116(3): 381-389.  </t>
    </r>
    <r>
      <rPr>
        <b/>
        <sz val="11"/>
        <color theme="1"/>
        <rFont val="Aptos Narrow"/>
        <family val="2"/>
        <scheme val="minor"/>
      </rPr>
      <t xml:space="preserve">and </t>
    </r>
    <r>
      <rPr>
        <sz val="11"/>
        <color theme="1"/>
        <rFont val="Aptos Narrow"/>
        <family val="2"/>
        <scheme val="minor"/>
      </rPr>
      <t>Average of regional and national tree sequestration studies (Nowak 2014, Shifley 1982, McPherson 2005</t>
    </r>
  </si>
  <si>
    <t>Annual sequestration rate of green storm water infrastructure</t>
  </si>
  <si>
    <t>Average annual CO2e sequestration provided by implementation of various nature-based stream water management infrastructure measures.</t>
  </si>
  <si>
    <t xml:space="preserve">Kavehei, E., Jenkins, G., Lemeckert, C., Adame, M. (2019). Carbon stocks and sequestration of stormwater bioretention/biofiltration basins. Ecological Engineering, 138, 227-236 </t>
  </si>
  <si>
    <t>Annual sequestration rate of Kansas City regional woodlands</t>
  </si>
  <si>
    <t>Average annual CO2e sequestration provided by the protection of, or conversion to, the natural distribution of KC woodland species.</t>
  </si>
  <si>
    <t>Green Infrastructure Performance Metrics Report 2020, Mid-America Regional Council Estimated with i-Tree (Appendix)</t>
  </si>
  <si>
    <t>Annual sequestration rate of regenerative agriculture</t>
  </si>
  <si>
    <t xml:space="preserve">Conversion of barren or fallow land into regenerative agriculture sequesters carbon via the process of plant growth during photosynthesis. The plant materials are harvested for food and provide organic matter for soil microbes and fungi. </t>
  </si>
  <si>
    <t>RodaleInstitute.org                                                              Converted from 2.35 M-ton/ha in source table 1.</t>
  </si>
  <si>
    <t>Annual adoption rate of latest IECC standards</t>
  </si>
  <si>
    <t>Average rate of adoption of updated building energy codes. This includes ongoing phase-in of future IECC standards through 2050 using the 8.7% efficiency improvement seen between the 2018 and 2021 codes.</t>
  </si>
  <si>
    <t>Experienced rate of IECC adoption by municipalities within the KC region when 2015 and 2018 code updates were released.</t>
  </si>
  <si>
    <t>Annual kWh generated per kW</t>
  </si>
  <si>
    <t>Estimate of actual power produced per kW of installed solar. A factor of lattitude, climate and sunlight angle.</t>
  </si>
  <si>
    <t>globalsolaratlas.info</t>
  </si>
  <si>
    <t>Area of influence to attract bikes</t>
  </si>
  <si>
    <t>Maximum distance from bikeway that bicyclists are likely to travel to use a nearby bikeway facility. We are using the distance of 1/2 mile which is 2 times greater than a typical pedestrian walkshed.</t>
  </si>
  <si>
    <t>cnu.org                                                                                       Great idea: Pedestrian shed and the 5-minute walk</t>
  </si>
  <si>
    <t>Average annual Midwest electricity usage</t>
  </si>
  <si>
    <t>Average Midwest gas and electric usage per year - based on construction years 2016-2020</t>
  </si>
  <si>
    <t>eia.gov/consumption/residential/data/2020</t>
  </si>
  <si>
    <t xml:space="preserve"> </t>
  </si>
  <si>
    <t>Average annual Midwest gas usage</t>
  </si>
  <si>
    <t>Average annual mileage for cars</t>
  </si>
  <si>
    <t>Distance driven per year by vehicle type.</t>
  </si>
  <si>
    <t>Average Annual Vehicles Miles Traveled by Major Vehicle Category  (DOE, 2024)</t>
  </si>
  <si>
    <t>Average annual mileage for light truck</t>
  </si>
  <si>
    <t>Average annual mileage for refuse truck</t>
  </si>
  <si>
    <t>Average annual mileage for transit bus</t>
  </si>
  <si>
    <t>Average annual mileage for utility truck</t>
  </si>
  <si>
    <t>Average biking trip distance</t>
  </si>
  <si>
    <t>The typical average distance traveled during a bike trip</t>
  </si>
  <si>
    <t>MARC Household Travel Survey (2022) Table 33</t>
  </si>
  <si>
    <t>Average e-biking trip distance</t>
  </si>
  <si>
    <t>Average length of utility bike trip calculated by average vehicle trips replaced per week and total distance traveled per week.</t>
  </si>
  <si>
    <t>Denver’s 2022 E-bike Incentive Program Results and Recommendations</t>
  </si>
  <si>
    <t>Average mpg car</t>
  </si>
  <si>
    <t>Average miles per gallon by vehicle type.</t>
  </si>
  <si>
    <t>Average Fuel Economy by Major Vehicle Category  (DOE, 2024)</t>
  </si>
  <si>
    <t>Average mpg light truck</t>
  </si>
  <si>
    <t>Average mpg refuse truck</t>
  </si>
  <si>
    <t>Average mpg transit bus</t>
  </si>
  <si>
    <t>Average mpg utility truck</t>
  </si>
  <si>
    <t>Average number of new single family building construction</t>
  </si>
  <si>
    <t>Three year average annual construction of single family residential buildings of all types and sizes within Greater Kanas City.</t>
  </si>
  <si>
    <t>June 2022 Residential Statistics Report  (HBA of Greater Kansas City, 2022)</t>
  </si>
  <si>
    <t>Average walking trip distance</t>
  </si>
  <si>
    <t>Average distance walked in any typical walking trip.</t>
  </si>
  <si>
    <t>Bike mode shift</t>
  </si>
  <si>
    <t>Represents number of cyclists of the new facility that would have taken the trip by a different mode had the facility not been constructed.</t>
  </si>
  <si>
    <t>Lessons from the Green Lanes: Evaluating Protected Bike Lanes in the U.S.</t>
  </si>
  <si>
    <t>Carbon coefficient of pipeline natural gas</t>
  </si>
  <si>
    <t xml:space="preserve">The average carbon coefficient of pipeline natural gas burned in 2021 </t>
  </si>
  <si>
    <t>epa.gov/energy/greenhouse-gases-equivalencies-calculator</t>
  </si>
  <si>
    <t>Cooling degree days (CDD)</t>
  </si>
  <si>
    <t>The number of degrees that a day's average temperature is above 65 F (18 C) summed over the total days in the year. Used for Weather Normalization of energy use.</t>
  </si>
  <si>
    <t>weather.gov</t>
  </si>
  <si>
    <r>
      <t>Delta T</t>
    </r>
    <r>
      <rPr>
        <vertAlign val="subscript"/>
        <sz val="10"/>
        <color rgb="FF000000"/>
        <rFont val="Arial"/>
        <family val="2"/>
      </rPr>
      <t>C</t>
    </r>
    <r>
      <rPr>
        <sz val="10"/>
        <color rgb="FF000000"/>
        <rFont val="Arial"/>
        <family val="2"/>
      </rPr>
      <t xml:space="preserve"> (Cooling)</t>
    </r>
  </si>
  <si>
    <t xml:space="preserve">Building design standard temperatures based on Climate Zone. Temperature difference between design temperatures and the neutral temperature (18 degrees C) at which neither heating nor cooling occurs.Reference provides design standards in degrees F. Converted to degrees C:  </t>
  </si>
  <si>
    <t>energystar.gov</t>
  </si>
  <si>
    <r>
      <t>Delta T</t>
    </r>
    <r>
      <rPr>
        <vertAlign val="subscript"/>
        <sz val="10"/>
        <color rgb="FF000000"/>
        <rFont val="Arial"/>
        <family val="2"/>
      </rPr>
      <t>H</t>
    </r>
    <r>
      <rPr>
        <sz val="10"/>
        <color rgb="FF000000"/>
        <rFont val="Arial"/>
        <family val="2"/>
      </rPr>
      <t xml:space="preserve"> (Heating)</t>
    </r>
  </si>
  <si>
    <t>Energy production from gasification</t>
  </si>
  <si>
    <t>Captured methane and trace gases from gasification of organic waste that is combusted to supplement facility heating.</t>
  </si>
  <si>
    <t>The Element C6 Research &amp; Development Green House Gases Data Report</t>
  </si>
  <si>
    <t>Estimate of new development by 2050</t>
  </si>
  <si>
    <t>The extent of the (re)development occuring in the region by 2050.</t>
  </si>
  <si>
    <t>Estimated using REMI forecasting software platform</t>
  </si>
  <si>
    <t>Estimate of redevelopment by 2050</t>
  </si>
  <si>
    <t>Estimated energy efficiency improvement from 2018-2021</t>
  </si>
  <si>
    <t>Dept. of Energy estimate of reduction in GHG attributed to construction following IECC 2021 versus IECC 2018.</t>
  </si>
  <si>
    <t>2021 IECC: A Code on a Mission – Campaign Toolkit (ICC, 2021)</t>
  </si>
  <si>
    <t>EV leveraging ratio</t>
  </si>
  <si>
    <t>Leveraging potential of electric vehicles by charging infrastructure</t>
  </si>
  <si>
    <t>The Market for Electric Vehicles: Indirect Network Effects and Policy Design (Shanjun Li, Lang Tong, Jianwei Xing, and Yiyi Zhou, March 2017)</t>
  </si>
  <si>
    <t>Heating degree days (HDD)</t>
  </si>
  <si>
    <t>The number of degrees that a day's average temperature is below 65 F (18 C) summed over the total days in the year. Used for Weather Normalization of energy use</t>
  </si>
  <si>
    <t>Mass reduction of biomass through gasification</t>
  </si>
  <si>
    <t>During gasification, biomass is reduced in volume and density as a portion of the feedstock is converted to fuel</t>
  </si>
  <si>
    <t>Population density KC urbanized area</t>
  </si>
  <si>
    <t>Based on 2020 Census population for Kansas City, MO and total sq. miles in the city.</t>
  </si>
  <si>
    <t>US Census, 2020</t>
  </si>
  <si>
    <t>Reduction of MTCO2e year of LED streetlight</t>
  </si>
  <si>
    <r>
      <t>MTCO</t>
    </r>
    <r>
      <rPr>
        <vertAlign val="subscript"/>
        <sz val="10"/>
        <color theme="1"/>
        <rFont val="Arial"/>
        <family val="2"/>
      </rPr>
      <t>2</t>
    </r>
    <r>
      <rPr>
        <sz val="10"/>
        <color theme="1"/>
        <rFont val="Arial"/>
        <family val="2"/>
      </rPr>
      <t>e reduced by a single LED streetlight compared to a high-pressure sodium bulb</t>
    </r>
  </si>
  <si>
    <t>Mid-America Regional Council (MARC) | Better Buildings Initiative</t>
  </si>
  <si>
    <t>Stream buffer width</t>
  </si>
  <si>
    <t>Area buffer around defined streams that delineates riparian vegetation that  protects stream integrity.</t>
  </si>
  <si>
    <t>American Public Works Association-KC Chapter Stormwater Standards Section 5601 Table 5601-1</t>
  </si>
  <si>
    <t>Streetlights per mile</t>
  </si>
  <si>
    <t>Average number of streetlights per linear mile.</t>
  </si>
  <si>
    <t>Several corridors with areas of varying land use density were sampled using Google Streetview</t>
  </si>
  <si>
    <t>Total Regional streams</t>
  </si>
  <si>
    <t>Quantification of stream length within the Greater Kansas City region. Does not  include ephemeral streamways.</t>
  </si>
  <si>
    <t>Determined by GIS-based mapping</t>
  </si>
  <si>
    <t>Tree planting spacing</t>
  </si>
  <si>
    <t>Distance necessary between trees to enable them to flourish without competing against each other for water and sunlight</t>
  </si>
  <si>
    <t>Distance varies by species (Typ 40ft)</t>
  </si>
  <si>
    <t>Walk mode shift</t>
  </si>
  <si>
    <t>Represents number of walkers using the new facility that would have taken the trip by a different mode had the facility not been constructed.</t>
  </si>
  <si>
    <t>Percentage varies based on infrastructure design and demographics of the surrounding population.</t>
  </si>
  <si>
    <t>Weekly vehicle trips replaced by mode shift</t>
  </si>
  <si>
    <t>Average vehicle trips replaced per week according to post-program participant survey from the Denver</t>
  </si>
  <si>
    <t>Variable</t>
  </si>
  <si>
    <t>Buildings</t>
  </si>
  <si>
    <t>Urban Greening</t>
  </si>
  <si>
    <t>Ag &amp; Food</t>
  </si>
  <si>
    <t>Conversion</t>
  </si>
  <si>
    <t>Universal Unit Conversions</t>
  </si>
  <si>
    <t>Ag and Food</t>
  </si>
  <si>
    <t>EF for Natural gas M-Tons CO2e per Therm</t>
  </si>
  <si>
    <t>Mass conversions</t>
  </si>
  <si>
    <t>Emissions Factors</t>
  </si>
  <si>
    <t>Units</t>
  </si>
  <si>
    <t>Sequestration Rates</t>
  </si>
  <si>
    <t>Emission Factors</t>
  </si>
  <si>
    <t>EF for Vicinity M-Tons/MMBtu (measured)</t>
  </si>
  <si>
    <t xml:space="preserve">M-Tons per g </t>
  </si>
  <si>
    <r>
      <t>kg CO</t>
    </r>
    <r>
      <rPr>
        <vertAlign val="subscript"/>
        <sz val="11"/>
        <color theme="1"/>
        <rFont val="Aptos Narrow"/>
        <family val="2"/>
        <scheme val="minor"/>
      </rPr>
      <t>2</t>
    </r>
    <r>
      <rPr>
        <sz val="11"/>
        <color theme="1"/>
        <rFont val="Aptos Narrow"/>
        <family val="2"/>
        <scheme val="minor"/>
      </rPr>
      <t>e /MMBtu</t>
    </r>
  </si>
  <si>
    <r>
      <t>g CO</t>
    </r>
    <r>
      <rPr>
        <vertAlign val="subscript"/>
        <sz val="11"/>
        <color theme="1"/>
        <rFont val="Aptos Narrow"/>
        <family val="2"/>
        <scheme val="minor"/>
      </rPr>
      <t>2</t>
    </r>
    <r>
      <rPr>
        <sz val="11"/>
        <color theme="1"/>
        <rFont val="Aptos Narrow"/>
        <family val="2"/>
        <scheme val="minor"/>
      </rPr>
      <t>e /mile</t>
    </r>
  </si>
  <si>
    <r>
      <t>(M-Tons CO</t>
    </r>
    <r>
      <rPr>
        <vertAlign val="subscript"/>
        <sz val="11"/>
        <color theme="1"/>
        <rFont val="Aptos Narrow"/>
        <family val="2"/>
        <scheme val="minor"/>
      </rPr>
      <t>2</t>
    </r>
    <r>
      <rPr>
        <sz val="11"/>
        <color theme="1"/>
        <rFont val="Aptos Narrow"/>
        <family val="2"/>
        <scheme val="minor"/>
      </rPr>
      <t>e/year)/sqft</t>
    </r>
  </si>
  <si>
    <r>
      <t>M-Tons CO</t>
    </r>
    <r>
      <rPr>
        <vertAlign val="subscript"/>
        <sz val="11"/>
        <color theme="1"/>
        <rFont val="Aptos Narrow"/>
        <family val="2"/>
        <scheme val="minor"/>
      </rPr>
      <t>2</t>
    </r>
    <r>
      <rPr>
        <sz val="11"/>
        <color theme="1"/>
        <rFont val="Aptos Narrow"/>
        <family val="2"/>
        <scheme val="minor"/>
      </rPr>
      <t>e/Ton</t>
    </r>
  </si>
  <si>
    <t>M-Tons per kg</t>
  </si>
  <si>
    <r>
      <t>g CO</t>
    </r>
    <r>
      <rPr>
        <vertAlign val="subscript"/>
        <sz val="11"/>
        <color theme="1"/>
        <rFont val="Aptos Narrow"/>
        <family val="2"/>
        <scheme val="minor"/>
      </rPr>
      <t>2</t>
    </r>
    <r>
      <rPr>
        <sz val="11"/>
        <color theme="1"/>
        <rFont val="Aptos Narrow"/>
        <family val="2"/>
        <scheme val="minor"/>
      </rPr>
      <t>e /kWh</t>
    </r>
  </si>
  <si>
    <r>
      <t>g CO</t>
    </r>
    <r>
      <rPr>
        <vertAlign val="subscript"/>
        <sz val="11"/>
        <color theme="1"/>
        <rFont val="Aptos Narrow"/>
        <family val="2"/>
        <scheme val="minor"/>
      </rPr>
      <t>2</t>
    </r>
    <r>
      <rPr>
        <sz val="11"/>
        <color theme="1"/>
        <rFont val="Aptos Narrow"/>
        <family val="2"/>
        <scheme val="minor"/>
      </rPr>
      <t>e /gallon</t>
    </r>
  </si>
  <si>
    <r>
      <t>(M-Tons CO</t>
    </r>
    <r>
      <rPr>
        <vertAlign val="subscript"/>
        <sz val="11"/>
        <color theme="1"/>
        <rFont val="Aptos Narrow"/>
        <family val="2"/>
        <scheme val="minor"/>
      </rPr>
      <t>2</t>
    </r>
    <r>
      <rPr>
        <sz val="11"/>
        <color theme="1"/>
        <rFont val="Aptos Narrow"/>
        <family val="2"/>
        <scheme val="minor"/>
      </rPr>
      <t>e/year)/acre</t>
    </r>
  </si>
  <si>
    <t>M-Tons per short ton</t>
  </si>
  <si>
    <r>
      <t>M-Tons CO</t>
    </r>
    <r>
      <rPr>
        <vertAlign val="subscript"/>
        <sz val="11"/>
        <color theme="1"/>
        <rFont val="Aptos Narrow"/>
        <family val="2"/>
        <scheme val="minor"/>
      </rPr>
      <t>2</t>
    </r>
    <r>
      <rPr>
        <sz val="11"/>
        <color theme="1"/>
        <rFont val="Aptos Narrow"/>
        <family val="2"/>
        <scheme val="minor"/>
      </rPr>
      <t>e/Therm</t>
    </r>
  </si>
  <si>
    <t>Annual sequestration average of 25 years</t>
  </si>
  <si>
    <r>
      <t>(M-Tons CO</t>
    </r>
    <r>
      <rPr>
        <vertAlign val="subscript"/>
        <sz val="11"/>
        <color theme="1"/>
        <rFont val="Aptos Narrow"/>
        <family val="2"/>
        <scheme val="minor"/>
      </rPr>
      <t>2</t>
    </r>
    <r>
      <rPr>
        <sz val="11"/>
        <color theme="1"/>
        <rFont val="Aptos Narrow"/>
        <family val="2"/>
        <scheme val="minor"/>
      </rPr>
      <t>e/year)/tree</t>
    </r>
  </si>
  <si>
    <t>Kg per pound</t>
  </si>
  <si>
    <t>Power reduction Parameters</t>
  </si>
  <si>
    <t>Estimation Parameters</t>
  </si>
  <si>
    <t>Therms per MMBtu</t>
  </si>
  <si>
    <t>Kg per M-Tons</t>
  </si>
  <si>
    <r>
      <t>lb  CO</t>
    </r>
    <r>
      <rPr>
        <vertAlign val="subscript"/>
        <sz val="11"/>
        <color theme="1"/>
        <rFont val="Aptos Narrow"/>
        <family val="2"/>
        <scheme val="minor"/>
      </rPr>
      <t>2</t>
    </r>
    <r>
      <rPr>
        <sz val="11"/>
        <color theme="1"/>
        <rFont val="Aptos Narrow"/>
        <family val="2"/>
        <scheme val="minor"/>
      </rPr>
      <t>e /MW</t>
    </r>
  </si>
  <si>
    <t>EV:Charge Station</t>
  </si>
  <si>
    <t>1:1.25</t>
  </si>
  <si>
    <t>feet</t>
  </si>
  <si>
    <t>EF for regenerative agriculture</t>
  </si>
  <si>
    <t>Carbon coefficient of pipeline natural gas kg per MMBtu</t>
  </si>
  <si>
    <t>g per M-Tons</t>
  </si>
  <si>
    <r>
      <t>M-Tons CO</t>
    </r>
    <r>
      <rPr>
        <vertAlign val="subscript"/>
        <sz val="11"/>
        <color theme="1"/>
        <rFont val="Aptos Narrow"/>
        <family val="2"/>
        <scheme val="minor"/>
      </rPr>
      <t>2</t>
    </r>
    <r>
      <rPr>
        <sz val="11"/>
        <color theme="1"/>
        <rFont val="Aptos Narrow"/>
        <family val="2"/>
        <scheme val="minor"/>
      </rPr>
      <t>e/MMBtu</t>
    </r>
  </si>
  <si>
    <t>Lights/mile</t>
  </si>
  <si>
    <t>miles</t>
  </si>
  <si>
    <t>Mass Conversion and Modeled Estimates</t>
  </si>
  <si>
    <t>Delta T Cooling</t>
  </si>
  <si>
    <t>Energy Conversions</t>
  </si>
  <si>
    <r>
      <t>(M-Tons CO</t>
    </r>
    <r>
      <rPr>
        <vertAlign val="subscript"/>
        <sz val="11"/>
        <color theme="1"/>
        <rFont val="Aptos Narrow"/>
        <family val="2"/>
        <scheme val="minor"/>
      </rPr>
      <t>2</t>
    </r>
    <r>
      <rPr>
        <sz val="11"/>
        <color theme="1"/>
        <rFont val="Aptos Narrow"/>
        <family val="2"/>
        <scheme val="minor"/>
      </rPr>
      <t>e/Streetlight)/year</t>
    </r>
  </si>
  <si>
    <t>People/sqmi</t>
  </si>
  <si>
    <t>Delta T Heating</t>
  </si>
  <si>
    <t>MMBtu per kWh</t>
  </si>
  <si>
    <r>
      <t>Biochar Ton CO</t>
    </r>
    <r>
      <rPr>
        <vertAlign val="subscript"/>
        <sz val="11"/>
        <color theme="1"/>
        <rFont val="Aptos Narrow"/>
        <family val="2"/>
        <scheme val="minor"/>
      </rPr>
      <t>2</t>
    </r>
    <r>
      <rPr>
        <sz val="11"/>
        <color theme="1"/>
        <rFont val="Aptos Narrow"/>
        <family val="2"/>
        <scheme val="minor"/>
      </rPr>
      <t>e/Biomass Ton CO2e</t>
    </r>
  </si>
  <si>
    <t>Active Transportation Estimates</t>
  </si>
  <si>
    <t>people/sqmi</t>
  </si>
  <si>
    <t>MMBtu/hour</t>
  </si>
  <si>
    <t>Average annual Midwest electricity usage (MMBtu)</t>
  </si>
  <si>
    <t>kWh per MMBtu</t>
  </si>
  <si>
    <t>Heating and Cooling Parameters</t>
  </si>
  <si>
    <t>sqmi</t>
  </si>
  <si>
    <t>Percentage</t>
  </si>
  <si>
    <t>EF for Natural gas KgCO2e per MMBtu</t>
  </si>
  <si>
    <t>MMBtu per Therm</t>
  </si>
  <si>
    <t>MMBtu/year</t>
  </si>
  <si>
    <t>Average annual Midwest gas usage (MMBtu)</t>
  </si>
  <si>
    <t>EF for Natural gas gCO2e per kWh</t>
  </si>
  <si>
    <t xml:space="preserve">kWh per MJ </t>
  </si>
  <si>
    <t>kg C/MMBTU</t>
  </si>
  <si>
    <t xml:space="preserve">MWh per kWh </t>
  </si>
  <si>
    <t>Degree(C)  Days/year</t>
  </si>
  <si>
    <t>Sqmi</t>
  </si>
  <si>
    <t>EF for Electricity gCO2e per kWh</t>
  </si>
  <si>
    <t>Time Conversions</t>
  </si>
  <si>
    <t>EF for Electricity lb per MW</t>
  </si>
  <si>
    <t xml:space="preserve">Years per day </t>
  </si>
  <si>
    <r>
      <t>Delta T</t>
    </r>
    <r>
      <rPr>
        <vertAlign val="subscript"/>
        <sz val="11"/>
        <color theme="1"/>
        <rFont val="Calibri"/>
        <family val="2"/>
      </rPr>
      <t>H</t>
    </r>
    <r>
      <rPr>
        <sz val="11"/>
        <color theme="1"/>
        <rFont val="Calibri"/>
        <family val="2"/>
      </rPr>
      <t xml:space="preserve"> (Heating)</t>
    </r>
  </si>
  <si>
    <t>Degrees C</t>
  </si>
  <si>
    <t>Cooling degree days</t>
  </si>
  <si>
    <t>Weeks per year</t>
  </si>
  <si>
    <r>
      <t>Delta T</t>
    </r>
    <r>
      <rPr>
        <vertAlign val="subscript"/>
        <sz val="11"/>
        <color theme="1"/>
        <rFont val="Calibri"/>
        <family val="2"/>
      </rPr>
      <t>C</t>
    </r>
    <r>
      <rPr>
        <sz val="11"/>
        <color theme="1"/>
        <rFont val="Calibri"/>
        <family val="2"/>
      </rPr>
      <t xml:space="preserve"> (Cooling)</t>
    </r>
  </si>
  <si>
    <t>Trips/week</t>
  </si>
  <si>
    <t>New Building Energy Efficiency Variables</t>
  </si>
  <si>
    <t>Vehicle Statistics</t>
  </si>
  <si>
    <t>Population per KC urbanized area</t>
  </si>
  <si>
    <t>Miles/gallon</t>
  </si>
  <si>
    <t>Heating degree days</t>
  </si>
  <si>
    <t>Homes/year</t>
  </si>
  <si>
    <t>EV to Charge station leveraging ratio</t>
  </si>
  <si>
    <t>Percentage/year</t>
  </si>
  <si>
    <t>Solar productivity for regional installations</t>
  </si>
  <si>
    <t>Area of influence to attract bikes (miles)</t>
  </si>
  <si>
    <t>(kWh/kW)/yr</t>
  </si>
  <si>
    <t>Miles/year</t>
  </si>
  <si>
    <t>Vehicle trips replaced by mode shift</t>
  </si>
  <si>
    <t>Average mpg lt truck</t>
  </si>
  <si>
    <t>EF for vehicle mile gCO2e per mile</t>
  </si>
  <si>
    <t>EF for gasoline g per gallon</t>
  </si>
  <si>
    <t>EF for diesel g per gallon</t>
  </si>
  <si>
    <t xml:space="preserve">Annual sequestration rate of common green storm water infrastructure M-Ton/yr/sqft </t>
  </si>
  <si>
    <t>Annual sequestration average of 25 years M-Ton/yr/tree</t>
  </si>
  <si>
    <t>Annual sequestration rate of Kansas City regional woodlands M-Ton/yr/acre</t>
  </si>
  <si>
    <t>Estimate of redevelopment by 2050 in sqmi</t>
  </si>
  <si>
    <t>Tree planting spacing (ft)</t>
  </si>
  <si>
    <t>Stream buffer width (ft)</t>
  </si>
  <si>
    <t>Estimate of new- development by 2050 in sqmi</t>
  </si>
  <si>
    <t>Miles of regional streams</t>
  </si>
  <si>
    <t>EF for compost (yard waste) M-Tons CO2e per ton feedstock</t>
  </si>
  <si>
    <t>EF for compost (mixed) M-Tons CO2e per ton feedstock</t>
  </si>
  <si>
    <t>EF for compost (food) M-Tons CO2e per ton feedstock</t>
  </si>
  <si>
    <t>M-Tons per ton</t>
  </si>
  <si>
    <t>Energy production from gasification MMBtu per 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</si>
</sst>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
    <numFmt numFmtId="165" formatCode="0.000"/>
    <numFmt numFmtId="166" formatCode="0.0%"/>
    <numFmt numFmtId="167" formatCode="_(* #,##0_);_(* \(#,##0\);_(* &quot;-&quot;??_);_(@_)"/>
    <numFmt numFmtId="168" formatCode="#,##0.0"/>
  </numFmts>
  <fonts count="34">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6"/>
      <color theme="1"/>
      <name val="Aptos Narrow"/>
      <family val="2"/>
      <scheme val="minor"/>
    </font>
    <font>
      <b/>
      <sz val="11"/>
      <color theme="1"/>
      <name val="Calibri"/>
      <family val="2"/>
    </font>
    <font>
      <vertAlign val="subscript"/>
      <sz val="11"/>
      <color theme="1"/>
      <name val="Aptos Narrow"/>
      <family val="2"/>
      <scheme val="minor"/>
    </font>
    <font>
      <vertAlign val="subscript"/>
      <sz val="11"/>
      <color theme="1"/>
      <name val="Calibri"/>
      <family val="2"/>
    </font>
    <font>
      <u/>
      <sz val="11"/>
      <color theme="10"/>
      <name val="Aptos Narrow"/>
      <family val="2"/>
      <scheme val="minor"/>
    </font>
    <font>
      <b/>
      <sz val="20"/>
      <color theme="1"/>
      <name val="Aptos Narrow"/>
      <family val="2"/>
      <scheme val="minor"/>
    </font>
    <font>
      <sz val="10"/>
      <color rgb="FF474747"/>
      <name val="Arial"/>
      <family val="2"/>
    </font>
    <font>
      <sz val="10"/>
      <color rgb="FF040C28"/>
      <name val="Arial"/>
      <family val="2"/>
    </font>
    <font>
      <sz val="10"/>
      <color rgb="FF000000"/>
      <name val="Arial"/>
      <family val="2"/>
    </font>
    <font>
      <sz val="11"/>
      <color theme="1"/>
      <name val="Aptos"/>
      <family val="2"/>
    </font>
    <font>
      <sz val="10"/>
      <color theme="1"/>
      <name val="Arial"/>
      <family val="2"/>
    </font>
    <font>
      <vertAlign val="subscript"/>
      <sz val="10"/>
      <color rgb="FF000000"/>
      <name val="Arial"/>
      <family val="2"/>
    </font>
    <font>
      <vertAlign val="subscript"/>
      <sz val="10"/>
      <color theme="1"/>
      <name val="Arial"/>
      <family val="2"/>
    </font>
    <font>
      <sz val="11"/>
      <color theme="0"/>
      <name val="Aptos Narrow"/>
      <family val="2"/>
      <scheme val="minor"/>
    </font>
    <font>
      <vertAlign val="subscript"/>
      <sz val="11"/>
      <color theme="1"/>
      <name val="Aptos"/>
      <family val="2"/>
    </font>
    <font>
      <b/>
      <sz val="11"/>
      <color theme="1"/>
      <name val="Aptos"/>
      <family val="2"/>
    </font>
    <font>
      <i/>
      <sz val="11"/>
      <color rgb="FF1F1F1F"/>
      <name val="Aptos"/>
      <family val="2"/>
    </font>
    <font>
      <sz val="11"/>
      <color rgb="FF1F1F1F"/>
      <name val="Aptos"/>
      <family val="2"/>
    </font>
    <font>
      <i/>
      <sz val="11"/>
      <color theme="1"/>
      <name val="Aptos"/>
      <family val="2"/>
    </font>
    <font>
      <sz val="7"/>
      <color theme="1"/>
      <name val="Times New Roman"/>
      <family val="1"/>
    </font>
    <font>
      <u/>
      <sz val="11"/>
      <color theme="1"/>
      <name val="Aptos"/>
      <family val="2"/>
    </font>
    <font>
      <vertAlign val="superscript"/>
      <sz val="11"/>
      <color theme="1"/>
      <name val="Aptos"/>
      <family val="2"/>
    </font>
    <font>
      <b/>
      <vertAlign val="subscript"/>
      <sz val="11"/>
      <color theme="1"/>
      <name val="Aptos"/>
      <family val="2"/>
    </font>
    <font>
      <b/>
      <i/>
      <sz val="11"/>
      <color theme="1"/>
      <name val="Aptos"/>
      <family val="2"/>
    </font>
    <font>
      <b/>
      <sz val="11"/>
      <color theme="0"/>
      <name val="Aptos"/>
      <family val="2"/>
    </font>
    <font>
      <sz val="12"/>
      <color theme="1"/>
      <name val="Aptos Narrow"/>
      <family val="2"/>
      <scheme val="minor"/>
    </font>
    <font>
      <u/>
      <sz val="12"/>
      <color theme="1"/>
      <name val="Aptos Narrow"/>
      <family val="2"/>
      <scheme val="minor"/>
    </font>
    <font>
      <b/>
      <sz val="12"/>
      <color theme="1"/>
      <name val="Calibri"/>
      <family val="2"/>
    </font>
    <font>
      <sz val="12"/>
      <color theme="1"/>
      <name val="Calibri"/>
      <family val="2"/>
    </font>
    <font>
      <i/>
      <sz val="12"/>
      <color theme="1"/>
      <name val="Calibri"/>
      <family val="2"/>
    </font>
  </fonts>
  <fills count="13">
    <fill>
      <patternFill patternType="none"/>
    </fill>
    <fill>
      <patternFill patternType="gray125"/>
    </fill>
    <fill>
      <patternFill patternType="solid">
        <fgColor theme="3" tint="0.89999084444715716"/>
        <bgColor indexed="64"/>
      </patternFill>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
      <patternFill patternType="solid">
        <fgColor rgb="FFD7B188"/>
        <bgColor indexed="64"/>
      </patternFill>
    </fill>
    <fill>
      <patternFill patternType="solid">
        <fgColor rgb="FFD9D9D9"/>
        <bgColor indexed="64"/>
      </patternFill>
    </fill>
    <fill>
      <patternFill patternType="solid">
        <fgColor theme="1"/>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s>
  <borders count="4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uble">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0" fontId="8" fillId="0" borderId="0" applyNumberFormat="0" applyFill="0" applyBorder="0" applyAlignment="0" applyProtection="0"/>
  </cellStyleXfs>
  <cellXfs count="248">
    <xf numFmtId="0" fontId="0" fillId="0" borderId="0" xfId="0"/>
    <xf numFmtId="0" fontId="3" fillId="0" borderId="0" xfId="0" applyFont="1" applyAlignment="1">
      <alignment vertical="center"/>
    </xf>
    <xf numFmtId="0" fontId="0" fillId="0" borderId="0" xfId="0" quotePrefix="1" applyAlignment="1">
      <alignment horizontal="right"/>
    </xf>
    <xf numFmtId="0" fontId="0" fillId="0" borderId="2" xfId="0" applyBorder="1"/>
    <xf numFmtId="0" fontId="0" fillId="0" borderId="4" xfId="0" applyBorder="1"/>
    <xf numFmtId="0" fontId="0" fillId="0" borderId="5" xfId="0" applyBorder="1"/>
    <xf numFmtId="0" fontId="3" fillId="0" borderId="1" xfId="0" applyFont="1" applyBorder="1" applyAlignment="1">
      <alignment vertical="center"/>
    </xf>
    <xf numFmtId="0" fontId="3" fillId="0" borderId="3" xfId="0" applyFont="1" applyBorder="1" applyAlignment="1">
      <alignment vertical="center"/>
    </xf>
    <xf numFmtId="0" fontId="0" fillId="0" borderId="2" xfId="0" quotePrefix="1" applyBorder="1" applyAlignment="1">
      <alignment horizontal="right"/>
    </xf>
    <xf numFmtId="9" fontId="0" fillId="0" borderId="2" xfId="1" applyFont="1" applyBorder="1"/>
    <xf numFmtId="0" fontId="4" fillId="0" borderId="0" xfId="0" applyFont="1" applyAlignment="1">
      <alignment horizontal="center"/>
    </xf>
    <xf numFmtId="0" fontId="4" fillId="0" borderId="0" xfId="0" applyFont="1"/>
    <xf numFmtId="9" fontId="0" fillId="0" borderId="5" xfId="1" applyFont="1" applyBorder="1"/>
    <xf numFmtId="3" fontId="0" fillId="0" borderId="2" xfId="2" applyNumberFormat="1" applyFont="1" applyBorder="1"/>
    <xf numFmtId="1" fontId="0" fillId="0" borderId="2" xfId="0" applyNumberFormat="1" applyBorder="1"/>
    <xf numFmtId="164" fontId="0" fillId="0" borderId="2" xfId="0" applyNumberFormat="1" applyBorder="1"/>
    <xf numFmtId="165" fontId="0" fillId="0" borderId="2" xfId="0" applyNumberFormat="1" applyBorder="1"/>
    <xf numFmtId="2" fontId="0" fillId="0" borderId="2" xfId="0" applyNumberFormat="1" applyBorder="1"/>
    <xf numFmtId="3" fontId="0" fillId="0" borderId="2" xfId="0" applyNumberFormat="1" applyBorder="1"/>
    <xf numFmtId="3" fontId="0" fillId="0" borderId="5" xfId="0" applyNumberFormat="1" applyBorder="1"/>
    <xf numFmtId="2" fontId="0" fillId="0" borderId="5" xfId="0" applyNumberFormat="1" applyBorder="1"/>
    <xf numFmtId="1" fontId="0" fillId="0" borderId="5" xfId="0" applyNumberFormat="1" applyBorder="1"/>
    <xf numFmtId="0" fontId="0" fillId="2" borderId="0" xfId="0" applyFill="1"/>
    <xf numFmtId="0" fontId="0" fillId="0" borderId="0" xfId="0" applyAlignment="1">
      <alignment wrapText="1"/>
    </xf>
    <xf numFmtId="0" fontId="14" fillId="0" borderId="0" xfId="0" applyFont="1" applyAlignment="1">
      <alignment wrapText="1"/>
    </xf>
    <xf numFmtId="0" fontId="0" fillId="0" borderId="1" xfId="0" applyBorder="1"/>
    <xf numFmtId="0" fontId="8" fillId="0" borderId="0" xfId="3" applyBorder="1" applyAlignment="1">
      <alignment vertical="center"/>
    </xf>
    <xf numFmtId="0" fontId="13" fillId="0" borderId="0" xfId="0" applyFont="1" applyAlignment="1">
      <alignment vertical="center"/>
    </xf>
    <xf numFmtId="0" fontId="14" fillId="0" borderId="7" xfId="0" applyFont="1" applyBorder="1" applyAlignment="1">
      <alignment horizontal="left" vertical="center" wrapText="1"/>
    </xf>
    <xf numFmtId="0" fontId="14" fillId="0" borderId="6" xfId="0" applyFont="1" applyBorder="1" applyAlignment="1">
      <alignment vertical="center" wrapText="1"/>
    </xf>
    <xf numFmtId="0" fontId="9" fillId="0" borderId="9" xfId="0" applyFont="1" applyBorder="1" applyAlignment="1">
      <alignment wrapText="1"/>
    </xf>
    <xf numFmtId="0" fontId="9" fillId="0" borderId="10" xfId="0" applyFont="1" applyBorder="1" applyAlignment="1">
      <alignment wrapText="1"/>
    </xf>
    <xf numFmtId="0" fontId="9" fillId="0" borderId="8" xfId="0" applyFont="1" applyBorder="1" applyAlignment="1">
      <alignment wrapText="1"/>
    </xf>
    <xf numFmtId="0" fontId="12" fillId="0" borderId="1" xfId="0" applyFont="1" applyBorder="1" applyAlignment="1">
      <alignment horizontal="left" vertical="center" wrapText="1"/>
    </xf>
    <xf numFmtId="0" fontId="12" fillId="0" borderId="13" xfId="0" applyFont="1" applyBorder="1" applyAlignment="1">
      <alignment horizontal="left" vertical="center" wrapText="1"/>
    </xf>
    <xf numFmtId="0" fontId="14" fillId="0" borderId="11" xfId="0" applyFont="1" applyBorder="1" applyAlignment="1">
      <alignment wrapText="1"/>
    </xf>
    <xf numFmtId="0" fontId="14" fillId="0" borderId="2"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4" fillId="0" borderId="4" xfId="0" applyFont="1" applyBorder="1" applyAlignment="1">
      <alignment vertical="center" wrapText="1"/>
    </xf>
    <xf numFmtId="0" fontId="0" fillId="3" borderId="0" xfId="0" applyFill="1"/>
    <xf numFmtId="0" fontId="0" fillId="6" borderId="0" xfId="0" applyFill="1"/>
    <xf numFmtId="0" fontId="2" fillId="7" borderId="15" xfId="0" applyFont="1" applyFill="1" applyBorder="1"/>
    <xf numFmtId="0" fontId="0" fillId="7" borderId="16" xfId="0" applyFill="1" applyBorder="1"/>
    <xf numFmtId="0" fontId="0" fillId="7" borderId="17" xfId="0" applyFill="1" applyBorder="1"/>
    <xf numFmtId="0" fontId="2" fillId="2" borderId="15" xfId="0" applyFont="1" applyFill="1" applyBorder="1"/>
    <xf numFmtId="0" fontId="0" fillId="2" borderId="16" xfId="0" applyFill="1" applyBorder="1"/>
    <xf numFmtId="0" fontId="2" fillId="2" borderId="16" xfId="0" applyFont="1" applyFill="1" applyBorder="1"/>
    <xf numFmtId="0" fontId="0" fillId="2" borderId="17" xfId="0" applyFill="1" applyBorder="1"/>
    <xf numFmtId="0" fontId="2" fillId="3" borderId="15" xfId="0" applyFont="1" applyFill="1" applyBorder="1"/>
    <xf numFmtId="0" fontId="0" fillId="3" borderId="16" xfId="0" applyFill="1" applyBorder="1"/>
    <xf numFmtId="0" fontId="0" fillId="3" borderId="17" xfId="0" applyFill="1" applyBorder="1"/>
    <xf numFmtId="0" fontId="2" fillId="5" borderId="15" xfId="0" applyFont="1" applyFill="1" applyBorder="1"/>
    <xf numFmtId="0" fontId="0" fillId="5" borderId="16" xfId="0" applyFill="1" applyBorder="1"/>
    <xf numFmtId="0" fontId="0" fillId="5" borderId="17" xfId="0" applyFill="1" applyBorder="1"/>
    <xf numFmtId="0" fontId="2" fillId="5" borderId="18" xfId="0" applyFont="1" applyFill="1" applyBorder="1"/>
    <xf numFmtId="0" fontId="0" fillId="5" borderId="19" xfId="0" applyFill="1" applyBorder="1"/>
    <xf numFmtId="0" fontId="0" fillId="5" borderId="20" xfId="0" applyFill="1" applyBorder="1"/>
    <xf numFmtId="0" fontId="2" fillId="6" borderId="18" xfId="0" applyFont="1" applyFill="1" applyBorder="1"/>
    <xf numFmtId="0" fontId="0" fillId="6" borderId="19" xfId="0" applyFill="1" applyBorder="1"/>
    <xf numFmtId="0" fontId="0" fillId="6" borderId="20" xfId="0" applyFill="1" applyBorder="1"/>
    <xf numFmtId="0" fontId="5" fillId="3" borderId="18" xfId="0" applyFont="1" applyFill="1" applyBorder="1" applyAlignment="1">
      <alignment vertical="center"/>
    </xf>
    <xf numFmtId="0" fontId="0" fillId="3" borderId="19" xfId="0" applyFill="1" applyBorder="1"/>
    <xf numFmtId="0" fontId="0" fillId="3" borderId="20" xfId="0" applyFill="1" applyBorder="1"/>
    <xf numFmtId="0" fontId="2" fillId="3" borderId="18" xfId="0" applyFont="1" applyFill="1" applyBorder="1"/>
    <xf numFmtId="0" fontId="2" fillId="2" borderId="18" xfId="0" applyFont="1" applyFill="1" applyBorder="1"/>
    <xf numFmtId="0" fontId="0" fillId="2" borderId="19" xfId="0" applyFill="1" applyBorder="1"/>
    <xf numFmtId="0" fontId="0" fillId="2" borderId="20" xfId="0" applyFill="1" applyBorder="1"/>
    <xf numFmtId="0" fontId="5" fillId="2" borderId="18" xfId="0" applyFont="1" applyFill="1" applyBorder="1" applyAlignment="1">
      <alignment vertical="center"/>
    </xf>
    <xf numFmtId="0" fontId="2" fillId="7" borderId="18" xfId="0" applyFont="1" applyFill="1" applyBorder="1"/>
    <xf numFmtId="0" fontId="0" fillId="7" borderId="19" xfId="0" applyFill="1" applyBorder="1"/>
    <xf numFmtId="0" fontId="0" fillId="7" borderId="20" xfId="0" applyFill="1" applyBorder="1"/>
    <xf numFmtId="0" fontId="2" fillId="4" borderId="18" xfId="0" applyFont="1" applyFill="1" applyBorder="1"/>
    <xf numFmtId="0" fontId="0" fillId="4" borderId="19" xfId="0" applyFill="1" applyBorder="1"/>
    <xf numFmtId="0" fontId="0" fillId="4" borderId="20" xfId="0" applyFill="1" applyBorder="1"/>
    <xf numFmtId="0" fontId="2" fillId="6" borderId="15" xfId="0" applyFont="1" applyFill="1" applyBorder="1"/>
    <xf numFmtId="0" fontId="0" fillId="6" borderId="16" xfId="0" applyFill="1" applyBorder="1"/>
    <xf numFmtId="0" fontId="0" fillId="6" borderId="17" xfId="0" applyFill="1" applyBorder="1"/>
    <xf numFmtId="0" fontId="12" fillId="0" borderId="15" xfId="0" applyFont="1" applyBorder="1" applyAlignment="1">
      <alignment vertical="center" wrapText="1"/>
    </xf>
    <xf numFmtId="0" fontId="10" fillId="0" borderId="16" xfId="0" applyFont="1" applyBorder="1" applyAlignment="1">
      <alignment wrapText="1"/>
    </xf>
    <xf numFmtId="0" fontId="14" fillId="0" borderId="0" xfId="0" applyFont="1" applyAlignment="1">
      <alignment horizontal="left" vertical="center" wrapText="1"/>
    </xf>
    <xf numFmtId="0" fontId="0" fillId="0" borderId="2" xfId="0" applyBorder="1" applyAlignment="1">
      <alignment vertical="center" wrapText="1"/>
    </xf>
    <xf numFmtId="0" fontId="14" fillId="0" borderId="0" xfId="0" applyFont="1" applyAlignment="1">
      <alignment vertical="center" wrapText="1"/>
    </xf>
    <xf numFmtId="0" fontId="14" fillId="0" borderId="0" xfId="0" applyFont="1" applyAlignment="1">
      <alignment horizontal="center" vertical="center"/>
    </xf>
    <xf numFmtId="0" fontId="12" fillId="0" borderId="0" xfId="0" applyFont="1" applyAlignment="1">
      <alignment horizontal="left" vertical="center" wrapText="1"/>
    </xf>
    <xf numFmtId="0" fontId="0" fillId="0" borderId="12" xfId="0" applyBorder="1" applyAlignment="1">
      <alignment vertical="center" wrapText="1"/>
    </xf>
    <xf numFmtId="0" fontId="0" fillId="0" borderId="2" xfId="0" applyBorder="1" applyAlignment="1">
      <alignment horizontal="left" vertical="center" wrapText="1"/>
    </xf>
    <xf numFmtId="0" fontId="0" fillId="0" borderId="17" xfId="0" applyBorder="1" applyAlignment="1">
      <alignment vertical="center" wrapText="1"/>
    </xf>
    <xf numFmtId="0" fontId="14" fillId="0" borderId="2" xfId="0" applyFont="1" applyBorder="1" applyAlignment="1">
      <alignment vertical="center" wrapText="1"/>
    </xf>
    <xf numFmtId="0" fontId="14" fillId="0" borderId="14" xfId="0" applyFont="1" applyBorder="1" applyAlignment="1">
      <alignment vertical="center" wrapText="1"/>
    </xf>
    <xf numFmtId="0" fontId="0" fillId="0" borderId="5" xfId="0" applyBorder="1" applyAlignment="1">
      <alignment horizontal="left" vertical="center" wrapText="1"/>
    </xf>
    <xf numFmtId="0" fontId="13" fillId="0" borderId="0" xfId="0" applyFont="1" applyAlignment="1">
      <alignment horizontal="left" vertical="center" indent="6"/>
    </xf>
    <xf numFmtId="0" fontId="19" fillId="0" borderId="0" xfId="0" applyFont="1" applyAlignment="1">
      <alignment vertical="center"/>
    </xf>
    <xf numFmtId="0" fontId="20" fillId="0" borderId="0" xfId="0" applyFont="1" applyAlignment="1">
      <alignment horizontal="left" vertical="center" indent="15"/>
    </xf>
    <xf numFmtId="0" fontId="13" fillId="0" borderId="0" xfId="0" applyFont="1" applyAlignment="1">
      <alignment horizontal="left" vertical="center" indent="13"/>
    </xf>
    <xf numFmtId="0" fontId="22" fillId="0" borderId="0" xfId="0" applyFont="1" applyAlignment="1">
      <alignment horizontal="left" vertical="center" indent="13"/>
    </xf>
    <xf numFmtId="0" fontId="22" fillId="0" borderId="0" xfId="0" applyFont="1" applyAlignment="1">
      <alignment horizontal="left" vertical="center" indent="15"/>
    </xf>
    <xf numFmtId="0" fontId="24" fillId="0" borderId="0" xfId="0" applyFont="1" applyAlignment="1">
      <alignment vertical="center"/>
    </xf>
    <xf numFmtId="0" fontId="19" fillId="3" borderId="19" xfId="0" applyFont="1" applyFill="1" applyBorder="1" applyAlignment="1">
      <alignment vertical="center"/>
    </xf>
    <xf numFmtId="0" fontId="19" fillId="2" borderId="19" xfId="0" applyFont="1" applyFill="1" applyBorder="1" applyAlignment="1">
      <alignment vertical="center"/>
    </xf>
    <xf numFmtId="0" fontId="19" fillId="6" borderId="19" xfId="0" applyFont="1" applyFill="1" applyBorder="1" applyAlignment="1">
      <alignment vertical="center"/>
    </xf>
    <xf numFmtId="0" fontId="19" fillId="5" borderId="19" xfId="0" applyFont="1" applyFill="1" applyBorder="1" applyAlignment="1">
      <alignment vertical="center"/>
    </xf>
    <xf numFmtId="0" fontId="13" fillId="2" borderId="0" xfId="0" applyFont="1" applyFill="1" applyAlignment="1">
      <alignment horizontal="left" vertical="center" indent="6"/>
    </xf>
    <xf numFmtId="0" fontId="13" fillId="3" borderId="0" xfId="0" applyFont="1" applyFill="1" applyAlignment="1">
      <alignment horizontal="left" vertical="center" indent="6"/>
    </xf>
    <xf numFmtId="0" fontId="13" fillId="6" borderId="0" xfId="0" applyFont="1" applyFill="1" applyAlignment="1">
      <alignment horizontal="left" vertical="center" indent="6"/>
    </xf>
    <xf numFmtId="0" fontId="13" fillId="5" borderId="7" xfId="0" applyFont="1" applyFill="1" applyBorder="1" applyAlignment="1">
      <alignment horizontal="left" vertical="center" indent="6"/>
    </xf>
    <xf numFmtId="0" fontId="0" fillId="5" borderId="7" xfId="0" applyFill="1" applyBorder="1"/>
    <xf numFmtId="0" fontId="28" fillId="8" borderId="19" xfId="0" applyFont="1" applyFill="1" applyBorder="1" applyAlignment="1">
      <alignment vertical="center"/>
    </xf>
    <xf numFmtId="0" fontId="17" fillId="8" borderId="19" xfId="0" applyFont="1" applyFill="1" applyBorder="1"/>
    <xf numFmtId="0" fontId="13" fillId="0" borderId="6" xfId="0" applyFont="1" applyBorder="1" applyAlignment="1">
      <alignment horizontal="left" vertical="center" indent="6"/>
    </xf>
    <xf numFmtId="0" fontId="0" fillId="0" borderId="6" xfId="0" applyBorder="1"/>
    <xf numFmtId="0" fontId="13" fillId="0" borderId="0" xfId="0" applyFont="1"/>
    <xf numFmtId="9" fontId="0" fillId="0" borderId="0" xfId="1" applyFont="1"/>
    <xf numFmtId="166" fontId="0" fillId="0" borderId="0" xfId="1" applyNumberFormat="1" applyFont="1"/>
    <xf numFmtId="166" fontId="2" fillId="0" borderId="0" xfId="1" applyNumberFormat="1" applyFont="1"/>
    <xf numFmtId="0" fontId="13" fillId="5" borderId="0" xfId="0" applyFont="1" applyFill="1" applyAlignment="1">
      <alignment horizontal="left" vertical="center" indent="6"/>
    </xf>
    <xf numFmtId="0" fontId="30" fillId="11" borderId="0" xfId="0" applyFont="1" applyFill="1" applyAlignment="1">
      <alignment vertical="center" wrapText="1"/>
    </xf>
    <xf numFmtId="3" fontId="29" fillId="11" borderId="0" xfId="2" applyNumberFormat="1" applyFont="1" applyFill="1" applyBorder="1" applyAlignment="1">
      <alignment vertical="center" wrapText="1"/>
    </xf>
    <xf numFmtId="3" fontId="29" fillId="11" borderId="0" xfId="0" applyNumberFormat="1" applyFont="1" applyFill="1" applyAlignment="1">
      <alignment vertical="center" wrapText="1"/>
    </xf>
    <xf numFmtId="0" fontId="0" fillId="11" borderId="0" xfId="0" applyFill="1" applyAlignment="1">
      <alignment wrapText="1"/>
    </xf>
    <xf numFmtId="0" fontId="31" fillId="0" borderId="22" xfId="0" applyFont="1" applyBorder="1" applyAlignment="1">
      <alignment vertical="center" wrapText="1"/>
    </xf>
    <xf numFmtId="3" fontId="32" fillId="0" borderId="32" xfId="0" applyNumberFormat="1" applyFont="1" applyBorder="1" applyAlignment="1">
      <alignment vertical="center" wrapText="1"/>
    </xf>
    <xf numFmtId="3" fontId="32" fillId="0" borderId="42" xfId="0" applyNumberFormat="1" applyFont="1" applyBorder="1" applyAlignment="1">
      <alignment vertical="center" wrapText="1"/>
    </xf>
    <xf numFmtId="0" fontId="31" fillId="0" borderId="28" xfId="0" applyFont="1" applyBorder="1" applyAlignment="1">
      <alignment vertical="center" wrapText="1"/>
    </xf>
    <xf numFmtId="3" fontId="32" fillId="0" borderId="28" xfId="0" applyNumberFormat="1" applyFont="1" applyBorder="1" applyAlignment="1">
      <alignment horizontal="right" vertical="center" wrapText="1"/>
    </xf>
    <xf numFmtId="3" fontId="32" fillId="0" borderId="35" xfId="2" applyNumberFormat="1" applyFont="1" applyBorder="1" applyAlignment="1">
      <alignment horizontal="right" vertical="center" wrapText="1"/>
    </xf>
    <xf numFmtId="3" fontId="32" fillId="0" borderId="36" xfId="2" applyNumberFormat="1" applyFont="1" applyBorder="1" applyAlignment="1">
      <alignment vertical="center" wrapText="1"/>
    </xf>
    <xf numFmtId="3" fontId="32" fillId="0" borderId="28" xfId="2" applyNumberFormat="1" applyFont="1" applyBorder="1" applyAlignment="1">
      <alignment vertical="center" wrapText="1"/>
    </xf>
    <xf numFmtId="0" fontId="31" fillId="0" borderId="35" xfId="0" applyFont="1" applyBorder="1" applyAlignment="1">
      <alignment vertical="center" wrapText="1"/>
    </xf>
    <xf numFmtId="3" fontId="32" fillId="0" borderId="35" xfId="0" applyNumberFormat="1" applyFont="1" applyBorder="1" applyAlignment="1">
      <alignment vertical="center" wrapText="1"/>
    </xf>
    <xf numFmtId="3" fontId="32" fillId="0" borderId="35" xfId="2" applyNumberFormat="1" applyFont="1" applyBorder="1" applyAlignment="1">
      <alignment vertical="center" wrapText="1"/>
    </xf>
    <xf numFmtId="3" fontId="32" fillId="0" borderId="40" xfId="2" applyNumberFormat="1" applyFont="1" applyBorder="1" applyAlignment="1">
      <alignment vertical="center" wrapText="1"/>
    </xf>
    <xf numFmtId="0" fontId="33" fillId="0" borderId="23" xfId="0" applyFont="1" applyBorder="1" applyAlignment="1">
      <alignment vertical="center" wrapText="1"/>
    </xf>
    <xf numFmtId="3" fontId="32" fillId="0" borderId="33" xfId="0" applyNumberFormat="1" applyFont="1" applyBorder="1" applyAlignment="1">
      <alignment vertical="center" wrapText="1"/>
    </xf>
    <xf numFmtId="3" fontId="32" fillId="0" borderId="29" xfId="2" applyNumberFormat="1" applyFont="1" applyFill="1" applyBorder="1" applyAlignment="1">
      <alignment vertical="center" wrapText="1"/>
    </xf>
    <xf numFmtId="3" fontId="32" fillId="0" borderId="37" xfId="2" applyNumberFormat="1" applyFont="1" applyFill="1" applyBorder="1" applyAlignment="1">
      <alignment vertical="center" wrapText="1"/>
    </xf>
    <xf numFmtId="0" fontId="31" fillId="0" borderId="29" xfId="0" applyFont="1" applyBorder="1" applyAlignment="1">
      <alignment vertical="center" wrapText="1"/>
    </xf>
    <xf numFmtId="3" fontId="32" fillId="0" borderId="29" xfId="0" applyNumberFormat="1" applyFont="1" applyBorder="1" applyAlignment="1">
      <alignment horizontal="right" vertical="center" wrapText="1"/>
    </xf>
    <xf numFmtId="3" fontId="32" fillId="0" borderId="29" xfId="2" applyNumberFormat="1" applyFont="1" applyBorder="1" applyAlignment="1">
      <alignment horizontal="right" vertical="center" wrapText="1"/>
    </xf>
    <xf numFmtId="3" fontId="32" fillId="0" borderId="37" xfId="2" applyNumberFormat="1" applyFont="1" applyBorder="1" applyAlignment="1">
      <alignment vertical="center" wrapText="1"/>
    </xf>
    <xf numFmtId="0" fontId="32" fillId="0" borderId="29" xfId="0" applyFont="1" applyBorder="1" applyAlignment="1">
      <alignment vertical="center" wrapText="1"/>
    </xf>
    <xf numFmtId="3" fontId="32" fillId="0" borderId="29" xfId="2" applyNumberFormat="1" applyFont="1" applyBorder="1" applyAlignment="1">
      <alignment vertical="center" wrapText="1"/>
    </xf>
    <xf numFmtId="3" fontId="32" fillId="0" borderId="29" xfId="0" applyNumberFormat="1" applyFont="1" applyBorder="1" applyAlignment="1">
      <alignment vertical="center" wrapText="1"/>
    </xf>
    <xf numFmtId="0" fontId="32" fillId="0" borderId="24" xfId="0" applyFont="1" applyBorder="1" applyAlignment="1">
      <alignment vertical="center" wrapText="1"/>
    </xf>
    <xf numFmtId="3" fontId="32" fillId="0" borderId="30" xfId="0" applyNumberFormat="1" applyFont="1" applyBorder="1" applyAlignment="1">
      <alignment vertical="center" wrapText="1"/>
    </xf>
    <xf numFmtId="3" fontId="32" fillId="0" borderId="34" xfId="2" applyNumberFormat="1" applyFont="1" applyFill="1" applyBorder="1" applyAlignment="1">
      <alignment vertical="center" wrapText="1"/>
    </xf>
    <xf numFmtId="3" fontId="32" fillId="0" borderId="43" xfId="2" applyNumberFormat="1" applyFont="1" applyFill="1" applyBorder="1" applyAlignment="1">
      <alignment vertical="center" wrapText="1"/>
    </xf>
    <xf numFmtId="168" fontId="32" fillId="0" borderId="29" xfId="0" applyNumberFormat="1" applyFont="1" applyBorder="1" applyAlignment="1">
      <alignment horizontal="right" vertical="center" wrapText="1"/>
    </xf>
    <xf numFmtId="3" fontId="32" fillId="0" borderId="32" xfId="2" applyNumberFormat="1" applyFont="1" applyFill="1" applyBorder="1" applyAlignment="1">
      <alignment vertical="center" wrapText="1"/>
    </xf>
    <xf numFmtId="3" fontId="32" fillId="0" borderId="42" xfId="2" applyNumberFormat="1" applyFont="1" applyFill="1" applyBorder="1" applyAlignment="1">
      <alignment vertical="center" wrapText="1"/>
    </xf>
    <xf numFmtId="3" fontId="32" fillId="0" borderId="37" xfId="0" applyNumberFormat="1" applyFont="1" applyBorder="1" applyAlignment="1">
      <alignment vertical="center" wrapText="1"/>
    </xf>
    <xf numFmtId="0" fontId="32" fillId="0" borderId="26" xfId="0" applyFont="1" applyBorder="1" applyAlignment="1">
      <alignment horizontal="left" vertical="center" wrapText="1"/>
    </xf>
    <xf numFmtId="3" fontId="32" fillId="0" borderId="29" xfId="2" applyNumberFormat="1" applyFont="1" applyFill="1" applyBorder="1" applyAlignment="1">
      <alignment horizontal="right" vertical="center" wrapText="1"/>
    </xf>
    <xf numFmtId="3" fontId="32" fillId="0" borderId="30" xfId="2" applyNumberFormat="1" applyFont="1" applyBorder="1" applyAlignment="1">
      <alignment vertical="center" wrapText="1"/>
    </xf>
    <xf numFmtId="3" fontId="32" fillId="0" borderId="38" xfId="2" applyNumberFormat="1" applyFont="1" applyBorder="1" applyAlignment="1">
      <alignment vertical="center" wrapText="1"/>
    </xf>
    <xf numFmtId="0" fontId="32" fillId="0" borderId="24" xfId="0" applyFont="1" applyBorder="1" applyAlignment="1">
      <alignment horizontal="left" vertical="center" wrapText="1"/>
    </xf>
    <xf numFmtId="3" fontId="32" fillId="0" borderId="30" xfId="2" applyNumberFormat="1" applyFont="1" applyFill="1" applyBorder="1" applyAlignment="1">
      <alignment vertical="center" wrapText="1"/>
    </xf>
    <xf numFmtId="3" fontId="32" fillId="0" borderId="38" xfId="2" applyNumberFormat="1" applyFont="1" applyFill="1" applyBorder="1" applyAlignment="1">
      <alignment vertical="center" wrapText="1"/>
    </xf>
    <xf numFmtId="0" fontId="31" fillId="6" borderId="4" xfId="0" applyFont="1" applyFill="1" applyBorder="1" applyAlignment="1">
      <alignment horizontal="center" vertical="center" wrapText="1"/>
    </xf>
    <xf numFmtId="3" fontId="32" fillId="6" borderId="4" xfId="0" applyNumberFormat="1" applyFont="1" applyFill="1" applyBorder="1" applyAlignment="1">
      <alignment vertical="center" wrapText="1"/>
    </xf>
    <xf numFmtId="3" fontId="32" fillId="6" borderId="4" xfId="2" applyNumberFormat="1" applyFont="1" applyFill="1" applyBorder="1" applyAlignment="1">
      <alignment vertical="center" wrapText="1"/>
    </xf>
    <xf numFmtId="3" fontId="32" fillId="6" borderId="5" xfId="2" applyNumberFormat="1" applyFont="1" applyFill="1" applyBorder="1" applyAlignment="1">
      <alignment vertical="center" wrapText="1"/>
    </xf>
    <xf numFmtId="0" fontId="31" fillId="3" borderId="4" xfId="0" applyFont="1" applyFill="1" applyBorder="1" applyAlignment="1">
      <alignment horizontal="center" vertical="center" wrapText="1"/>
    </xf>
    <xf numFmtId="3" fontId="32" fillId="3" borderId="4" xfId="0" applyNumberFormat="1" applyFont="1" applyFill="1" applyBorder="1" applyAlignment="1">
      <alignment vertical="center" wrapText="1"/>
    </xf>
    <xf numFmtId="3" fontId="32" fillId="3" borderId="4" xfId="2" applyNumberFormat="1" applyFont="1" applyFill="1" applyBorder="1" applyAlignment="1">
      <alignment vertical="center" wrapText="1"/>
    </xf>
    <xf numFmtId="3" fontId="32" fillId="3" borderId="5" xfId="0" applyNumberFormat="1" applyFont="1" applyFill="1" applyBorder="1" applyAlignment="1">
      <alignment vertical="center" wrapText="1"/>
    </xf>
    <xf numFmtId="0" fontId="31" fillId="0" borderId="22" xfId="0" applyFont="1" applyBorder="1" applyAlignment="1">
      <alignment horizontal="left" vertical="center" wrapText="1"/>
    </xf>
    <xf numFmtId="0" fontId="32" fillId="0" borderId="30" xfId="0" applyFont="1" applyBorder="1" applyAlignment="1">
      <alignment horizontal="left" vertical="center" wrapText="1"/>
    </xf>
    <xf numFmtId="0" fontId="31" fillId="5" borderId="4" xfId="0" applyFont="1" applyFill="1" applyBorder="1" applyAlignment="1">
      <alignment horizontal="center" vertical="center" wrapText="1"/>
    </xf>
    <xf numFmtId="3" fontId="32" fillId="5" borderId="4" xfId="0" applyNumberFormat="1" applyFont="1" applyFill="1" applyBorder="1" applyAlignment="1">
      <alignment vertical="center" wrapText="1"/>
    </xf>
    <xf numFmtId="3" fontId="32" fillId="5" borderId="4" xfId="2" applyNumberFormat="1" applyFont="1" applyFill="1" applyBorder="1" applyAlignment="1">
      <alignment vertical="center" wrapText="1"/>
    </xf>
    <xf numFmtId="3" fontId="32" fillId="5" borderId="5" xfId="0" applyNumberFormat="1" applyFont="1" applyFill="1" applyBorder="1" applyAlignment="1">
      <alignment vertical="center" wrapText="1"/>
    </xf>
    <xf numFmtId="3" fontId="32" fillId="0" borderId="30" xfId="0" applyNumberFormat="1" applyFont="1" applyBorder="1" applyAlignment="1">
      <alignment horizontal="right" vertical="center" wrapText="1"/>
    </xf>
    <xf numFmtId="3" fontId="32" fillId="0" borderId="30" xfId="2" applyNumberFormat="1" applyFont="1" applyFill="1" applyBorder="1" applyAlignment="1">
      <alignment horizontal="right" vertical="center" wrapText="1"/>
    </xf>
    <xf numFmtId="3" fontId="32" fillId="0" borderId="32" xfId="0" applyNumberFormat="1" applyFont="1" applyBorder="1" applyAlignment="1">
      <alignment horizontal="right" vertical="center" wrapText="1"/>
    </xf>
    <xf numFmtId="3" fontId="32" fillId="0" borderId="32" xfId="2" applyNumberFormat="1" applyFont="1" applyFill="1" applyBorder="1" applyAlignment="1">
      <alignment horizontal="right" vertical="center" wrapText="1"/>
    </xf>
    <xf numFmtId="0" fontId="32" fillId="0" borderId="26" xfId="0" applyFont="1" applyBorder="1" applyAlignment="1">
      <alignment vertical="center" wrapText="1"/>
    </xf>
    <xf numFmtId="0" fontId="31" fillId="0" borderId="26" xfId="0" applyFont="1" applyBorder="1" applyAlignment="1">
      <alignment horizontal="left" vertical="center" wrapText="1"/>
    </xf>
    <xf numFmtId="3" fontId="32" fillId="0" borderId="30" xfId="2" applyNumberFormat="1" applyFont="1" applyBorder="1" applyAlignment="1">
      <alignment horizontal="right" vertical="center" wrapText="1"/>
    </xf>
    <xf numFmtId="0" fontId="31" fillId="2" borderId="3" xfId="0" applyFont="1" applyFill="1" applyBorder="1" applyAlignment="1">
      <alignment horizontal="center" vertical="center" wrapText="1"/>
    </xf>
    <xf numFmtId="0" fontId="32" fillId="2" borderId="4" xfId="0" applyFont="1" applyFill="1" applyBorder="1" applyAlignment="1">
      <alignment vertical="center" wrapText="1"/>
    </xf>
    <xf numFmtId="167" fontId="32" fillId="2" borderId="4" xfId="0" applyNumberFormat="1" applyFont="1" applyFill="1" applyBorder="1" applyAlignment="1">
      <alignment vertical="center" wrapText="1"/>
    </xf>
    <xf numFmtId="167" fontId="32" fillId="2" borderId="5" xfId="0" applyNumberFormat="1" applyFont="1" applyFill="1" applyBorder="1" applyAlignment="1">
      <alignment vertical="center" wrapText="1"/>
    </xf>
    <xf numFmtId="0" fontId="31" fillId="11" borderId="0" xfId="0" applyFont="1" applyFill="1" applyAlignment="1">
      <alignment horizontal="left" vertical="center" wrapText="1"/>
    </xf>
    <xf numFmtId="3" fontId="32" fillId="11" borderId="0" xfId="0" applyNumberFormat="1" applyFont="1" applyFill="1" applyAlignment="1">
      <alignment horizontal="right" vertical="center" wrapText="1"/>
    </xf>
    <xf numFmtId="3" fontId="32" fillId="11" borderId="0" xfId="2" applyNumberFormat="1" applyFont="1" applyFill="1" applyBorder="1" applyAlignment="1">
      <alignment horizontal="right" vertical="center" wrapText="1"/>
    </xf>
    <xf numFmtId="3" fontId="32" fillId="11" borderId="0" xfId="2" applyNumberFormat="1" applyFont="1" applyFill="1" applyBorder="1" applyAlignment="1">
      <alignment vertical="center" wrapText="1"/>
    </xf>
    <xf numFmtId="0" fontId="31" fillId="2" borderId="15" xfId="0" applyFont="1" applyFill="1" applyBorder="1" applyAlignment="1">
      <alignment vertical="center" wrapText="1"/>
    </xf>
    <xf numFmtId="0" fontId="31" fillId="2" borderId="21" xfId="0" applyFont="1" applyFill="1" applyBorder="1" applyAlignment="1">
      <alignment vertical="center" wrapText="1"/>
    </xf>
    <xf numFmtId="0" fontId="31" fillId="2" borderId="31" xfId="0" applyFont="1" applyFill="1" applyBorder="1" applyAlignment="1">
      <alignment vertical="center" wrapText="1"/>
    </xf>
    <xf numFmtId="0" fontId="31" fillId="2" borderId="41" xfId="0" applyFont="1" applyFill="1" applyBorder="1" applyAlignment="1">
      <alignment vertical="center" wrapText="1"/>
    </xf>
    <xf numFmtId="0" fontId="31" fillId="3" borderId="15" xfId="0" applyFont="1" applyFill="1" applyBorder="1" applyAlignment="1">
      <alignment vertical="center" wrapText="1"/>
    </xf>
    <xf numFmtId="0" fontId="31" fillId="3" borderId="21" xfId="0" applyFont="1" applyFill="1" applyBorder="1" applyAlignment="1">
      <alignment vertical="center" wrapText="1"/>
    </xf>
    <xf numFmtId="0" fontId="31" fillId="3" borderId="31" xfId="0" applyFont="1" applyFill="1" applyBorder="1" applyAlignment="1">
      <alignment vertical="center" wrapText="1"/>
    </xf>
    <xf numFmtId="0" fontId="31" fillId="3" borderId="41" xfId="0" applyFont="1" applyFill="1" applyBorder="1" applyAlignment="1">
      <alignment vertical="center" wrapText="1"/>
    </xf>
    <xf numFmtId="0" fontId="31" fillId="12" borderId="15" xfId="0" applyFont="1" applyFill="1" applyBorder="1" applyAlignment="1">
      <alignment vertical="center" wrapText="1"/>
    </xf>
    <xf numFmtId="0" fontId="31" fillId="12" borderId="21" xfId="0" applyFont="1" applyFill="1" applyBorder="1" applyAlignment="1">
      <alignment vertical="center" wrapText="1"/>
    </xf>
    <xf numFmtId="0" fontId="31" fillId="12" borderId="31" xfId="0" applyFont="1" applyFill="1" applyBorder="1" applyAlignment="1">
      <alignment vertical="center" wrapText="1"/>
    </xf>
    <xf numFmtId="0" fontId="31" fillId="12" borderId="41" xfId="0" applyFont="1" applyFill="1" applyBorder="1" applyAlignment="1">
      <alignment vertical="center" wrapText="1"/>
    </xf>
    <xf numFmtId="0" fontId="31" fillId="6" borderId="15" xfId="0" applyFont="1" applyFill="1" applyBorder="1" applyAlignment="1">
      <alignment vertical="center" wrapText="1"/>
    </xf>
    <xf numFmtId="0" fontId="31" fillId="6" borderId="21" xfId="0" applyFont="1" applyFill="1" applyBorder="1" applyAlignment="1">
      <alignment vertical="center" wrapText="1"/>
    </xf>
    <xf numFmtId="0" fontId="31" fillId="6" borderId="31" xfId="0" applyFont="1" applyFill="1" applyBorder="1" applyAlignment="1">
      <alignment vertical="center" wrapText="1"/>
    </xf>
    <xf numFmtId="0" fontId="31" fillId="6" borderId="41" xfId="0" applyFont="1" applyFill="1" applyBorder="1" applyAlignment="1">
      <alignment vertical="center" wrapText="1"/>
    </xf>
    <xf numFmtId="0" fontId="32" fillId="0" borderId="29" xfId="0" applyFont="1" applyBorder="1" applyAlignment="1">
      <alignment horizontal="left" vertical="center" wrapText="1"/>
    </xf>
    <xf numFmtId="0" fontId="33" fillId="0" borderId="29" xfId="0" applyFont="1" applyBorder="1" applyAlignment="1">
      <alignment horizontal="left" vertical="center" wrapText="1"/>
    </xf>
    <xf numFmtId="0" fontId="33" fillId="0" borderId="26" xfId="0" applyFont="1" applyBorder="1" applyAlignment="1">
      <alignment horizontal="left" vertical="center" wrapText="1"/>
    </xf>
    <xf numFmtId="0" fontId="33" fillId="0" borderId="24" xfId="0" applyFont="1" applyBorder="1" applyAlignment="1">
      <alignment horizontal="left" vertical="center" wrapText="1"/>
    </xf>
    <xf numFmtId="0" fontId="31" fillId="2" borderId="44" xfId="0" applyFont="1" applyFill="1" applyBorder="1" applyAlignment="1">
      <alignment vertical="center" wrapText="1"/>
    </xf>
    <xf numFmtId="0" fontId="31" fillId="0" borderId="45" xfId="0" applyFont="1" applyBorder="1" applyAlignment="1">
      <alignment vertical="center" wrapText="1"/>
    </xf>
    <xf numFmtId="0" fontId="33" fillId="0" borderId="46" xfId="0" applyFont="1" applyBorder="1" applyAlignment="1">
      <alignment vertical="center" wrapText="1"/>
    </xf>
    <xf numFmtId="0" fontId="32" fillId="0" borderId="47" xfId="0" applyFont="1" applyBorder="1" applyAlignment="1">
      <alignment vertical="center" wrapText="1"/>
    </xf>
    <xf numFmtId="0" fontId="32" fillId="0" borderId="48" xfId="0" applyFont="1" applyBorder="1" applyAlignment="1">
      <alignment horizontal="left" vertical="center" wrapText="1"/>
    </xf>
    <xf numFmtId="0" fontId="32" fillId="0" borderId="47" xfId="0" applyFont="1" applyBorder="1" applyAlignment="1">
      <alignment horizontal="left" vertical="center" wrapText="1"/>
    </xf>
    <xf numFmtId="0" fontId="31" fillId="0" borderId="45" xfId="0" applyFont="1" applyBorder="1" applyAlignment="1">
      <alignment horizontal="left" vertical="center" wrapText="1"/>
    </xf>
    <xf numFmtId="0" fontId="32" fillId="0" borderId="48" xfId="0" applyFont="1" applyBorder="1" applyAlignment="1">
      <alignment vertical="center" wrapText="1"/>
    </xf>
    <xf numFmtId="0" fontId="31" fillId="0" borderId="48" xfId="0" applyFont="1" applyBorder="1" applyAlignment="1">
      <alignment horizontal="left" vertical="center" wrapText="1"/>
    </xf>
    <xf numFmtId="0" fontId="33" fillId="0" borderId="48" xfId="0" applyFont="1" applyBorder="1" applyAlignment="1">
      <alignment horizontal="left" vertical="center" wrapText="1"/>
    </xf>
    <xf numFmtId="0" fontId="33" fillId="0" borderId="47" xfId="0" applyFont="1" applyBorder="1" applyAlignment="1">
      <alignment horizontal="left" vertical="center" wrapText="1"/>
    </xf>
    <xf numFmtId="0" fontId="31" fillId="2" borderId="4" xfId="0" applyFont="1" applyFill="1" applyBorder="1" applyAlignment="1">
      <alignment horizontal="center" vertical="center" wrapText="1"/>
    </xf>
    <xf numFmtId="0" fontId="31" fillId="3" borderId="44" xfId="0" applyFont="1" applyFill="1" applyBorder="1" applyAlignment="1">
      <alignment vertical="center" wrapText="1"/>
    </xf>
    <xf numFmtId="0" fontId="31" fillId="12" borderId="44" xfId="0" applyFont="1" applyFill="1" applyBorder="1" applyAlignment="1">
      <alignment vertical="center" wrapText="1"/>
    </xf>
    <xf numFmtId="0" fontId="31" fillId="6" borderId="44" xfId="0" applyFont="1" applyFill="1" applyBorder="1" applyAlignment="1">
      <alignment vertical="center" wrapText="1"/>
    </xf>
    <xf numFmtId="3" fontId="32" fillId="0" borderId="28" xfId="0" applyNumberFormat="1" applyFont="1" applyBorder="1" applyAlignment="1">
      <alignment vertical="center" wrapText="1"/>
    </xf>
    <xf numFmtId="0" fontId="3" fillId="0" borderId="0" xfId="0" applyFont="1" applyAlignment="1">
      <alignment wrapText="1"/>
    </xf>
    <xf numFmtId="0" fontId="5" fillId="9" borderId="27" xfId="0" applyFont="1" applyFill="1" applyBorder="1" applyAlignment="1">
      <alignment wrapText="1"/>
    </xf>
    <xf numFmtId="0" fontId="5" fillId="9" borderId="39" xfId="0" applyFont="1" applyFill="1" applyBorder="1" applyAlignment="1">
      <alignment wrapText="1"/>
    </xf>
    <xf numFmtId="0" fontId="3" fillId="0" borderId="1" xfId="0" applyFont="1" applyBorder="1" applyAlignment="1">
      <alignment wrapText="1"/>
    </xf>
    <xf numFmtId="0" fontId="5" fillId="9" borderId="26" xfId="0" applyFont="1" applyFill="1" applyBorder="1" applyAlignment="1">
      <alignment wrapText="1"/>
    </xf>
    <xf numFmtId="0" fontId="5" fillId="0" borderId="26" xfId="0" applyFont="1" applyBorder="1" applyAlignment="1">
      <alignment wrapText="1"/>
    </xf>
    <xf numFmtId="0" fontId="3" fillId="11" borderId="26" xfId="0" applyFont="1" applyFill="1" applyBorder="1" applyAlignment="1">
      <alignment wrapText="1"/>
    </xf>
    <xf numFmtId="0" fontId="3" fillId="11" borderId="18" xfId="0" applyFont="1" applyFill="1" applyBorder="1" applyAlignment="1">
      <alignment wrapText="1"/>
    </xf>
    <xf numFmtId="0" fontId="5" fillId="10" borderId="26" xfId="0" applyFont="1" applyFill="1" applyBorder="1" applyAlignment="1">
      <alignment wrapText="1"/>
    </xf>
    <xf numFmtId="0" fontId="3" fillId="0" borderId="26" xfId="0" applyFont="1" applyBorder="1" applyAlignment="1">
      <alignment wrapText="1"/>
    </xf>
    <xf numFmtId="0" fontId="3" fillId="0" borderId="25" xfId="0" applyFont="1" applyBorder="1" applyAlignment="1">
      <alignment wrapText="1"/>
    </xf>
    <xf numFmtId="43" fontId="3" fillId="0" borderId="25" xfId="0" applyNumberFormat="1" applyFont="1" applyBorder="1" applyAlignment="1">
      <alignment wrapText="1"/>
    </xf>
    <xf numFmtId="0" fontId="3" fillId="0" borderId="24" xfId="0" applyFont="1" applyBorder="1" applyAlignment="1">
      <alignment wrapText="1"/>
    </xf>
    <xf numFmtId="0" fontId="3" fillId="0" borderId="18" xfId="0" applyFont="1" applyBorder="1" applyAlignment="1">
      <alignment wrapText="1"/>
    </xf>
    <xf numFmtId="0" fontId="3" fillId="6" borderId="3" xfId="0" applyFont="1" applyFill="1" applyBorder="1" applyAlignment="1">
      <alignment wrapText="1"/>
    </xf>
    <xf numFmtId="0" fontId="3" fillId="3" borderId="3" xfId="0" applyFont="1" applyFill="1" applyBorder="1" applyAlignment="1">
      <alignment wrapText="1"/>
    </xf>
    <xf numFmtId="0" fontId="3" fillId="5" borderId="3" xfId="0" applyFont="1" applyFill="1" applyBorder="1" applyAlignment="1">
      <alignment wrapText="1"/>
    </xf>
    <xf numFmtId="0" fontId="3" fillId="0" borderId="18" xfId="0" applyFont="1" applyBorder="1" applyAlignment="1">
      <alignment horizontal="left" wrapText="1"/>
    </xf>
    <xf numFmtId="0" fontId="3" fillId="2" borderId="3" xfId="0" applyFont="1" applyFill="1" applyBorder="1" applyAlignment="1">
      <alignment wrapText="1"/>
    </xf>
    <xf numFmtId="0" fontId="3" fillId="11" borderId="0" xfId="0" applyFont="1" applyFill="1" applyAlignment="1">
      <alignment wrapText="1"/>
    </xf>
    <xf numFmtId="0" fontId="14" fillId="0" borderId="2" xfId="0" applyFont="1" applyBorder="1" applyAlignment="1">
      <alignment vertical="center" wrapText="1"/>
    </xf>
    <xf numFmtId="0" fontId="14" fillId="0" borderId="0" xfId="0" applyFont="1" applyAlignment="1">
      <alignment horizontal="left" vertical="center" wrapText="1"/>
    </xf>
    <xf numFmtId="0" fontId="0" fillId="0" borderId="2" xfId="0" applyBorder="1" applyAlignment="1">
      <alignment vertical="center" wrapText="1"/>
    </xf>
    <xf numFmtId="0" fontId="4" fillId="0" borderId="4" xfId="0" applyFont="1" applyBorder="1" applyAlignment="1">
      <alignment horizontal="center"/>
    </xf>
    <xf numFmtId="0" fontId="4" fillId="0" borderId="0" xfId="0" applyFont="1" applyAlignment="1">
      <alignment horizontal="center"/>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D7B188"/>
      <color rgb="FFD9D9D9"/>
      <color rgb="FFD7B818"/>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3FDB3-E04D-4E32-B186-92FF80271D9C}">
  <dimension ref="A1:M64"/>
  <sheetViews>
    <sheetView workbookViewId="0">
      <selection activeCell="L65" sqref="L65"/>
    </sheetView>
  </sheetViews>
  <sheetFormatPr defaultRowHeight="14.45"/>
  <sheetData>
    <row r="1" spans="1:1" s="66" customFormat="1" ht="15" thickBot="1">
      <c r="A1" s="99" t="s">
        <v>0</v>
      </c>
    </row>
    <row r="2" spans="1:1" ht="15" thickTop="1">
      <c r="A2" s="97" t="s">
        <v>1</v>
      </c>
    </row>
    <row r="3" spans="1:1" ht="16.149999999999999">
      <c r="A3" s="91" t="s">
        <v>2</v>
      </c>
    </row>
    <row r="4" spans="1:1">
      <c r="A4" s="91" t="s">
        <v>3</v>
      </c>
    </row>
    <row r="5" spans="1:1" ht="16.149999999999999">
      <c r="A5" s="91" t="s">
        <v>4</v>
      </c>
    </row>
    <row r="6" spans="1:1" ht="15.6">
      <c r="A6" s="97" t="s">
        <v>5</v>
      </c>
    </row>
    <row r="7" spans="1:1" ht="15.6">
      <c r="A7" s="97" t="s">
        <v>6</v>
      </c>
    </row>
    <row r="8" spans="1:1" ht="15.6">
      <c r="A8" s="27" t="s">
        <v>7</v>
      </c>
    </row>
    <row r="9" spans="1:1">
      <c r="A9" s="1"/>
    </row>
    <row r="10" spans="1:1" s="62" customFormat="1" ht="15" thickBot="1">
      <c r="A10" s="98" t="s">
        <v>8</v>
      </c>
    </row>
    <row r="11" spans="1:1" ht="16.149999999999999" thickTop="1">
      <c r="A11" s="97" t="s">
        <v>9</v>
      </c>
    </row>
    <row r="12" spans="1:1" ht="15.6">
      <c r="A12" s="97" t="s">
        <v>10</v>
      </c>
    </row>
    <row r="13" spans="1:1" ht="15.6">
      <c r="A13" s="97" t="s">
        <v>11</v>
      </c>
    </row>
    <row r="14" spans="1:1" ht="15.6">
      <c r="A14" s="97" t="s">
        <v>12</v>
      </c>
    </row>
    <row r="15" spans="1:1" ht="15.6">
      <c r="A15" s="97" t="s">
        <v>13</v>
      </c>
    </row>
    <row r="16" spans="1:1" s="56" customFormat="1" ht="15" thickBot="1">
      <c r="A16" s="101" t="s">
        <v>14</v>
      </c>
    </row>
    <row r="17" spans="1:1" ht="16.149999999999999" thickTop="1">
      <c r="A17" s="97" t="s">
        <v>15</v>
      </c>
    </row>
    <row r="18" spans="1:1" ht="16.149999999999999">
      <c r="A18" s="97" t="s">
        <v>16</v>
      </c>
    </row>
    <row r="19" spans="1:1" ht="15.6">
      <c r="A19" s="97" t="s">
        <v>17</v>
      </c>
    </row>
    <row r="20" spans="1:1">
      <c r="A20" s="27"/>
    </row>
    <row r="21" spans="1:1" s="59" customFormat="1" ht="15" thickBot="1">
      <c r="A21" s="100" t="s">
        <v>18</v>
      </c>
    </row>
    <row r="22" spans="1:1" ht="15" thickTop="1">
      <c r="A22" s="97" t="s">
        <v>19</v>
      </c>
    </row>
    <row r="23" spans="1:1">
      <c r="A23" s="97" t="s">
        <v>20</v>
      </c>
    </row>
    <row r="24" spans="1:1">
      <c r="A24" s="97" t="s">
        <v>21</v>
      </c>
    </row>
    <row r="25" spans="1:1">
      <c r="A25" s="97" t="s">
        <v>22</v>
      </c>
    </row>
    <row r="26" spans="1:1">
      <c r="A26" s="97" t="s">
        <v>23</v>
      </c>
    </row>
    <row r="27" spans="1:1" ht="15.6">
      <c r="A27" s="97" t="s">
        <v>24</v>
      </c>
    </row>
    <row r="28" spans="1:1" ht="15.6">
      <c r="A28" s="91" t="s">
        <v>25</v>
      </c>
    </row>
    <row r="29" spans="1:1">
      <c r="A29" s="91" t="s">
        <v>3</v>
      </c>
    </row>
    <row r="30" spans="1:1" ht="15.6">
      <c r="A30" s="91" t="s">
        <v>26</v>
      </c>
    </row>
    <row r="31" spans="1:1">
      <c r="A31" s="27"/>
    </row>
    <row r="32" spans="1:1" s="108" customFormat="1" ht="15" thickBot="1">
      <c r="A32" s="107" t="s">
        <v>27</v>
      </c>
    </row>
    <row r="33" spans="1:1" s="22" customFormat="1" ht="15" thickTop="1">
      <c r="A33" s="102" t="s">
        <v>28</v>
      </c>
    </row>
    <row r="34" spans="1:1" s="22" customFormat="1">
      <c r="A34" s="102" t="s">
        <v>29</v>
      </c>
    </row>
    <row r="35" spans="1:1" s="40" customFormat="1">
      <c r="A35" s="103" t="s">
        <v>30</v>
      </c>
    </row>
    <row r="36" spans="1:1" s="41" customFormat="1">
      <c r="A36" s="104" t="s">
        <v>31</v>
      </c>
    </row>
    <row r="37" spans="1:1" s="106" customFormat="1">
      <c r="A37" s="105" t="s">
        <v>32</v>
      </c>
    </row>
    <row r="38" spans="1:1" ht="16.149999999999999">
      <c r="A38" s="27" t="s">
        <v>33</v>
      </c>
    </row>
    <row r="39" spans="1:1">
      <c r="A39" s="91" t="s">
        <v>34</v>
      </c>
    </row>
    <row r="40" spans="1:1" s="110" customFormat="1" ht="15" thickBot="1">
      <c r="A40" s="109" t="s">
        <v>35</v>
      </c>
    </row>
    <row r="41" spans="1:1" ht="15" thickTop="1">
      <c r="A41" s="27"/>
    </row>
    <row r="42" spans="1:1" s="66" customFormat="1" ht="15" thickBot="1">
      <c r="A42" s="99" t="s">
        <v>36</v>
      </c>
    </row>
    <row r="43" spans="1:1" ht="16.149999999999999" thickTop="1">
      <c r="A43" s="27" t="s">
        <v>37</v>
      </c>
    </row>
    <row r="44" spans="1:1" ht="15.6">
      <c r="A44" s="95" t="s">
        <v>38</v>
      </c>
    </row>
    <row r="45" spans="1:1" ht="15.6">
      <c r="A45" s="96" t="s">
        <v>39</v>
      </c>
    </row>
    <row r="46" spans="1:1" s="62" customFormat="1" ht="15" thickBot="1">
      <c r="A46" s="98" t="s">
        <v>40</v>
      </c>
    </row>
    <row r="47" spans="1:1" ht="16.149999999999999" thickTop="1">
      <c r="A47" s="91" t="s">
        <v>41</v>
      </c>
    </row>
    <row r="48" spans="1:1" ht="15.6">
      <c r="A48" s="95" t="s">
        <v>42</v>
      </c>
    </row>
    <row r="49" spans="1:13" s="59" customFormat="1" ht="15" thickBot="1">
      <c r="A49" s="100" t="s">
        <v>43</v>
      </c>
    </row>
    <row r="50" spans="1:13" ht="16.149999999999999" thickTop="1">
      <c r="A50" s="27" t="s">
        <v>44</v>
      </c>
    </row>
    <row r="51" spans="1:13">
      <c r="A51" s="94" t="s">
        <v>45</v>
      </c>
    </row>
    <row r="52" spans="1:13">
      <c r="A52" s="93" t="s">
        <v>46</v>
      </c>
    </row>
    <row r="53" spans="1:13">
      <c r="A53" s="93" t="s">
        <v>47</v>
      </c>
    </row>
    <row r="54" spans="1:13" s="56" customFormat="1" ht="15" thickBot="1">
      <c r="A54" s="101" t="s">
        <v>48</v>
      </c>
    </row>
    <row r="55" spans="1:13" ht="16.149999999999999" thickTop="1">
      <c r="A55" s="91" t="s">
        <v>49</v>
      </c>
    </row>
    <row r="56" spans="1:13">
      <c r="A56" s="27"/>
    </row>
    <row r="57" spans="1:13" s="111" customFormat="1">
      <c r="A57" s="92" t="s">
        <v>50</v>
      </c>
    </row>
    <row r="58" spans="1:13" s="111" customFormat="1">
      <c r="A58" s="92"/>
    </row>
    <row r="59" spans="1:13">
      <c r="H59" t="s">
        <v>51</v>
      </c>
      <c r="I59" t="s">
        <v>52</v>
      </c>
      <c r="J59" t="s">
        <v>53</v>
      </c>
      <c r="K59" t="s">
        <v>54</v>
      </c>
      <c r="L59" t="s">
        <v>55</v>
      </c>
      <c r="M59" t="s">
        <v>56</v>
      </c>
    </row>
    <row r="60" spans="1:13">
      <c r="A60" s="102" t="s">
        <v>28</v>
      </c>
      <c r="H60" s="112">
        <v>1.4E-2</v>
      </c>
      <c r="I60" s="112">
        <v>0.01</v>
      </c>
      <c r="J60" s="112">
        <v>0.01</v>
      </c>
      <c r="K60" s="112">
        <v>6.0000000000000001E-3</v>
      </c>
      <c r="L60" s="112">
        <v>4.0000000000000001E-3</v>
      </c>
      <c r="M60" s="114">
        <f>SUM(H60:L60)</f>
        <v>4.3999999999999997E-2</v>
      </c>
    </row>
    <row r="61" spans="1:13">
      <c r="A61" s="102" t="s">
        <v>29</v>
      </c>
      <c r="H61" s="113">
        <v>2.3E-2</v>
      </c>
      <c r="I61" s="113">
        <v>1.4999999999999999E-2</v>
      </c>
      <c r="J61" s="113">
        <v>1.4999999999999999E-2</v>
      </c>
      <c r="K61" s="113">
        <v>8.9999999999999993E-3</v>
      </c>
      <c r="L61" s="113">
        <v>7.0000000000000001E-3</v>
      </c>
      <c r="M61" s="114">
        <f>SUM(H61:L61)</f>
        <v>6.9000000000000006E-2</v>
      </c>
    </row>
    <row r="62" spans="1:13">
      <c r="A62" s="103" t="s">
        <v>30</v>
      </c>
      <c r="H62" s="113">
        <v>3.0000000000000001E-3</v>
      </c>
      <c r="I62" s="113">
        <v>2E-3</v>
      </c>
      <c r="J62" s="113">
        <v>2E-3</v>
      </c>
      <c r="K62" s="113">
        <v>1E-3</v>
      </c>
      <c r="L62" s="113">
        <v>1E-3</v>
      </c>
      <c r="M62" s="114">
        <f>SUM(H62:L62)</f>
        <v>9.0000000000000011E-3</v>
      </c>
    </row>
    <row r="63" spans="1:13">
      <c r="A63" s="104" t="s">
        <v>31</v>
      </c>
      <c r="H63" s="113">
        <v>5.7999999999999996E-3</v>
      </c>
      <c r="I63" s="113">
        <v>3.8999999999999998E-3</v>
      </c>
      <c r="J63" s="113">
        <v>3.8999999999999998E-3</v>
      </c>
      <c r="K63" s="113">
        <v>2.2000000000000001E-3</v>
      </c>
      <c r="L63" s="113">
        <v>1.6999999999999999E-3</v>
      </c>
      <c r="M63" s="114">
        <f t="shared" ref="M63" si="0">SUM(H63:L63)</f>
        <v>1.7500000000000002E-2</v>
      </c>
    </row>
    <row r="64" spans="1:13">
      <c r="A64" s="115" t="s">
        <v>32</v>
      </c>
      <c r="H64" s="113">
        <v>2.4E-2</v>
      </c>
      <c r="I64" s="113">
        <v>1.6E-2</v>
      </c>
      <c r="J64" s="113">
        <v>1.6E-2</v>
      </c>
      <c r="K64" s="113">
        <v>8.9999999999999993E-3</v>
      </c>
      <c r="L64" s="113">
        <v>7.0000000000000001E-3</v>
      </c>
      <c r="M64" s="114">
        <f>SUM(H64:L64)</f>
        <v>7.2000000000000008E-2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D0E13-DEAD-41C1-B006-80C781749070}">
  <dimension ref="A1:AB44"/>
  <sheetViews>
    <sheetView tabSelected="1" topLeftCell="P2" workbookViewId="0">
      <selection activeCell="AA5" sqref="AA5"/>
    </sheetView>
  </sheetViews>
  <sheetFormatPr defaultColWidth="29.7109375" defaultRowHeight="15"/>
  <cols>
    <col min="1" max="1" width="16.28515625" style="23" customWidth="1"/>
    <col min="2" max="3" width="29" style="23" customWidth="1"/>
    <col min="4" max="4" width="10.42578125" style="23" customWidth="1"/>
    <col min="5" max="6" width="14.28515625" style="23" customWidth="1"/>
    <col min="7" max="7" width="3.28515625" style="23" customWidth="1"/>
    <col min="8" max="8" width="16.28515625" style="23" customWidth="1"/>
    <col min="9" max="10" width="29" style="23" customWidth="1"/>
    <col min="11" max="11" width="10.42578125" style="23" customWidth="1"/>
    <col min="12" max="13" width="14.28515625" style="23" customWidth="1"/>
    <col min="14" max="14" width="3.28515625" style="23" customWidth="1"/>
    <col min="15" max="15" width="16.28515625" style="23" customWidth="1"/>
    <col min="16" max="17" width="29" style="23" customWidth="1"/>
    <col min="18" max="18" width="10.42578125" style="23" customWidth="1"/>
    <col min="19" max="20" width="14.28515625" style="23" customWidth="1"/>
    <col min="21" max="21" width="3.28515625" style="23" customWidth="1"/>
    <col min="22" max="22" width="16.28515625" style="23" customWidth="1"/>
    <col min="23" max="24" width="29" style="23" customWidth="1"/>
    <col min="25" max="25" width="10.42578125" style="23" customWidth="1"/>
    <col min="26" max="27" width="14.28515625" style="23" customWidth="1"/>
    <col min="28" max="16384" width="29.7109375" style="23"/>
  </cols>
  <sheetData>
    <row r="1" spans="1:28" ht="32.25">
      <c r="A1" s="187" t="s">
        <v>57</v>
      </c>
      <c r="B1" s="188" t="s">
        <v>58</v>
      </c>
      <c r="C1" s="207" t="s">
        <v>59</v>
      </c>
      <c r="D1" s="189" t="s">
        <v>60</v>
      </c>
      <c r="E1" s="189" t="s">
        <v>61</v>
      </c>
      <c r="F1" s="190" t="s">
        <v>62</v>
      </c>
      <c r="G1" s="223"/>
      <c r="H1" s="191" t="s">
        <v>57</v>
      </c>
      <c r="I1" s="192" t="s">
        <v>58</v>
      </c>
      <c r="J1" s="219" t="s">
        <v>59</v>
      </c>
      <c r="K1" s="193" t="s">
        <v>60</v>
      </c>
      <c r="L1" s="193" t="s">
        <v>61</v>
      </c>
      <c r="M1" s="194" t="s">
        <v>62</v>
      </c>
      <c r="N1" s="223"/>
      <c r="O1" s="195" t="s">
        <v>57</v>
      </c>
      <c r="P1" s="196" t="s">
        <v>58</v>
      </c>
      <c r="Q1" s="220" t="s">
        <v>59</v>
      </c>
      <c r="R1" s="197" t="s">
        <v>60</v>
      </c>
      <c r="S1" s="197" t="s">
        <v>61</v>
      </c>
      <c r="T1" s="198" t="s">
        <v>62</v>
      </c>
      <c r="U1" s="223"/>
      <c r="V1" s="199" t="s">
        <v>57</v>
      </c>
      <c r="W1" s="200" t="s">
        <v>58</v>
      </c>
      <c r="X1" s="221" t="s">
        <v>59</v>
      </c>
      <c r="Y1" s="201" t="s">
        <v>60</v>
      </c>
      <c r="Z1" s="201" t="s">
        <v>61</v>
      </c>
      <c r="AA1" s="202" t="s">
        <v>62</v>
      </c>
      <c r="AB1" s="223"/>
    </row>
    <row r="2" spans="1:28" ht="32.25">
      <c r="A2" s="224" t="s">
        <v>63</v>
      </c>
      <c r="B2" s="120" t="s">
        <v>64</v>
      </c>
      <c r="C2" s="208"/>
      <c r="D2" s="121"/>
      <c r="E2" s="121"/>
      <c r="F2" s="122"/>
      <c r="G2" s="223"/>
      <c r="H2" s="224" t="s">
        <v>65</v>
      </c>
      <c r="I2" s="123" t="s">
        <v>66</v>
      </c>
      <c r="J2" s="123" t="s">
        <v>67</v>
      </c>
      <c r="K2" s="124">
        <v>10</v>
      </c>
      <c r="L2" s="125">
        <v>439.5</v>
      </c>
      <c r="M2" s="126">
        <v>3369.5</v>
      </c>
      <c r="N2" s="223"/>
      <c r="O2" s="224" t="s">
        <v>68</v>
      </c>
      <c r="P2" s="123" t="s">
        <v>69</v>
      </c>
      <c r="Q2" s="123" t="s">
        <v>70</v>
      </c>
      <c r="R2" s="222">
        <v>10667.05</v>
      </c>
      <c r="S2" s="127">
        <v>11.366755200000002</v>
      </c>
      <c r="T2" s="126">
        <v>2160</v>
      </c>
      <c r="U2" s="223"/>
      <c r="V2" s="225" t="s">
        <v>71</v>
      </c>
      <c r="W2" s="128" t="s">
        <v>72</v>
      </c>
      <c r="X2" s="128"/>
      <c r="Y2" s="129"/>
      <c r="Z2" s="130"/>
      <c r="AA2" s="131"/>
      <c r="AB2" s="223"/>
    </row>
    <row r="3" spans="1:28" ht="16.5">
      <c r="A3" s="226"/>
      <c r="B3" s="132" t="s">
        <v>73</v>
      </c>
      <c r="C3" s="209" t="s">
        <v>74</v>
      </c>
      <c r="D3" s="133">
        <v>1</v>
      </c>
      <c r="E3" s="134">
        <v>131.75</v>
      </c>
      <c r="F3" s="135">
        <v>659.75</v>
      </c>
      <c r="G3" s="223"/>
      <c r="H3" s="227" t="s">
        <v>75</v>
      </c>
      <c r="I3" s="136" t="s">
        <v>76</v>
      </c>
      <c r="J3" s="136" t="s">
        <v>67</v>
      </c>
      <c r="K3" s="137">
        <v>10</v>
      </c>
      <c r="L3" s="138">
        <v>219</v>
      </c>
      <c r="M3" s="139">
        <v>1679</v>
      </c>
      <c r="N3" s="223"/>
      <c r="O3" s="228"/>
      <c r="P3" s="140" t="s">
        <v>77</v>
      </c>
      <c r="Q3" s="140" t="s">
        <v>78</v>
      </c>
      <c r="R3" s="142">
        <v>1.65</v>
      </c>
      <c r="S3" s="141">
        <v>21.5</v>
      </c>
      <c r="T3" s="139">
        <v>169</v>
      </c>
      <c r="U3" s="223"/>
      <c r="V3" s="229"/>
      <c r="W3" s="203" t="s">
        <v>79</v>
      </c>
      <c r="X3" s="203" t="s">
        <v>80</v>
      </c>
      <c r="Y3" s="142">
        <v>2200</v>
      </c>
      <c r="Z3" s="141">
        <v>5.3280000000000003</v>
      </c>
      <c r="AA3" s="139">
        <v>445.9</v>
      </c>
      <c r="AB3" s="223"/>
    </row>
    <row r="4" spans="1:28" ht="32.25">
      <c r="A4" s="230"/>
      <c r="B4" s="143" t="s">
        <v>81</v>
      </c>
      <c r="C4" s="210" t="s">
        <v>74</v>
      </c>
      <c r="D4" s="144">
        <v>14</v>
      </c>
      <c r="E4" s="145">
        <v>1108.7</v>
      </c>
      <c r="F4" s="146">
        <v>8500.9</v>
      </c>
      <c r="G4" s="223"/>
      <c r="H4" s="227"/>
      <c r="I4" s="204" t="s">
        <v>82</v>
      </c>
      <c r="J4" s="204" t="s">
        <v>67</v>
      </c>
      <c r="K4" s="147">
        <v>5.5</v>
      </c>
      <c r="L4" s="138">
        <v>200.75</v>
      </c>
      <c r="M4" s="139">
        <v>1003.75</v>
      </c>
      <c r="N4" s="223"/>
      <c r="O4" s="231" t="s">
        <v>83</v>
      </c>
      <c r="P4" s="136" t="s">
        <v>84</v>
      </c>
      <c r="Q4" s="136" t="s">
        <v>78</v>
      </c>
      <c r="R4" s="142">
        <v>179.95</v>
      </c>
      <c r="S4" s="141">
        <v>2214</v>
      </c>
      <c r="T4" s="139">
        <v>16974</v>
      </c>
      <c r="U4" s="223"/>
      <c r="V4" s="232"/>
      <c r="W4" s="203" t="s">
        <v>85</v>
      </c>
      <c r="X4" s="203" t="s">
        <v>86</v>
      </c>
      <c r="Y4" s="142">
        <v>289785</v>
      </c>
      <c r="Z4" s="141">
        <v>2950</v>
      </c>
      <c r="AA4" s="139">
        <v>58687</v>
      </c>
      <c r="AB4" s="223"/>
    </row>
    <row r="5" spans="1:28" ht="16.5">
      <c r="A5" s="224" t="s">
        <v>87</v>
      </c>
      <c r="B5" s="120" t="s">
        <v>88</v>
      </c>
      <c r="C5" s="208"/>
      <c r="D5" s="121"/>
      <c r="E5" s="148"/>
      <c r="F5" s="149"/>
      <c r="G5" s="223"/>
      <c r="H5" s="227" t="s">
        <v>89</v>
      </c>
      <c r="I5" s="136" t="s">
        <v>90</v>
      </c>
      <c r="J5" s="136" t="s">
        <v>91</v>
      </c>
      <c r="K5" s="137">
        <v>5402</v>
      </c>
      <c r="L5" s="141">
        <v>11916</v>
      </c>
      <c r="M5" s="139">
        <v>71499</v>
      </c>
      <c r="N5" s="223"/>
      <c r="O5" s="228"/>
      <c r="P5" s="140" t="s">
        <v>92</v>
      </c>
      <c r="Q5" s="140" t="s">
        <v>93</v>
      </c>
      <c r="R5" s="142">
        <v>325</v>
      </c>
      <c r="S5" s="141">
        <v>233.02499999999998</v>
      </c>
      <c r="T5" s="139">
        <v>544</v>
      </c>
      <c r="U5" s="223"/>
      <c r="V5" s="232"/>
      <c r="W5" s="203" t="s">
        <v>94</v>
      </c>
      <c r="X5" s="203" t="s">
        <v>95</v>
      </c>
      <c r="Y5" s="142">
        <v>350000</v>
      </c>
      <c r="Z5" s="142">
        <v>151963</v>
      </c>
      <c r="AA5" s="150">
        <v>789075</v>
      </c>
      <c r="AB5" s="223"/>
    </row>
    <row r="6" spans="1:28" ht="16.5">
      <c r="A6" s="233"/>
      <c r="B6" s="151" t="s">
        <v>96</v>
      </c>
      <c r="C6" s="211" t="s">
        <v>74</v>
      </c>
      <c r="D6" s="142">
        <v>600</v>
      </c>
      <c r="E6" s="134">
        <v>13842</v>
      </c>
      <c r="F6" s="135">
        <v>106122</v>
      </c>
      <c r="G6" s="223"/>
      <c r="H6" s="227" t="s">
        <v>97</v>
      </c>
      <c r="I6" s="136" t="s">
        <v>98</v>
      </c>
      <c r="J6" s="136" t="s">
        <v>99</v>
      </c>
      <c r="K6" s="137">
        <v>35</v>
      </c>
      <c r="L6" s="141">
        <v>403.19999999999993</v>
      </c>
      <c r="M6" s="139">
        <v>3091.2</v>
      </c>
      <c r="N6" s="223"/>
      <c r="O6" s="231" t="s">
        <v>100</v>
      </c>
      <c r="P6" s="136" t="s">
        <v>101</v>
      </c>
      <c r="Q6" s="136"/>
      <c r="R6" s="142"/>
      <c r="S6" s="141"/>
      <c r="T6" s="139"/>
      <c r="U6" s="223"/>
      <c r="V6" s="232"/>
      <c r="W6" s="203" t="s">
        <v>102</v>
      </c>
      <c r="X6" s="203" t="s">
        <v>95</v>
      </c>
      <c r="Y6" s="142">
        <v>35770</v>
      </c>
      <c r="Z6" s="141">
        <v>15380</v>
      </c>
      <c r="AA6" s="139">
        <v>76900</v>
      </c>
      <c r="AB6" s="223"/>
    </row>
    <row r="7" spans="1:28" ht="32.25">
      <c r="A7" s="234"/>
      <c r="B7" s="151" t="s">
        <v>103</v>
      </c>
      <c r="C7" s="211" t="s">
        <v>74</v>
      </c>
      <c r="D7" s="152">
        <v>12000</v>
      </c>
      <c r="E7" s="134">
        <v>48240</v>
      </c>
      <c r="F7" s="135">
        <v>369840</v>
      </c>
      <c r="G7" s="223"/>
      <c r="H7" s="227" t="s">
        <v>104</v>
      </c>
      <c r="I7" s="136" t="s">
        <v>105</v>
      </c>
      <c r="J7" s="136" t="s">
        <v>106</v>
      </c>
      <c r="K7" s="137">
        <v>82</v>
      </c>
      <c r="L7" s="141">
        <v>7883.2920000000004</v>
      </c>
      <c r="M7" s="139">
        <v>30052.162000000004</v>
      </c>
      <c r="N7" s="223"/>
      <c r="O7" s="232"/>
      <c r="P7" s="203" t="s">
        <v>107</v>
      </c>
      <c r="Q7" s="203" t="s">
        <v>78</v>
      </c>
      <c r="R7" s="142">
        <v>18557.45</v>
      </c>
      <c r="S7" s="141">
        <v>5345</v>
      </c>
      <c r="T7" s="139">
        <v>40975</v>
      </c>
      <c r="U7" s="223"/>
      <c r="V7" s="235"/>
      <c r="W7" s="167" t="s">
        <v>108</v>
      </c>
      <c r="X7" s="167" t="s">
        <v>109</v>
      </c>
      <c r="Y7" s="144">
        <v>3234</v>
      </c>
      <c r="Z7" s="153">
        <v>13547</v>
      </c>
      <c r="AA7" s="154">
        <v>16170</v>
      </c>
      <c r="AB7" s="223"/>
    </row>
    <row r="8" spans="1:28" ht="48.75">
      <c r="A8" s="234"/>
      <c r="B8" s="151" t="s">
        <v>110</v>
      </c>
      <c r="C8" s="211" t="s">
        <v>111</v>
      </c>
      <c r="D8" s="152">
        <v>1</v>
      </c>
      <c r="E8" s="134">
        <v>2819</v>
      </c>
      <c r="F8" s="135">
        <v>34326</v>
      </c>
      <c r="G8" s="223"/>
      <c r="H8" s="236"/>
      <c r="I8" s="155" t="s">
        <v>108</v>
      </c>
      <c r="J8" s="212" t="s">
        <v>112</v>
      </c>
      <c r="K8" s="144">
        <v>120</v>
      </c>
      <c r="L8" s="156">
        <v>47805</v>
      </c>
      <c r="M8" s="157">
        <v>167318</v>
      </c>
      <c r="N8" s="223"/>
      <c r="O8" s="232"/>
      <c r="P8" s="203" t="s">
        <v>113</v>
      </c>
      <c r="Q8" s="203" t="s">
        <v>78</v>
      </c>
      <c r="R8" s="142">
        <v>51200</v>
      </c>
      <c r="S8" s="141">
        <v>7373</v>
      </c>
      <c r="T8" s="139">
        <v>56525</v>
      </c>
      <c r="U8" s="223"/>
      <c r="V8" s="237"/>
      <c r="W8" s="158" t="s">
        <v>114</v>
      </c>
      <c r="X8" s="158"/>
      <c r="Y8" s="159"/>
      <c r="Z8" s="160">
        <f>SUM(Z3:Z7)</f>
        <v>183845.32800000001</v>
      </c>
      <c r="AA8" s="161">
        <f>SUM(AA3:AA7)</f>
        <v>941277.9</v>
      </c>
      <c r="AB8" s="223"/>
    </row>
    <row r="9" spans="1:28" ht="32.25">
      <c r="A9" s="233"/>
      <c r="B9" s="151" t="s">
        <v>115</v>
      </c>
      <c r="C9" s="211" t="s">
        <v>116</v>
      </c>
      <c r="D9" s="142">
        <v>15</v>
      </c>
      <c r="E9" s="134">
        <v>2510</v>
      </c>
      <c r="F9" s="135">
        <v>17570</v>
      </c>
      <c r="G9" s="223"/>
      <c r="H9" s="238"/>
      <c r="I9" s="162" t="s">
        <v>117</v>
      </c>
      <c r="J9" s="162"/>
      <c r="K9" s="163"/>
      <c r="L9" s="164">
        <v>68867</v>
      </c>
      <c r="M9" s="165">
        <v>278013</v>
      </c>
      <c r="N9" s="223"/>
      <c r="O9" s="232"/>
      <c r="P9" s="203" t="s">
        <v>118</v>
      </c>
      <c r="Q9" s="203" t="s">
        <v>78</v>
      </c>
      <c r="R9" s="142">
        <v>28110</v>
      </c>
      <c r="S9" s="141">
        <v>77752</v>
      </c>
      <c r="T9" s="139">
        <v>2669494</v>
      </c>
      <c r="U9" s="223"/>
      <c r="V9" s="223"/>
      <c r="W9" s="223"/>
      <c r="X9" s="223"/>
      <c r="Y9" s="223"/>
      <c r="Z9" s="223"/>
      <c r="AA9" s="223"/>
      <c r="AB9" s="223"/>
    </row>
    <row r="10" spans="1:28" ht="48.75">
      <c r="A10" s="236"/>
      <c r="B10" s="155" t="s">
        <v>119</v>
      </c>
      <c r="C10" s="212" t="s">
        <v>120</v>
      </c>
      <c r="D10" s="144">
        <v>370</v>
      </c>
      <c r="E10" s="156">
        <v>163184</v>
      </c>
      <c r="F10" s="157">
        <v>727697</v>
      </c>
      <c r="G10" s="223"/>
      <c r="H10" s="223"/>
      <c r="I10" s="223"/>
      <c r="J10" s="223"/>
      <c r="K10" s="223"/>
      <c r="L10" s="223"/>
      <c r="M10" s="223"/>
      <c r="N10" s="223"/>
      <c r="O10" s="235"/>
      <c r="P10" s="167" t="s">
        <v>121</v>
      </c>
      <c r="Q10" s="167" t="s">
        <v>70</v>
      </c>
      <c r="R10" s="144">
        <v>17243</v>
      </c>
      <c r="S10" s="153">
        <v>31</v>
      </c>
      <c r="T10" s="154">
        <v>3492</v>
      </c>
      <c r="U10" s="223"/>
      <c r="V10" s="223"/>
      <c r="W10" s="223"/>
      <c r="X10" s="223"/>
      <c r="Y10" s="223"/>
      <c r="Z10" s="223"/>
      <c r="AA10" s="223"/>
      <c r="AB10" s="223"/>
    </row>
    <row r="11" spans="1:28" ht="32.25">
      <c r="A11" s="224" t="s">
        <v>122</v>
      </c>
      <c r="B11" s="166" t="s">
        <v>123</v>
      </c>
      <c r="C11" s="213"/>
      <c r="D11" s="121"/>
      <c r="E11" s="148"/>
      <c r="F11" s="149"/>
      <c r="G11" s="223"/>
      <c r="H11" s="223"/>
      <c r="I11" s="223"/>
      <c r="J11" s="223"/>
      <c r="K11" s="223"/>
      <c r="L11" s="223"/>
      <c r="M11" s="223"/>
      <c r="N11" s="223"/>
      <c r="O11" s="239"/>
      <c r="P11" s="168" t="s">
        <v>124</v>
      </c>
      <c r="Q11" s="168"/>
      <c r="R11" s="169"/>
      <c r="S11" s="170">
        <f>SUM(S2:S10)</f>
        <v>92980.891755200006</v>
      </c>
      <c r="T11" s="171">
        <f>SUM(T2:T10)</f>
        <v>2790333</v>
      </c>
      <c r="U11" s="223"/>
      <c r="V11" s="223"/>
      <c r="W11" s="223"/>
      <c r="X11" s="223"/>
      <c r="Y11" s="223"/>
      <c r="Z11" s="223"/>
      <c r="AA11" s="223"/>
      <c r="AB11" s="223"/>
    </row>
    <row r="12" spans="1:28" ht="16.5">
      <c r="A12" s="233"/>
      <c r="B12" s="151" t="s">
        <v>125</v>
      </c>
      <c r="C12" s="211" t="s">
        <v>74</v>
      </c>
      <c r="D12" s="142">
        <v>16</v>
      </c>
      <c r="E12" s="134">
        <v>5462</v>
      </c>
      <c r="F12" s="135">
        <v>21526</v>
      </c>
      <c r="G12" s="223"/>
      <c r="H12" s="223"/>
      <c r="I12" s="223"/>
      <c r="J12" s="223"/>
      <c r="K12" s="223"/>
      <c r="L12" s="223"/>
      <c r="M12" s="223"/>
      <c r="N12" s="223"/>
      <c r="O12" s="223"/>
      <c r="P12" s="223"/>
      <c r="Q12" s="223"/>
      <c r="R12" s="223"/>
      <c r="S12" s="223"/>
      <c r="T12" s="223"/>
      <c r="U12" s="223"/>
      <c r="V12" s="223"/>
      <c r="W12" s="223"/>
      <c r="X12" s="223"/>
      <c r="Y12" s="223"/>
      <c r="Z12" s="223"/>
      <c r="AA12" s="223"/>
      <c r="AB12" s="223"/>
    </row>
    <row r="13" spans="1:28" ht="16.5">
      <c r="A13" s="233"/>
      <c r="B13" s="151" t="s">
        <v>126</v>
      </c>
      <c r="C13" s="211" t="s">
        <v>74</v>
      </c>
      <c r="D13" s="142">
        <v>15</v>
      </c>
      <c r="E13" s="134">
        <v>2510</v>
      </c>
      <c r="F13" s="135">
        <v>17570</v>
      </c>
      <c r="G13" s="223"/>
      <c r="H13" s="223"/>
      <c r="I13" s="223"/>
      <c r="J13" s="223"/>
      <c r="K13" s="223"/>
      <c r="L13" s="223"/>
      <c r="M13" s="223"/>
      <c r="N13" s="223"/>
      <c r="O13" s="223"/>
      <c r="P13" s="223"/>
      <c r="Q13" s="223"/>
      <c r="R13" s="223"/>
      <c r="S13" s="223"/>
      <c r="T13" s="223"/>
      <c r="U13" s="223"/>
      <c r="V13" s="223"/>
      <c r="W13" s="223"/>
      <c r="X13" s="223"/>
      <c r="Y13" s="223"/>
      <c r="Z13" s="223"/>
      <c r="AA13" s="223"/>
      <c r="AB13" s="223"/>
    </row>
    <row r="14" spans="1:28" ht="16.5">
      <c r="A14" s="240"/>
      <c r="B14" s="155" t="s">
        <v>127</v>
      </c>
      <c r="C14" s="212" t="s">
        <v>74</v>
      </c>
      <c r="D14" s="172">
        <v>6</v>
      </c>
      <c r="E14" s="173">
        <v>178.20000000000002</v>
      </c>
      <c r="F14" s="157">
        <v>1366.2</v>
      </c>
      <c r="G14" s="223"/>
      <c r="H14" s="223"/>
      <c r="I14" s="223"/>
      <c r="J14" s="223"/>
      <c r="K14" s="223"/>
      <c r="L14" s="223"/>
      <c r="M14" s="223"/>
      <c r="N14" s="223"/>
      <c r="O14" s="223"/>
      <c r="P14" s="223"/>
      <c r="Q14" s="223"/>
      <c r="R14" s="223"/>
      <c r="S14" s="223"/>
      <c r="T14" s="223"/>
      <c r="U14" s="223"/>
      <c r="V14" s="223"/>
      <c r="W14" s="223"/>
      <c r="X14" s="223"/>
      <c r="Y14" s="223"/>
      <c r="Z14" s="223"/>
      <c r="AA14" s="223"/>
      <c r="AB14" s="223"/>
    </row>
    <row r="15" spans="1:28" ht="16.5">
      <c r="A15" s="224" t="s">
        <v>128</v>
      </c>
      <c r="B15" s="166" t="s">
        <v>129</v>
      </c>
      <c r="C15" s="213"/>
      <c r="D15" s="174"/>
      <c r="E15" s="175"/>
      <c r="F15" s="149"/>
      <c r="G15" s="223"/>
      <c r="H15" s="223"/>
      <c r="I15" s="223"/>
      <c r="J15" s="223"/>
      <c r="K15" s="223"/>
      <c r="L15" s="223"/>
      <c r="M15" s="223"/>
      <c r="N15" s="223"/>
      <c r="O15" s="223"/>
      <c r="P15" s="223"/>
      <c r="Q15" s="223"/>
      <c r="R15" s="223"/>
      <c r="S15" s="223"/>
      <c r="T15" s="223"/>
      <c r="U15" s="223"/>
      <c r="V15" s="223"/>
      <c r="W15" s="223"/>
      <c r="X15" s="223"/>
      <c r="Y15" s="223"/>
      <c r="Z15" s="223"/>
      <c r="AA15" s="223"/>
      <c r="AB15" s="223"/>
    </row>
    <row r="16" spans="1:28" ht="16.5">
      <c r="A16" s="233"/>
      <c r="B16" s="176" t="s">
        <v>130</v>
      </c>
      <c r="C16" s="214" t="s">
        <v>131</v>
      </c>
      <c r="D16" s="142">
        <v>1</v>
      </c>
      <c r="E16" s="141">
        <v>33068</v>
      </c>
      <c r="F16" s="139">
        <v>108652</v>
      </c>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28" ht="16.5">
      <c r="A17" s="233"/>
      <c r="B17" s="177" t="s">
        <v>132</v>
      </c>
      <c r="C17" s="215"/>
      <c r="D17" s="142"/>
      <c r="E17" s="142"/>
      <c r="F17" s="150"/>
      <c r="G17" s="223"/>
      <c r="H17" s="223"/>
      <c r="I17" s="223"/>
      <c r="J17" s="223"/>
      <c r="K17" s="223"/>
      <c r="L17" s="223"/>
      <c r="M17" s="223"/>
      <c r="N17" s="223"/>
      <c r="O17" s="223"/>
      <c r="P17" s="223"/>
      <c r="Q17" s="223"/>
      <c r="R17" s="223"/>
      <c r="S17" s="223"/>
      <c r="T17" s="223"/>
      <c r="U17" s="223"/>
      <c r="V17" s="223"/>
      <c r="W17" s="223"/>
      <c r="X17" s="223"/>
      <c r="Y17" s="223"/>
      <c r="Z17" s="223"/>
      <c r="AA17" s="223"/>
      <c r="AB17" s="223"/>
    </row>
    <row r="18" spans="1:28" ht="16.5">
      <c r="A18" s="233"/>
      <c r="B18" s="151" t="s">
        <v>133</v>
      </c>
      <c r="C18" s="211" t="s">
        <v>134</v>
      </c>
      <c r="D18" s="137">
        <v>420</v>
      </c>
      <c r="E18" s="152">
        <v>832.02</v>
      </c>
      <c r="F18" s="135">
        <v>6378.82</v>
      </c>
      <c r="G18" s="223"/>
      <c r="H18" s="223"/>
      <c r="I18" s="223"/>
      <c r="J18" s="223"/>
      <c r="K18" s="223"/>
      <c r="L18" s="223"/>
      <c r="M18" s="223"/>
      <c r="N18" s="223"/>
      <c r="O18" s="223"/>
      <c r="P18" s="223"/>
      <c r="Q18" s="223"/>
      <c r="R18" s="223"/>
      <c r="S18" s="223"/>
      <c r="T18" s="223"/>
      <c r="U18" s="223"/>
      <c r="V18" s="223"/>
      <c r="W18" s="223"/>
      <c r="X18" s="223"/>
      <c r="Y18" s="223"/>
      <c r="Z18" s="223"/>
      <c r="AA18" s="223"/>
      <c r="AB18" s="223"/>
    </row>
    <row r="19" spans="1:28" ht="16.5">
      <c r="A19" s="233"/>
      <c r="B19" s="205" t="s">
        <v>73</v>
      </c>
      <c r="C19" s="216" t="s">
        <v>134</v>
      </c>
      <c r="D19" s="137">
        <v>30</v>
      </c>
      <c r="E19" s="152">
        <v>99.05</v>
      </c>
      <c r="F19" s="135">
        <v>495.24999999999994</v>
      </c>
      <c r="G19" s="223"/>
      <c r="H19" s="223"/>
      <c r="I19" s="223"/>
      <c r="J19" s="223"/>
      <c r="K19" s="223"/>
      <c r="L19" s="223"/>
      <c r="M19" s="223"/>
      <c r="N19" s="223"/>
      <c r="O19" s="223"/>
      <c r="P19" s="223"/>
      <c r="Q19" s="223"/>
      <c r="R19" s="223"/>
      <c r="S19" s="223"/>
      <c r="T19" s="223"/>
      <c r="U19" s="223"/>
      <c r="V19" s="223"/>
      <c r="W19" s="223"/>
      <c r="X19" s="223"/>
      <c r="Y19" s="223"/>
      <c r="Z19" s="223"/>
      <c r="AA19" s="223"/>
      <c r="AB19" s="223"/>
    </row>
    <row r="20" spans="1:28" ht="16.5">
      <c r="A20" s="233"/>
      <c r="B20" s="151" t="s">
        <v>135</v>
      </c>
      <c r="C20" s="211" t="s">
        <v>134</v>
      </c>
      <c r="D20" s="137">
        <v>48</v>
      </c>
      <c r="E20" s="152">
        <v>95.039999999999992</v>
      </c>
      <c r="F20" s="135">
        <v>728.64</v>
      </c>
      <c r="G20" s="223"/>
      <c r="H20" s="223"/>
      <c r="I20" s="223"/>
      <c r="J20" s="223"/>
      <c r="K20" s="223"/>
      <c r="L20" s="223"/>
      <c r="M20" s="223"/>
      <c r="N20" s="223"/>
      <c r="O20" s="223"/>
      <c r="P20" s="223"/>
      <c r="Q20" s="223"/>
      <c r="R20" s="223"/>
      <c r="S20" s="223"/>
      <c r="T20" s="223"/>
      <c r="U20" s="223"/>
      <c r="V20" s="223"/>
      <c r="W20" s="223"/>
      <c r="X20" s="223"/>
      <c r="Y20" s="223"/>
      <c r="Z20" s="223"/>
      <c r="AA20" s="223"/>
      <c r="AB20" s="223"/>
    </row>
    <row r="21" spans="1:28" ht="16.5">
      <c r="A21" s="233"/>
      <c r="B21" s="151" t="s">
        <v>136</v>
      </c>
      <c r="C21" s="211" t="s">
        <v>134</v>
      </c>
      <c r="D21" s="137">
        <v>1050</v>
      </c>
      <c r="E21" s="138">
        <v>2080.0499999999997</v>
      </c>
      <c r="F21" s="139">
        <v>15947.05</v>
      </c>
      <c r="G21" s="223"/>
      <c r="H21" s="223"/>
      <c r="I21" s="223"/>
      <c r="J21" s="223"/>
      <c r="K21" s="223"/>
      <c r="L21" s="223"/>
      <c r="M21" s="223"/>
      <c r="N21" s="223"/>
      <c r="O21" s="223"/>
      <c r="P21" s="223"/>
      <c r="Q21" s="223"/>
      <c r="R21" s="223"/>
      <c r="S21" s="223"/>
      <c r="T21" s="223"/>
      <c r="U21" s="223"/>
      <c r="V21" s="223"/>
      <c r="W21" s="223"/>
      <c r="X21" s="223"/>
      <c r="Y21" s="223"/>
      <c r="Z21" s="223"/>
      <c r="AA21" s="223"/>
      <c r="AB21" s="223"/>
    </row>
    <row r="22" spans="1:28" ht="16.5">
      <c r="A22" s="236"/>
      <c r="B22" s="206" t="s">
        <v>137</v>
      </c>
      <c r="C22" s="217" t="s">
        <v>134</v>
      </c>
      <c r="D22" s="172">
        <v>515</v>
      </c>
      <c r="E22" s="178">
        <v>1020</v>
      </c>
      <c r="F22" s="154">
        <v>7820</v>
      </c>
      <c r="G22" s="223"/>
      <c r="H22" s="223"/>
      <c r="I22" s="223"/>
      <c r="J22" s="223"/>
      <c r="K22" s="223"/>
      <c r="L22" s="223"/>
      <c r="M22" s="223"/>
      <c r="N22" s="223"/>
      <c r="O22" s="223"/>
      <c r="P22" s="223"/>
      <c r="Q22" s="223"/>
      <c r="R22" s="223"/>
      <c r="S22" s="223"/>
      <c r="T22" s="223"/>
      <c r="U22" s="223"/>
      <c r="V22" s="223"/>
      <c r="W22" s="223"/>
      <c r="X22" s="223"/>
      <c r="Y22" s="223"/>
      <c r="Z22" s="223"/>
      <c r="AA22" s="223"/>
      <c r="AB22" s="223"/>
    </row>
    <row r="23" spans="1:28" ht="32.25">
      <c r="A23" s="241"/>
      <c r="B23" s="179" t="s">
        <v>138</v>
      </c>
      <c r="C23" s="218"/>
      <c r="D23" s="180"/>
      <c r="E23" s="181">
        <f>SUM(E2:E22)</f>
        <v>277179.81</v>
      </c>
      <c r="F23" s="182">
        <f>SUM(F2:F22)</f>
        <v>1445199.6099999999</v>
      </c>
      <c r="G23" s="223"/>
      <c r="H23" s="223"/>
      <c r="I23" s="223"/>
      <c r="J23" s="223"/>
      <c r="K23" s="223"/>
      <c r="L23" s="223"/>
      <c r="M23" s="223"/>
      <c r="N23" s="223"/>
      <c r="O23" s="223"/>
      <c r="P23" s="223"/>
      <c r="Q23" s="223"/>
      <c r="R23" s="223"/>
      <c r="S23" s="223"/>
      <c r="T23" s="223"/>
      <c r="U23" s="223"/>
      <c r="V23" s="223"/>
      <c r="W23" s="223"/>
      <c r="X23" s="223"/>
      <c r="Y23" s="223"/>
      <c r="Z23" s="223"/>
      <c r="AA23" s="223"/>
      <c r="AB23" s="223"/>
    </row>
    <row r="24" spans="1:28" ht="15.75">
      <c r="A24" s="242"/>
      <c r="B24" s="183"/>
      <c r="C24" s="183"/>
      <c r="D24" s="184"/>
      <c r="E24" s="185"/>
      <c r="F24" s="186"/>
      <c r="G24" s="223"/>
      <c r="H24" s="223"/>
      <c r="I24" s="223"/>
      <c r="J24" s="223"/>
      <c r="K24" s="223"/>
      <c r="L24" s="223"/>
      <c r="M24" s="223"/>
      <c r="N24" s="223"/>
      <c r="O24" s="223"/>
      <c r="P24" s="223"/>
      <c r="Q24" s="223"/>
      <c r="R24" s="223"/>
      <c r="S24" s="223"/>
      <c r="T24" s="223"/>
      <c r="U24" s="223"/>
      <c r="V24" s="223"/>
      <c r="W24" s="223"/>
      <c r="X24" s="223"/>
      <c r="Y24" s="223"/>
      <c r="Z24" s="223"/>
      <c r="AA24" s="223"/>
      <c r="AB24" s="223"/>
    </row>
    <row r="25" spans="1:28">
      <c r="A25" s="223"/>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row>
    <row r="26" spans="1:28">
      <c r="A26" s="223"/>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row>
    <row r="27" spans="1:28">
      <c r="A27" s="223"/>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row>
    <row r="28" spans="1:28">
      <c r="A28" s="223"/>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row>
    <row r="29" spans="1:28">
      <c r="A29" s="223"/>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row>
    <row r="30" spans="1:28">
      <c r="A30" s="223"/>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row>
    <row r="31" spans="1:28">
      <c r="A31" s="223"/>
      <c r="B31" s="223"/>
      <c r="C31" s="223"/>
      <c r="D31" s="223"/>
      <c r="E31" s="223"/>
      <c r="F31" s="223"/>
    </row>
    <row r="33" spans="1:6" ht="15.75">
      <c r="A33" s="119"/>
      <c r="B33" s="116"/>
      <c r="C33" s="116"/>
      <c r="D33" s="118"/>
      <c r="E33" s="117"/>
      <c r="F33" s="117"/>
    </row>
    <row r="44" spans="1:6" ht="15.75">
      <c r="A44" s="119"/>
      <c r="B44" s="116"/>
      <c r="C44" s="116"/>
      <c r="D44" s="118"/>
      <c r="E44" s="117"/>
      <c r="F44" s="11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ED6A4-0C43-48DC-9B14-C05C5540FE09}">
  <dimension ref="A1:M55"/>
  <sheetViews>
    <sheetView workbookViewId="0">
      <selection activeCell="D13" sqref="D13"/>
    </sheetView>
  </sheetViews>
  <sheetFormatPr defaultColWidth="8.85546875" defaultRowHeight="14.45"/>
  <cols>
    <col min="1" max="2" width="8.85546875" style="23"/>
    <col min="3" max="3" width="40.7109375" style="23" customWidth="1"/>
    <col min="4" max="4" width="57.5703125" style="23" customWidth="1"/>
    <col min="5" max="5" width="39.28515625" style="23" customWidth="1"/>
    <col min="6" max="16384" width="8.85546875" style="23"/>
  </cols>
  <sheetData>
    <row r="1" spans="1:5" ht="26.45" thickBot="1">
      <c r="C1" s="30" t="s">
        <v>139</v>
      </c>
      <c r="D1" s="31" t="s">
        <v>140</v>
      </c>
      <c r="E1" s="32" t="s">
        <v>141</v>
      </c>
    </row>
    <row r="2" spans="1:5" ht="43.9" thickBot="1">
      <c r="A2" s="24"/>
      <c r="B2" s="24"/>
      <c r="C2" s="78" t="s">
        <v>142</v>
      </c>
      <c r="D2" s="79" t="s">
        <v>143</v>
      </c>
      <c r="E2" s="87" t="s">
        <v>144</v>
      </c>
    </row>
    <row r="3" spans="1:5" ht="27" thickTop="1">
      <c r="A3" s="24"/>
      <c r="B3" s="24"/>
      <c r="C3" s="33" t="s">
        <v>145</v>
      </c>
      <c r="D3" s="80" t="s">
        <v>146</v>
      </c>
      <c r="E3" s="88" t="s">
        <v>147</v>
      </c>
    </row>
    <row r="4" spans="1:5" ht="57.6">
      <c r="A4" s="24"/>
      <c r="B4" s="24"/>
      <c r="C4" s="33" t="s">
        <v>148</v>
      </c>
      <c r="D4" s="80" t="s">
        <v>149</v>
      </c>
      <c r="E4" s="81" t="s">
        <v>150</v>
      </c>
    </row>
    <row r="5" spans="1:5" ht="52.9">
      <c r="A5" s="24"/>
      <c r="B5" s="24"/>
      <c r="C5" s="33" t="s">
        <v>151</v>
      </c>
      <c r="D5" s="80" t="s">
        <v>152</v>
      </c>
      <c r="E5" s="88" t="s">
        <v>153</v>
      </c>
    </row>
    <row r="6" spans="1:5" ht="39.6">
      <c r="A6" s="24"/>
      <c r="B6" s="24"/>
      <c r="C6" s="33" t="s">
        <v>154</v>
      </c>
      <c r="D6" s="80" t="s">
        <v>155</v>
      </c>
      <c r="E6" s="81" t="s">
        <v>156</v>
      </c>
    </row>
    <row r="7" spans="1:5" ht="39.6">
      <c r="A7" s="24"/>
      <c r="B7" s="24"/>
      <c r="C7" s="33" t="s">
        <v>157</v>
      </c>
      <c r="D7" s="80" t="s">
        <v>158</v>
      </c>
      <c r="E7" s="88" t="s">
        <v>159</v>
      </c>
    </row>
    <row r="8" spans="1:5" ht="39.6">
      <c r="A8" s="24"/>
      <c r="B8" s="24"/>
      <c r="C8" s="33" t="s">
        <v>160</v>
      </c>
      <c r="D8" s="80" t="s">
        <v>161</v>
      </c>
      <c r="E8" s="88" t="s">
        <v>159</v>
      </c>
    </row>
    <row r="9" spans="1:5" ht="39.6">
      <c r="A9" s="24"/>
      <c r="B9" s="24"/>
      <c r="C9" s="33" t="s">
        <v>162</v>
      </c>
      <c r="D9" s="80" t="s">
        <v>163</v>
      </c>
      <c r="E9" s="88" t="s">
        <v>159</v>
      </c>
    </row>
    <row r="10" spans="1:5" ht="26.45">
      <c r="A10" s="24"/>
      <c r="B10" s="24"/>
      <c r="C10" s="33" t="s">
        <v>164</v>
      </c>
      <c r="D10" s="80" t="s">
        <v>165</v>
      </c>
      <c r="E10" s="88" t="s">
        <v>147</v>
      </c>
    </row>
    <row r="11" spans="1:5" ht="26.45">
      <c r="A11" s="24"/>
      <c r="B11" s="24"/>
      <c r="C11" s="33" t="s">
        <v>166</v>
      </c>
      <c r="D11" s="80" t="s">
        <v>165</v>
      </c>
      <c r="E11" s="88" t="s">
        <v>147</v>
      </c>
    </row>
    <row r="12" spans="1:5" ht="26.45">
      <c r="A12" s="24"/>
      <c r="B12" s="24"/>
      <c r="C12" s="34" t="s">
        <v>167</v>
      </c>
      <c r="D12" s="28" t="s">
        <v>165</v>
      </c>
      <c r="E12" s="89" t="s">
        <v>147</v>
      </c>
    </row>
    <row r="13" spans="1:5" ht="86.45">
      <c r="A13" s="24"/>
      <c r="B13" s="24"/>
      <c r="C13" s="33" t="s">
        <v>168</v>
      </c>
      <c r="D13" s="80" t="s">
        <v>169</v>
      </c>
      <c r="E13" s="81" t="s">
        <v>170</v>
      </c>
    </row>
    <row r="14" spans="1:5" ht="57.6">
      <c r="A14" s="24"/>
      <c r="B14" s="24"/>
      <c r="C14" s="33" t="s">
        <v>171</v>
      </c>
      <c r="D14" s="80" t="s">
        <v>172</v>
      </c>
      <c r="E14" s="81" t="s">
        <v>173</v>
      </c>
    </row>
    <row r="15" spans="1:5" ht="43.15">
      <c r="A15" s="24"/>
      <c r="B15" s="24"/>
      <c r="C15" s="33" t="s">
        <v>174</v>
      </c>
      <c r="D15" s="80" t="s">
        <v>175</v>
      </c>
      <c r="E15" s="81" t="s">
        <v>176</v>
      </c>
    </row>
    <row r="16" spans="1:5" ht="53.45" thickBot="1">
      <c r="A16" s="24"/>
      <c r="B16" s="24"/>
      <c r="C16" s="35" t="s">
        <v>177</v>
      </c>
      <c r="D16" s="29" t="s">
        <v>178</v>
      </c>
      <c r="E16" s="85" t="s">
        <v>179</v>
      </c>
    </row>
    <row r="17" spans="1:13" ht="53.45" thickTop="1">
      <c r="A17" s="24"/>
      <c r="B17" s="24"/>
      <c r="C17" s="33" t="s">
        <v>180</v>
      </c>
      <c r="D17" s="80" t="s">
        <v>181</v>
      </c>
      <c r="E17" s="36" t="s">
        <v>182</v>
      </c>
    </row>
    <row r="18" spans="1:13" ht="26.45">
      <c r="A18" s="24"/>
      <c r="B18" s="24"/>
      <c r="C18" s="33" t="s">
        <v>183</v>
      </c>
      <c r="D18" s="80" t="s">
        <v>184</v>
      </c>
      <c r="E18" s="81" t="s">
        <v>185</v>
      </c>
    </row>
    <row r="19" spans="1:13" ht="43.15">
      <c r="A19" s="24"/>
      <c r="B19" s="24"/>
      <c r="C19" s="33" t="s">
        <v>186</v>
      </c>
      <c r="D19" s="82" t="s">
        <v>187</v>
      </c>
      <c r="E19" s="81" t="s">
        <v>188</v>
      </c>
      <c r="H19" s="26"/>
      <c r="I19"/>
      <c r="J19"/>
      <c r="K19"/>
      <c r="L19"/>
      <c r="M19"/>
    </row>
    <row r="20" spans="1:13" ht="14.45" customHeight="1">
      <c r="A20" s="24"/>
      <c r="B20" s="24"/>
      <c r="C20" s="33" t="s">
        <v>189</v>
      </c>
      <c r="D20" s="244" t="s">
        <v>190</v>
      </c>
      <c r="E20" s="245" t="s">
        <v>191</v>
      </c>
      <c r="H20" s="27" t="s">
        <v>192</v>
      </c>
      <c r="I20"/>
      <c r="J20"/>
      <c r="K20"/>
      <c r="L20"/>
      <c r="M20"/>
    </row>
    <row r="21" spans="1:13">
      <c r="A21" s="24"/>
      <c r="B21" s="24"/>
      <c r="C21" s="33" t="s">
        <v>193</v>
      </c>
      <c r="D21" s="244"/>
      <c r="E21" s="245"/>
      <c r="H21" s="27"/>
      <c r="I21"/>
      <c r="J21"/>
      <c r="K21"/>
      <c r="L21"/>
      <c r="M21"/>
    </row>
    <row r="22" spans="1:13">
      <c r="A22" s="24"/>
      <c r="B22" s="24"/>
      <c r="C22" s="33" t="s">
        <v>194</v>
      </c>
      <c r="D22" s="244" t="s">
        <v>195</v>
      </c>
      <c r="E22" s="245" t="s">
        <v>196</v>
      </c>
      <c r="H22"/>
      <c r="I22"/>
      <c r="J22"/>
      <c r="K22"/>
      <c r="L22"/>
      <c r="M22"/>
    </row>
    <row r="23" spans="1:13">
      <c r="A23" s="24"/>
      <c r="B23" s="24"/>
      <c r="C23" s="33" t="s">
        <v>197</v>
      </c>
      <c r="D23" s="244"/>
      <c r="E23" s="245"/>
    </row>
    <row r="24" spans="1:13">
      <c r="A24" s="24"/>
      <c r="B24" s="24"/>
      <c r="C24" s="33" t="s">
        <v>198</v>
      </c>
      <c r="D24" s="244"/>
      <c r="E24" s="245"/>
    </row>
    <row r="25" spans="1:13">
      <c r="A25" s="24"/>
      <c r="B25" s="24"/>
      <c r="C25" s="33" t="s">
        <v>199</v>
      </c>
      <c r="D25" s="244"/>
      <c r="E25" s="245"/>
    </row>
    <row r="26" spans="1:13">
      <c r="A26" s="24"/>
      <c r="B26" s="24"/>
      <c r="C26" s="33" t="s">
        <v>200</v>
      </c>
      <c r="D26" s="244"/>
      <c r="E26" s="245"/>
    </row>
    <row r="27" spans="1:13">
      <c r="A27" s="24"/>
      <c r="B27" s="24"/>
      <c r="C27" s="33" t="s">
        <v>201</v>
      </c>
      <c r="D27" s="80" t="s">
        <v>202</v>
      </c>
      <c r="E27" s="81" t="s">
        <v>203</v>
      </c>
    </row>
    <row r="28" spans="1:13" ht="28.9">
      <c r="A28" s="24"/>
      <c r="B28" s="24"/>
      <c r="C28" s="33" t="s">
        <v>204</v>
      </c>
      <c r="D28" s="82" t="s">
        <v>205</v>
      </c>
      <c r="E28" s="81" t="s">
        <v>206</v>
      </c>
    </row>
    <row r="29" spans="1:13">
      <c r="A29" s="24"/>
      <c r="B29" s="24"/>
      <c r="C29" s="33" t="s">
        <v>207</v>
      </c>
      <c r="D29" s="244" t="s">
        <v>208</v>
      </c>
      <c r="E29" s="245" t="s">
        <v>209</v>
      </c>
    </row>
    <row r="30" spans="1:13">
      <c r="A30" s="24"/>
      <c r="B30" s="24"/>
      <c r="C30" s="33" t="s">
        <v>210</v>
      </c>
      <c r="D30" s="244"/>
      <c r="E30" s="245"/>
    </row>
    <row r="31" spans="1:13">
      <c r="A31" s="24"/>
      <c r="B31" s="24"/>
      <c r="C31" s="33" t="s">
        <v>211</v>
      </c>
      <c r="D31" s="244"/>
      <c r="E31" s="245"/>
    </row>
    <row r="32" spans="1:13">
      <c r="A32" s="24"/>
      <c r="B32" s="24"/>
      <c r="C32" s="33" t="s">
        <v>212</v>
      </c>
      <c r="D32" s="244"/>
      <c r="E32" s="245"/>
    </row>
    <row r="33" spans="1:5">
      <c r="A33" s="24"/>
      <c r="B33" s="24"/>
      <c r="C33" s="33" t="s">
        <v>213</v>
      </c>
      <c r="D33" s="244"/>
      <c r="E33" s="245"/>
    </row>
    <row r="34" spans="1:5" ht="28.9">
      <c r="A34" s="24"/>
      <c r="B34" s="24"/>
      <c r="C34" s="33" t="s">
        <v>214</v>
      </c>
      <c r="D34" s="80" t="s">
        <v>215</v>
      </c>
      <c r="E34" s="81" t="s">
        <v>216</v>
      </c>
    </row>
    <row r="35" spans="1:5">
      <c r="A35" s="24"/>
      <c r="B35" s="24"/>
      <c r="C35" s="33" t="s">
        <v>217</v>
      </c>
      <c r="D35" s="80" t="s">
        <v>218</v>
      </c>
      <c r="E35" s="81" t="s">
        <v>203</v>
      </c>
    </row>
    <row r="36" spans="1:5" ht="39.6">
      <c r="A36" s="24"/>
      <c r="B36" s="24"/>
      <c r="C36" s="33" t="s">
        <v>219</v>
      </c>
      <c r="D36" s="82" t="s">
        <v>220</v>
      </c>
      <c r="E36" s="81" t="s">
        <v>221</v>
      </c>
    </row>
    <row r="37" spans="1:5" ht="26.45">
      <c r="A37" s="24"/>
      <c r="B37" s="24"/>
      <c r="C37" s="33" t="s">
        <v>222</v>
      </c>
      <c r="D37" s="83" t="s">
        <v>223</v>
      </c>
      <c r="E37" s="36" t="s">
        <v>224</v>
      </c>
    </row>
    <row r="38" spans="1:5" ht="39.6">
      <c r="A38" s="24"/>
      <c r="B38" s="24"/>
      <c r="C38" s="33" t="s">
        <v>225</v>
      </c>
      <c r="D38" s="80" t="s">
        <v>226</v>
      </c>
      <c r="E38" s="81" t="s">
        <v>227</v>
      </c>
    </row>
    <row r="39" spans="1:5" ht="43.15" customHeight="1">
      <c r="A39" s="24"/>
      <c r="B39" s="24"/>
      <c r="C39" s="33" t="s">
        <v>228</v>
      </c>
      <c r="D39" s="244" t="s">
        <v>229</v>
      </c>
      <c r="E39" s="245" t="s">
        <v>230</v>
      </c>
    </row>
    <row r="40" spans="1:5" ht="43.15" customHeight="1">
      <c r="A40" s="24"/>
      <c r="B40" s="24"/>
      <c r="C40" s="33" t="s">
        <v>231</v>
      </c>
      <c r="D40" s="244"/>
      <c r="E40" s="245"/>
    </row>
    <row r="41" spans="1:5" ht="28.9">
      <c r="A41" s="24"/>
      <c r="B41" s="24"/>
      <c r="C41" s="33" t="s">
        <v>232</v>
      </c>
      <c r="D41" s="80" t="s">
        <v>233</v>
      </c>
      <c r="E41" s="81" t="s">
        <v>234</v>
      </c>
    </row>
    <row r="42" spans="1:5">
      <c r="A42" s="24"/>
      <c r="B42" s="24"/>
      <c r="C42" s="33" t="s">
        <v>235</v>
      </c>
      <c r="D42" s="244" t="s">
        <v>236</v>
      </c>
      <c r="E42" s="243" t="s">
        <v>237</v>
      </c>
    </row>
    <row r="43" spans="1:5">
      <c r="A43" s="24"/>
      <c r="B43" s="24"/>
      <c r="C43" s="33" t="s">
        <v>238</v>
      </c>
      <c r="D43" s="244"/>
      <c r="E43" s="243"/>
    </row>
    <row r="44" spans="1:5" ht="28.9">
      <c r="A44" s="24"/>
      <c r="B44" s="24"/>
      <c r="C44" s="33" t="s">
        <v>239</v>
      </c>
      <c r="D44" s="80" t="s">
        <v>240</v>
      </c>
      <c r="E44" s="81" t="s">
        <v>241</v>
      </c>
    </row>
    <row r="45" spans="1:5" ht="57.6">
      <c r="A45" s="24"/>
      <c r="B45" s="24"/>
      <c r="C45" s="33" t="s">
        <v>242</v>
      </c>
      <c r="D45" s="80" t="s">
        <v>243</v>
      </c>
      <c r="E45" s="81" t="s">
        <v>244</v>
      </c>
    </row>
    <row r="46" spans="1:5" ht="39.6">
      <c r="A46" s="24"/>
      <c r="B46" s="24"/>
      <c r="C46" s="33" t="s">
        <v>245</v>
      </c>
      <c r="D46" s="80" t="s">
        <v>246</v>
      </c>
      <c r="E46" s="86" t="s">
        <v>227</v>
      </c>
    </row>
    <row r="47" spans="1:5" ht="28.9">
      <c r="A47" s="24"/>
      <c r="B47" s="24"/>
      <c r="C47" s="33" t="s">
        <v>247</v>
      </c>
      <c r="D47" s="80" t="s">
        <v>248</v>
      </c>
      <c r="E47" s="81" t="s">
        <v>234</v>
      </c>
    </row>
    <row r="48" spans="1:5" ht="27">
      <c r="A48" s="24"/>
      <c r="B48" s="24"/>
      <c r="C48" s="33" t="s">
        <v>249</v>
      </c>
      <c r="D48" s="24" t="s">
        <v>250</v>
      </c>
      <c r="E48" s="81" t="s">
        <v>251</v>
      </c>
    </row>
    <row r="49" spans="1:5" ht="29.45">
      <c r="A49" s="24"/>
      <c r="B49" s="24"/>
      <c r="C49" s="33" t="s">
        <v>252</v>
      </c>
      <c r="D49" s="24" t="s">
        <v>253</v>
      </c>
      <c r="E49" s="86" t="s">
        <v>254</v>
      </c>
    </row>
    <row r="50" spans="1:5" ht="39.6">
      <c r="A50" s="24"/>
      <c r="B50" s="24"/>
      <c r="C50" s="33" t="s">
        <v>255</v>
      </c>
      <c r="D50" s="84" t="s">
        <v>256</v>
      </c>
      <c r="E50" s="88" t="s">
        <v>257</v>
      </c>
    </row>
    <row r="51" spans="1:5" ht="39.6">
      <c r="A51" s="24"/>
      <c r="B51" s="24"/>
      <c r="C51" s="33" t="s">
        <v>258</v>
      </c>
      <c r="D51" s="84" t="s">
        <v>259</v>
      </c>
      <c r="E51" s="37" t="s">
        <v>260</v>
      </c>
    </row>
    <row r="52" spans="1:5" ht="26.45">
      <c r="A52" s="24"/>
      <c r="B52" s="24"/>
      <c r="C52" s="33" t="s">
        <v>261</v>
      </c>
      <c r="D52" s="84" t="s">
        <v>262</v>
      </c>
      <c r="E52" s="37" t="s">
        <v>263</v>
      </c>
    </row>
    <row r="53" spans="1:5" ht="26.45">
      <c r="A53" s="24"/>
      <c r="B53" s="24"/>
      <c r="C53" s="33" t="s">
        <v>264</v>
      </c>
      <c r="D53" s="80" t="s">
        <v>265</v>
      </c>
      <c r="E53" s="36" t="s">
        <v>266</v>
      </c>
    </row>
    <row r="54" spans="1:5" ht="39.6">
      <c r="A54" s="24"/>
      <c r="B54" s="24"/>
      <c r="C54" s="33" t="s">
        <v>267</v>
      </c>
      <c r="D54" s="82" t="s">
        <v>268</v>
      </c>
      <c r="E54" s="88" t="s">
        <v>269</v>
      </c>
    </row>
    <row r="55" spans="1:5" ht="29.45" thickBot="1">
      <c r="A55" s="24"/>
      <c r="B55" s="24"/>
      <c r="C55" s="38" t="s">
        <v>270</v>
      </c>
      <c r="D55" s="39" t="s">
        <v>271</v>
      </c>
      <c r="E55" s="90" t="s">
        <v>206</v>
      </c>
    </row>
  </sheetData>
  <sortState xmlns:xlrd2="http://schemas.microsoft.com/office/spreadsheetml/2017/richdata2" ref="C17:C55">
    <sortCondition ref="C17:C55"/>
  </sortState>
  <mergeCells count="10">
    <mergeCell ref="E42:E43"/>
    <mergeCell ref="D42:D43"/>
    <mergeCell ref="D39:D40"/>
    <mergeCell ref="E39:E40"/>
    <mergeCell ref="E20:E21"/>
    <mergeCell ref="D20:D21"/>
    <mergeCell ref="D22:D26"/>
    <mergeCell ref="E22:E26"/>
    <mergeCell ref="D29:D33"/>
    <mergeCell ref="E29:E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0EBCC-FC9B-4263-ACBB-21298C2FF17A}">
  <dimension ref="A1:AO71"/>
  <sheetViews>
    <sheetView topLeftCell="M2" workbookViewId="0">
      <selection activeCell="Z19" sqref="Z19"/>
    </sheetView>
  </sheetViews>
  <sheetFormatPr defaultRowHeight="14.45"/>
  <cols>
    <col min="1" max="1" width="77.7109375" hidden="1" customWidth="1"/>
    <col min="2" max="2" width="8.28515625" hidden="1" customWidth="1"/>
    <col min="3" max="3" width="12.7109375" hidden="1" customWidth="1"/>
    <col min="4" max="4" width="13.7109375" hidden="1" customWidth="1"/>
    <col min="5" max="5" width="0" hidden="1" customWidth="1"/>
    <col min="6" max="6" width="10.28515625" hidden="1" customWidth="1"/>
    <col min="8" max="8" width="11.85546875" customWidth="1"/>
    <col min="9" max="9" width="15.140625" customWidth="1"/>
    <col min="15" max="15" width="13.42578125" customWidth="1"/>
    <col min="16" max="16" width="31.42578125" customWidth="1"/>
    <col min="22" max="22" width="11.7109375" customWidth="1"/>
    <col min="23" max="23" width="26.28515625" customWidth="1"/>
    <col min="31" max="31" width="7.7109375" customWidth="1"/>
    <col min="32" max="32" width="21.7109375" customWidth="1"/>
    <col min="36" max="36" width="36.85546875" customWidth="1"/>
    <col min="39" max="39" width="4.28515625" customWidth="1"/>
    <col min="40" max="40" width="21.5703125" customWidth="1"/>
    <col min="41" max="41" width="10.28515625" bestFit="1" customWidth="1"/>
  </cols>
  <sheetData>
    <row r="1" spans="1:41" ht="21.6" thickBot="1">
      <c r="A1" t="s">
        <v>272</v>
      </c>
      <c r="B1" t="s">
        <v>273</v>
      </c>
      <c r="C1" t="s">
        <v>117</v>
      </c>
      <c r="D1" t="s">
        <v>274</v>
      </c>
      <c r="E1" t="s">
        <v>275</v>
      </c>
      <c r="F1" t="s">
        <v>276</v>
      </c>
      <c r="G1" s="246" t="s">
        <v>277</v>
      </c>
      <c r="H1" s="246"/>
      <c r="I1" s="246"/>
      <c r="J1" s="11"/>
      <c r="K1" s="246" t="s">
        <v>273</v>
      </c>
      <c r="L1" s="246"/>
      <c r="M1" s="246"/>
      <c r="N1" s="246"/>
      <c r="O1" s="246"/>
      <c r="P1" s="246"/>
      <c r="Q1" s="246"/>
      <c r="R1" s="10"/>
      <c r="S1" s="246" t="s">
        <v>117</v>
      </c>
      <c r="T1" s="246"/>
      <c r="U1" s="246"/>
      <c r="V1" s="246"/>
      <c r="W1" s="246"/>
      <c r="X1" s="246"/>
      <c r="Y1" s="10"/>
      <c r="Z1" s="247" t="s">
        <v>274</v>
      </c>
      <c r="AA1" s="247"/>
      <c r="AB1" s="247"/>
      <c r="AC1" s="247"/>
      <c r="AD1" s="247"/>
      <c r="AE1" s="247"/>
      <c r="AF1" s="247"/>
      <c r="AG1" s="247"/>
      <c r="AI1" s="246" t="s">
        <v>278</v>
      </c>
      <c r="AJ1" s="246"/>
      <c r="AK1" s="246"/>
      <c r="AL1" s="246"/>
      <c r="AM1" s="246"/>
      <c r="AN1" s="246"/>
      <c r="AO1" s="246"/>
    </row>
    <row r="2" spans="1:41" ht="14.45" customHeight="1" thickBot="1">
      <c r="A2" s="1" t="s">
        <v>279</v>
      </c>
      <c r="B2">
        <v>5.3E-3</v>
      </c>
      <c r="G2" s="42" t="s">
        <v>280</v>
      </c>
      <c r="H2" s="43"/>
      <c r="I2" s="44"/>
      <c r="K2" s="45" t="s">
        <v>281</v>
      </c>
      <c r="L2" s="46"/>
      <c r="M2" s="46"/>
      <c r="N2" s="46"/>
      <c r="O2" s="46"/>
      <c r="P2" s="47" t="s">
        <v>282</v>
      </c>
      <c r="Q2" s="48"/>
      <c r="S2" s="49" t="s">
        <v>281</v>
      </c>
      <c r="T2" s="50"/>
      <c r="U2" s="50"/>
      <c r="V2" s="50"/>
      <c r="W2" s="50"/>
      <c r="X2" s="51"/>
      <c r="Z2" s="52" t="s">
        <v>283</v>
      </c>
      <c r="AA2" s="53"/>
      <c r="AB2" s="53"/>
      <c r="AC2" s="53"/>
      <c r="AD2" s="53"/>
      <c r="AE2" s="53"/>
      <c r="AF2" s="53"/>
      <c r="AG2" s="54"/>
      <c r="AI2" s="75" t="s">
        <v>284</v>
      </c>
      <c r="AJ2" s="76"/>
      <c r="AK2" s="76"/>
      <c r="AL2" s="76"/>
      <c r="AM2" s="76"/>
      <c r="AN2" s="76"/>
      <c r="AO2" s="77"/>
    </row>
    <row r="3" spans="1:41" ht="16.149999999999999" thickTop="1">
      <c r="A3" s="1" t="s">
        <v>285</v>
      </c>
      <c r="B3">
        <v>8.5699999999999998E-2</v>
      </c>
      <c r="G3" s="6" t="s">
        <v>286</v>
      </c>
      <c r="I3" s="3">
        <v>9.9999999999999995E-7</v>
      </c>
      <c r="K3" s="6" t="s">
        <v>145</v>
      </c>
      <c r="P3" t="s">
        <v>287</v>
      </c>
      <c r="Q3" s="3">
        <v>53.11</v>
      </c>
      <c r="S3" s="6" t="s">
        <v>157</v>
      </c>
      <c r="W3" t="s">
        <v>288</v>
      </c>
      <c r="X3" s="3">
        <v>400</v>
      </c>
      <c r="Z3" s="6" t="s">
        <v>171</v>
      </c>
      <c r="AF3" t="s">
        <v>289</v>
      </c>
      <c r="AG3" s="3">
        <v>8.0000000000000007E-5</v>
      </c>
      <c r="AI3" s="6" t="s">
        <v>164</v>
      </c>
      <c r="AN3" t="s">
        <v>290</v>
      </c>
      <c r="AO3" s="3">
        <v>0.14000000000000001</v>
      </c>
    </row>
    <row r="4" spans="1:41" ht="15.6">
      <c r="A4" s="1" t="s">
        <v>154</v>
      </c>
      <c r="B4">
        <v>3.25</v>
      </c>
      <c r="G4" s="6" t="s">
        <v>291</v>
      </c>
      <c r="I4" s="3">
        <v>1E-3</v>
      </c>
      <c r="K4" s="6" t="s">
        <v>145</v>
      </c>
      <c r="P4" t="s">
        <v>292</v>
      </c>
      <c r="Q4" s="3">
        <v>181.21</v>
      </c>
      <c r="S4" s="6" t="s">
        <v>160</v>
      </c>
      <c r="W4" t="s">
        <v>293</v>
      </c>
      <c r="X4" s="3">
        <v>8870</v>
      </c>
      <c r="Z4" s="6" t="s">
        <v>174</v>
      </c>
      <c r="AF4" t="s">
        <v>294</v>
      </c>
      <c r="AG4" s="3">
        <v>4.63</v>
      </c>
      <c r="AI4" s="6" t="s">
        <v>166</v>
      </c>
      <c r="AN4" t="s">
        <v>290</v>
      </c>
      <c r="AO4" s="3">
        <v>0.31</v>
      </c>
    </row>
    <row r="5" spans="1:41" ht="15.6">
      <c r="A5" s="1" t="s">
        <v>239</v>
      </c>
      <c r="B5">
        <v>8.6999999999999993</v>
      </c>
      <c r="G5" s="6" t="s">
        <v>295</v>
      </c>
      <c r="I5" s="17">
        <v>0.90718500000000002</v>
      </c>
      <c r="K5" s="6" t="s">
        <v>145</v>
      </c>
      <c r="P5" t="s">
        <v>296</v>
      </c>
      <c r="Q5" s="15">
        <v>5.3E-3</v>
      </c>
      <c r="S5" s="6" t="s">
        <v>162</v>
      </c>
      <c r="W5" t="s">
        <v>293</v>
      </c>
      <c r="X5" s="3">
        <v>10180</v>
      </c>
      <c r="Z5" s="6" t="s">
        <v>297</v>
      </c>
      <c r="AF5" t="s">
        <v>298</v>
      </c>
      <c r="AG5" s="17">
        <v>0.34371657999999999</v>
      </c>
      <c r="AI5" s="6" t="s">
        <v>167</v>
      </c>
      <c r="AN5" t="s">
        <v>290</v>
      </c>
      <c r="AO5" s="3">
        <v>0.43</v>
      </c>
    </row>
    <row r="6" spans="1:41" ht="16.149999999999999" thickBot="1">
      <c r="A6" s="1" t="s">
        <v>180</v>
      </c>
      <c r="B6">
        <v>10</v>
      </c>
      <c r="G6" s="6" t="s">
        <v>299</v>
      </c>
      <c r="I6" s="17">
        <v>0.45450000000000002</v>
      </c>
      <c r="K6" s="6" t="s">
        <v>148</v>
      </c>
      <c r="P6" t="s">
        <v>292</v>
      </c>
      <c r="Q6" s="3">
        <v>436.08</v>
      </c>
      <c r="S6" s="61" t="s">
        <v>300</v>
      </c>
      <c r="T6" s="62"/>
      <c r="U6" s="62"/>
      <c r="V6" s="62"/>
      <c r="W6" s="62"/>
      <c r="X6" s="63"/>
      <c r="Z6" s="55" t="s">
        <v>301</v>
      </c>
      <c r="AA6" s="56"/>
      <c r="AB6" s="56"/>
      <c r="AC6" s="56"/>
      <c r="AD6" s="56"/>
      <c r="AE6" s="56"/>
      <c r="AF6" s="56"/>
      <c r="AG6" s="57"/>
      <c r="AI6" s="6" t="s">
        <v>162</v>
      </c>
      <c r="AN6" t="s">
        <v>293</v>
      </c>
      <c r="AO6" s="13">
        <v>10180</v>
      </c>
    </row>
    <row r="7" spans="1:41" ht="16.149999999999999" thickTop="1">
      <c r="A7" s="1" t="s">
        <v>302</v>
      </c>
      <c r="B7">
        <v>10</v>
      </c>
      <c r="G7" s="6" t="s">
        <v>303</v>
      </c>
      <c r="I7" s="3">
        <v>1000</v>
      </c>
      <c r="K7" s="6" t="s">
        <v>148</v>
      </c>
      <c r="P7" t="s">
        <v>304</v>
      </c>
      <c r="Q7" s="3">
        <v>959.4</v>
      </c>
      <c r="S7" s="6" t="s">
        <v>242</v>
      </c>
      <c r="W7" t="s">
        <v>305</v>
      </c>
      <c r="X7" s="8" t="s">
        <v>306</v>
      </c>
      <c r="Z7" s="6" t="s">
        <v>264</v>
      </c>
      <c r="AF7" t="s">
        <v>307</v>
      </c>
      <c r="AG7" s="3">
        <v>40</v>
      </c>
      <c r="AI7" s="25" t="s">
        <v>308</v>
      </c>
      <c r="AN7" t="s">
        <v>298</v>
      </c>
      <c r="AO7" s="3">
        <v>3.5</v>
      </c>
    </row>
    <row r="8" spans="1:41" ht="16.149999999999999" thickBot="1">
      <c r="A8" s="1" t="s">
        <v>309</v>
      </c>
      <c r="B8">
        <v>14.13</v>
      </c>
      <c r="G8" s="6" t="s">
        <v>310</v>
      </c>
      <c r="I8" s="3">
        <v>1000000</v>
      </c>
      <c r="K8" s="6" t="s">
        <v>148</v>
      </c>
      <c r="P8" t="s">
        <v>311</v>
      </c>
      <c r="Q8" s="3">
        <v>0.13</v>
      </c>
      <c r="S8" s="6" t="s">
        <v>258</v>
      </c>
      <c r="W8" t="s">
        <v>312</v>
      </c>
      <c r="X8" s="3">
        <v>30</v>
      </c>
      <c r="Z8" s="6" t="s">
        <v>261</v>
      </c>
      <c r="AF8" t="s">
        <v>313</v>
      </c>
      <c r="AG8" s="3">
        <v>2607</v>
      </c>
      <c r="AI8" s="58" t="s">
        <v>314</v>
      </c>
      <c r="AJ8" s="59"/>
      <c r="AK8" s="59"/>
      <c r="AL8" s="59"/>
      <c r="AM8" s="59"/>
      <c r="AN8" s="59"/>
      <c r="AO8" s="60"/>
    </row>
    <row r="9" spans="1:41" ht="16.899999999999999" thickTop="1" thickBot="1">
      <c r="A9" s="1" t="s">
        <v>315</v>
      </c>
      <c r="B9">
        <v>16.399999999999999</v>
      </c>
      <c r="G9" s="69" t="s">
        <v>316</v>
      </c>
      <c r="H9" s="70"/>
      <c r="I9" s="71"/>
      <c r="K9" s="6" t="s">
        <v>151</v>
      </c>
      <c r="P9" t="s">
        <v>311</v>
      </c>
      <c r="Q9" s="16">
        <v>8.5699999999999998E-2</v>
      </c>
      <c r="S9" s="6" t="s">
        <v>252</v>
      </c>
      <c r="W9" t="s">
        <v>317</v>
      </c>
      <c r="X9" s="17">
        <v>0.245</v>
      </c>
      <c r="Z9" s="6" t="s">
        <v>255</v>
      </c>
      <c r="AF9" t="s">
        <v>307</v>
      </c>
      <c r="AG9" s="3">
        <v>81.5</v>
      </c>
      <c r="AI9" s="6" t="s">
        <v>249</v>
      </c>
      <c r="AN9" t="s">
        <v>318</v>
      </c>
      <c r="AO9" s="17">
        <v>1614.38</v>
      </c>
    </row>
    <row r="10" spans="1:41" ht="16.899999999999999" thickTop="1" thickBot="1">
      <c r="A10" s="1" t="s">
        <v>319</v>
      </c>
      <c r="B10">
        <v>30.8</v>
      </c>
      <c r="G10" s="6" t="s">
        <v>320</v>
      </c>
      <c r="I10" s="15">
        <v>3.4099999999999998E-3</v>
      </c>
      <c r="K10" s="6" t="s">
        <v>154</v>
      </c>
      <c r="P10" t="s">
        <v>321</v>
      </c>
      <c r="Q10" s="3">
        <v>3.25</v>
      </c>
      <c r="S10" s="64" t="s">
        <v>322</v>
      </c>
      <c r="T10" s="62"/>
      <c r="U10" s="62"/>
      <c r="V10" s="62"/>
      <c r="W10" s="62"/>
      <c r="X10" s="63"/>
      <c r="Z10" s="6" t="s">
        <v>249</v>
      </c>
      <c r="AF10" t="s">
        <v>323</v>
      </c>
      <c r="AG10" s="17">
        <v>1614.38</v>
      </c>
      <c r="AI10" s="6" t="s">
        <v>232</v>
      </c>
      <c r="AN10" t="s">
        <v>324</v>
      </c>
      <c r="AO10" s="3">
        <v>5</v>
      </c>
    </row>
    <row r="11" spans="1:41" ht="15.6" thickTop="1" thickBot="1">
      <c r="A11" s="1" t="s">
        <v>325</v>
      </c>
      <c r="B11">
        <v>31.8</v>
      </c>
      <c r="G11" s="6" t="s">
        <v>326</v>
      </c>
      <c r="I11" s="17">
        <v>293.08323560000002</v>
      </c>
      <c r="K11" s="68" t="s">
        <v>327</v>
      </c>
      <c r="L11" s="66"/>
      <c r="M11" s="66"/>
      <c r="N11" s="66"/>
      <c r="O11" s="66"/>
      <c r="P11" s="66"/>
      <c r="Q11" s="67"/>
      <c r="S11" s="6" t="s">
        <v>249</v>
      </c>
      <c r="W11" t="s">
        <v>318</v>
      </c>
      <c r="X11" s="14">
        <v>1614.38</v>
      </c>
      <c r="Z11" s="6" t="s">
        <v>235</v>
      </c>
      <c r="AF11" t="s">
        <v>328</v>
      </c>
      <c r="AG11" s="3">
        <v>200</v>
      </c>
      <c r="AI11" s="7" t="s">
        <v>247</v>
      </c>
      <c r="AJ11" s="4"/>
      <c r="AK11" s="4"/>
      <c r="AL11" s="4"/>
      <c r="AM11" s="4"/>
      <c r="AN11" s="4" t="s">
        <v>329</v>
      </c>
      <c r="AO11" s="12">
        <v>0.34</v>
      </c>
    </row>
    <row r="12" spans="1:41" ht="15.6" thickTop="1" thickBot="1">
      <c r="A12" s="1" t="s">
        <v>330</v>
      </c>
      <c r="B12">
        <v>53.11</v>
      </c>
      <c r="G12" s="6" t="s">
        <v>331</v>
      </c>
      <c r="I12" s="3">
        <v>0.1</v>
      </c>
      <c r="K12" s="6" t="s">
        <v>189</v>
      </c>
      <c r="P12" t="s">
        <v>332</v>
      </c>
      <c r="Q12" s="3">
        <v>31.8</v>
      </c>
      <c r="S12" s="6" t="s">
        <v>217</v>
      </c>
      <c r="W12" t="s">
        <v>67</v>
      </c>
      <c r="X12" s="3">
        <v>0.42</v>
      </c>
      <c r="Z12" s="7" t="s">
        <v>238</v>
      </c>
      <c r="AA12" s="4"/>
      <c r="AB12" s="4"/>
      <c r="AC12" s="4"/>
      <c r="AD12" s="4"/>
      <c r="AE12" s="4"/>
      <c r="AF12" s="4" t="s">
        <v>328</v>
      </c>
      <c r="AG12" s="5">
        <v>29</v>
      </c>
    </row>
    <row r="13" spans="1:41">
      <c r="A13" s="1" t="s">
        <v>333</v>
      </c>
      <c r="B13">
        <v>54.5</v>
      </c>
      <c r="G13" s="6" t="s">
        <v>302</v>
      </c>
      <c r="I13" s="3">
        <v>10</v>
      </c>
      <c r="K13" s="6" t="s">
        <v>193</v>
      </c>
      <c r="P13" t="s">
        <v>332</v>
      </c>
      <c r="Q13" s="3">
        <v>54.5</v>
      </c>
      <c r="S13" s="6" t="s">
        <v>201</v>
      </c>
      <c r="W13" t="s">
        <v>67</v>
      </c>
      <c r="X13" s="3">
        <v>2.27</v>
      </c>
    </row>
    <row r="14" spans="1:41">
      <c r="A14" s="1" t="s">
        <v>334</v>
      </c>
      <c r="B14">
        <v>181.21</v>
      </c>
      <c r="G14" s="6" t="s">
        <v>335</v>
      </c>
      <c r="I14" s="17">
        <v>0.27778000000000003</v>
      </c>
      <c r="K14" s="6" t="s">
        <v>222</v>
      </c>
      <c r="P14" t="s">
        <v>336</v>
      </c>
      <c r="Q14" s="3">
        <v>14.13</v>
      </c>
      <c r="S14" s="6" t="s">
        <v>204</v>
      </c>
      <c r="W14" t="s">
        <v>67</v>
      </c>
      <c r="X14" s="17">
        <v>5</v>
      </c>
    </row>
    <row r="15" spans="1:41">
      <c r="A15" s="1" t="s">
        <v>214</v>
      </c>
      <c r="B15">
        <v>300</v>
      </c>
      <c r="G15" s="6" t="s">
        <v>337</v>
      </c>
      <c r="I15" s="3">
        <v>1E-3</v>
      </c>
      <c r="K15" s="6" t="s">
        <v>245</v>
      </c>
      <c r="P15" t="s">
        <v>338</v>
      </c>
      <c r="Q15" s="3">
        <v>4879</v>
      </c>
      <c r="S15" s="6" t="s">
        <v>186</v>
      </c>
      <c r="W15" t="s">
        <v>339</v>
      </c>
      <c r="X15" s="3">
        <v>0.5</v>
      </c>
    </row>
    <row r="16" spans="1:41" ht="15" thickBot="1">
      <c r="A16" s="1" t="s">
        <v>340</v>
      </c>
      <c r="B16">
        <v>436.08</v>
      </c>
      <c r="G16" s="72" t="s">
        <v>341</v>
      </c>
      <c r="H16" s="73"/>
      <c r="I16" s="74"/>
      <c r="K16" s="6" t="s">
        <v>225</v>
      </c>
      <c r="P16" t="s">
        <v>338</v>
      </c>
      <c r="Q16" s="3">
        <v>1288</v>
      </c>
      <c r="S16" s="6" t="s">
        <v>267</v>
      </c>
      <c r="W16" t="s">
        <v>329</v>
      </c>
      <c r="X16" s="9">
        <v>0.02</v>
      </c>
    </row>
    <row r="17" spans="1:24" ht="16.149999999999999" thickTop="1">
      <c r="A17" s="1" t="s">
        <v>342</v>
      </c>
      <c r="B17">
        <v>959.4</v>
      </c>
      <c r="G17" s="6" t="s">
        <v>343</v>
      </c>
      <c r="I17" s="15">
        <v>2.7399999999999998E-3</v>
      </c>
      <c r="K17" s="6" t="s">
        <v>344</v>
      </c>
      <c r="P17" t="s">
        <v>345</v>
      </c>
      <c r="Q17" s="3">
        <v>30.8</v>
      </c>
      <c r="S17" s="6" t="s">
        <v>219</v>
      </c>
      <c r="W17" t="s">
        <v>329</v>
      </c>
      <c r="X17" s="9">
        <v>0.06</v>
      </c>
    </row>
    <row r="18" spans="1:24" ht="16.149999999999999" thickBot="1">
      <c r="A18" s="1" t="s">
        <v>346</v>
      </c>
      <c r="B18">
        <v>1288</v>
      </c>
      <c r="G18" s="7" t="s">
        <v>347</v>
      </c>
      <c r="H18" s="4"/>
      <c r="I18" s="20">
        <v>52.1492</v>
      </c>
      <c r="K18" s="6" t="s">
        <v>348</v>
      </c>
      <c r="P18" t="s">
        <v>345</v>
      </c>
      <c r="Q18" s="3">
        <v>16.399999999999999</v>
      </c>
      <c r="S18" s="6" t="s">
        <v>270</v>
      </c>
      <c r="W18" t="s">
        <v>349</v>
      </c>
      <c r="X18" s="3">
        <v>3.4</v>
      </c>
    </row>
    <row r="19" spans="1:24" ht="15" thickBot="1">
      <c r="A19" s="1" t="s">
        <v>183</v>
      </c>
      <c r="B19">
        <v>1433</v>
      </c>
      <c r="K19" s="65" t="s">
        <v>350</v>
      </c>
      <c r="L19" s="66"/>
      <c r="M19" s="66"/>
      <c r="N19" s="66"/>
      <c r="O19" s="66"/>
      <c r="P19" s="66"/>
      <c r="Q19" s="67"/>
      <c r="S19" s="64" t="s">
        <v>351</v>
      </c>
      <c r="T19" s="62"/>
      <c r="U19" s="62"/>
      <c r="V19" s="62"/>
      <c r="W19" s="62"/>
      <c r="X19" s="63"/>
    </row>
    <row r="20" spans="1:24" ht="15" thickTop="1">
      <c r="A20" s="1" t="s">
        <v>352</v>
      </c>
      <c r="B20">
        <v>1614.38</v>
      </c>
      <c r="C20">
        <v>1614.38</v>
      </c>
      <c r="D20">
        <v>1614.38</v>
      </c>
      <c r="E20">
        <v>1614.38</v>
      </c>
      <c r="K20" s="6" t="s">
        <v>249</v>
      </c>
      <c r="P20" t="s">
        <v>318</v>
      </c>
      <c r="Q20" s="17">
        <v>1614.38</v>
      </c>
      <c r="S20" s="6" t="s">
        <v>207</v>
      </c>
      <c r="W20" t="s">
        <v>353</v>
      </c>
      <c r="X20" s="3">
        <v>24.2</v>
      </c>
    </row>
    <row r="21" spans="1:24">
      <c r="A21" s="1" t="s">
        <v>354</v>
      </c>
      <c r="B21">
        <v>4879</v>
      </c>
      <c r="K21" s="6" t="s">
        <v>214</v>
      </c>
      <c r="P21" t="s">
        <v>355</v>
      </c>
      <c r="Q21" s="3">
        <v>300</v>
      </c>
      <c r="S21" s="6" t="s">
        <v>210</v>
      </c>
      <c r="W21" t="s">
        <v>353</v>
      </c>
      <c r="X21" s="3">
        <v>17.5</v>
      </c>
    </row>
    <row r="22" spans="1:24">
      <c r="A22" s="1" t="s">
        <v>356</v>
      </c>
      <c r="C22" s="2" t="s">
        <v>306</v>
      </c>
      <c r="K22" s="6" t="s">
        <v>239</v>
      </c>
      <c r="P22" t="s">
        <v>329</v>
      </c>
      <c r="Q22" s="3">
        <v>8.6999999999999993</v>
      </c>
      <c r="S22" s="6" t="s">
        <v>213</v>
      </c>
      <c r="W22" t="s">
        <v>353</v>
      </c>
      <c r="X22" s="3">
        <v>6.5</v>
      </c>
    </row>
    <row r="23" spans="1:24">
      <c r="A23" s="1" t="s">
        <v>252</v>
      </c>
      <c r="C23">
        <v>0.245</v>
      </c>
      <c r="K23" s="6" t="s">
        <v>180</v>
      </c>
      <c r="P23" t="s">
        <v>357</v>
      </c>
      <c r="Q23" s="9">
        <v>0.1</v>
      </c>
      <c r="S23" s="6" t="s">
        <v>211</v>
      </c>
      <c r="W23" t="s">
        <v>353</v>
      </c>
      <c r="X23" s="3">
        <v>2.5299999999999998</v>
      </c>
    </row>
    <row r="24" spans="1:24" ht="15" thickBot="1">
      <c r="A24" s="1" t="s">
        <v>217</v>
      </c>
      <c r="C24">
        <v>0.42</v>
      </c>
      <c r="K24" s="65" t="s">
        <v>358</v>
      </c>
      <c r="L24" s="66"/>
      <c r="M24" s="66"/>
      <c r="N24" s="66"/>
      <c r="O24" s="66"/>
      <c r="P24" s="66"/>
      <c r="Q24" s="67"/>
      <c r="S24" s="6" t="s">
        <v>212</v>
      </c>
      <c r="W24" t="s">
        <v>353</v>
      </c>
      <c r="X24" s="3">
        <v>3.26</v>
      </c>
    </row>
    <row r="25" spans="1:24" ht="15.6" thickTop="1" thickBot="1">
      <c r="A25" s="1" t="s">
        <v>359</v>
      </c>
      <c r="C25">
        <v>0.5</v>
      </c>
      <c r="K25" s="7" t="s">
        <v>183</v>
      </c>
      <c r="L25" s="4"/>
      <c r="M25" s="4"/>
      <c r="N25" s="4"/>
      <c r="O25" s="4"/>
      <c r="P25" s="4" t="s">
        <v>360</v>
      </c>
      <c r="Q25" s="21">
        <v>1514.4</v>
      </c>
      <c r="S25" s="6" t="s">
        <v>194</v>
      </c>
      <c r="W25" t="s">
        <v>361</v>
      </c>
      <c r="X25" s="18">
        <v>10573</v>
      </c>
    </row>
    <row r="26" spans="1:24">
      <c r="A26" s="1" t="s">
        <v>267</v>
      </c>
      <c r="C26">
        <v>2</v>
      </c>
      <c r="S26" s="6" t="s">
        <v>197</v>
      </c>
      <c r="W26" t="s">
        <v>361</v>
      </c>
      <c r="X26" s="18">
        <v>11318</v>
      </c>
    </row>
    <row r="27" spans="1:24">
      <c r="A27" s="1" t="s">
        <v>201</v>
      </c>
      <c r="C27">
        <v>2.27</v>
      </c>
      <c r="S27" s="6" t="s">
        <v>200</v>
      </c>
      <c r="W27" t="s">
        <v>361</v>
      </c>
      <c r="X27" s="18">
        <v>12287</v>
      </c>
    </row>
    <row r="28" spans="1:24">
      <c r="A28" s="1" t="s">
        <v>211</v>
      </c>
      <c r="C28">
        <v>2.5299999999999998</v>
      </c>
      <c r="S28" s="6" t="s">
        <v>198</v>
      </c>
      <c r="W28" t="s">
        <v>361</v>
      </c>
      <c r="X28" s="18">
        <v>25000</v>
      </c>
    </row>
    <row r="29" spans="1:24" ht="15" thickBot="1">
      <c r="A29" s="1" t="s">
        <v>212</v>
      </c>
      <c r="C29">
        <v>3.26</v>
      </c>
      <c r="S29" s="7" t="s">
        <v>199</v>
      </c>
      <c r="T29" s="4"/>
      <c r="U29" s="4"/>
      <c r="V29" s="4"/>
      <c r="W29" s="4" t="s">
        <v>361</v>
      </c>
      <c r="X29" s="19">
        <v>42940</v>
      </c>
    </row>
    <row r="30" spans="1:24">
      <c r="A30" s="1" t="s">
        <v>362</v>
      </c>
      <c r="C30">
        <v>3.4</v>
      </c>
    </row>
    <row r="31" spans="1:24">
      <c r="A31" s="1" t="s">
        <v>204</v>
      </c>
      <c r="C31">
        <v>3.7</v>
      </c>
    </row>
    <row r="32" spans="1:24">
      <c r="A32" s="1" t="s">
        <v>219</v>
      </c>
      <c r="C32">
        <v>6</v>
      </c>
    </row>
    <row r="33" spans="1:5">
      <c r="A33" s="1" t="s">
        <v>213</v>
      </c>
      <c r="C33">
        <v>6.5</v>
      </c>
    </row>
    <row r="34" spans="1:5">
      <c r="A34" s="1" t="s">
        <v>363</v>
      </c>
      <c r="C34">
        <v>17.5</v>
      </c>
    </row>
    <row r="35" spans="1:5">
      <c r="A35" s="1" t="s">
        <v>207</v>
      </c>
      <c r="C35">
        <v>24.2</v>
      </c>
    </row>
    <row r="36" spans="1:5">
      <c r="A36" s="1" t="s">
        <v>258</v>
      </c>
      <c r="C36">
        <v>30</v>
      </c>
    </row>
    <row r="37" spans="1:5">
      <c r="A37" s="1" t="s">
        <v>364</v>
      </c>
      <c r="C37">
        <v>400</v>
      </c>
    </row>
    <row r="38" spans="1:5">
      <c r="A38" s="1" t="s">
        <v>365</v>
      </c>
      <c r="C38">
        <v>8870</v>
      </c>
    </row>
    <row r="39" spans="1:5">
      <c r="A39" s="1" t="s">
        <v>366</v>
      </c>
      <c r="C39">
        <v>10180</v>
      </c>
      <c r="E39">
        <v>10180</v>
      </c>
    </row>
    <row r="40" spans="1:5">
      <c r="A40" s="1" t="s">
        <v>194</v>
      </c>
      <c r="C40">
        <v>10573</v>
      </c>
    </row>
    <row r="41" spans="1:5">
      <c r="A41" s="1" t="s">
        <v>197</v>
      </c>
      <c r="C41">
        <v>11318</v>
      </c>
    </row>
    <row r="42" spans="1:5">
      <c r="A42" s="1" t="s">
        <v>200</v>
      </c>
      <c r="C42">
        <v>12287</v>
      </c>
    </row>
    <row r="43" spans="1:5">
      <c r="A43" s="1" t="s">
        <v>198</v>
      </c>
      <c r="C43">
        <v>25000</v>
      </c>
    </row>
    <row r="44" spans="1:5">
      <c r="A44" s="1" t="s">
        <v>199</v>
      </c>
      <c r="C44">
        <v>42940</v>
      </c>
    </row>
    <row r="45" spans="1:5">
      <c r="A45" s="1" t="s">
        <v>367</v>
      </c>
      <c r="D45">
        <v>8.0000000000000007E-5</v>
      </c>
    </row>
    <row r="46" spans="1:5">
      <c r="A46" s="1" t="s">
        <v>368</v>
      </c>
      <c r="D46">
        <v>0.34371657999999999</v>
      </c>
    </row>
    <row r="47" spans="1:5">
      <c r="A47" s="1" t="s">
        <v>369</v>
      </c>
      <c r="D47">
        <v>4.63</v>
      </c>
    </row>
    <row r="48" spans="1:5">
      <c r="A48" s="1" t="s">
        <v>370</v>
      </c>
      <c r="D48">
        <v>29</v>
      </c>
    </row>
    <row r="49" spans="1:6">
      <c r="A49" s="1" t="s">
        <v>371</v>
      </c>
      <c r="D49">
        <v>40</v>
      </c>
    </row>
    <row r="50" spans="1:6">
      <c r="A50" s="1" t="s">
        <v>372</v>
      </c>
      <c r="D50">
        <v>81.5</v>
      </c>
    </row>
    <row r="51" spans="1:6">
      <c r="A51" s="1" t="s">
        <v>373</v>
      </c>
      <c r="D51">
        <v>200</v>
      </c>
    </row>
    <row r="52" spans="1:6">
      <c r="A52" s="1" t="s">
        <v>374</v>
      </c>
      <c r="D52">
        <v>2607</v>
      </c>
    </row>
    <row r="53" spans="1:6">
      <c r="A53" s="1" t="s">
        <v>375</v>
      </c>
      <c r="E53">
        <v>0.14000000000000001</v>
      </c>
    </row>
    <row r="54" spans="1:6">
      <c r="A54" s="1" t="s">
        <v>376</v>
      </c>
      <c r="E54">
        <v>0.31</v>
      </c>
    </row>
    <row r="55" spans="1:6">
      <c r="A55" s="1" t="s">
        <v>377</v>
      </c>
      <c r="E55">
        <v>0.43</v>
      </c>
    </row>
    <row r="56" spans="1:6">
      <c r="A56" s="1" t="s">
        <v>378</v>
      </c>
      <c r="E56">
        <v>0.90718500000000002</v>
      </c>
    </row>
    <row r="57" spans="1:6">
      <c r="A57" s="1" t="s">
        <v>379</v>
      </c>
      <c r="E57">
        <v>5</v>
      </c>
    </row>
    <row r="58" spans="1:6">
      <c r="A58" s="1" t="s">
        <v>247</v>
      </c>
      <c r="E58">
        <v>34</v>
      </c>
    </row>
    <row r="59" spans="1:6">
      <c r="A59" s="1" t="s">
        <v>286</v>
      </c>
      <c r="F59">
        <v>9.9999999999999995E-7</v>
      </c>
    </row>
    <row r="60" spans="1:6">
      <c r="A60" s="1" t="s">
        <v>337</v>
      </c>
      <c r="F60">
        <v>1E-3</v>
      </c>
    </row>
    <row r="61" spans="1:6">
      <c r="A61" s="1" t="s">
        <v>291</v>
      </c>
      <c r="F61">
        <v>1E-3</v>
      </c>
    </row>
    <row r="62" spans="1:6">
      <c r="A62" s="1" t="s">
        <v>343</v>
      </c>
      <c r="F62">
        <v>2.7399999999999998E-3</v>
      </c>
    </row>
    <row r="63" spans="1:6">
      <c r="A63" s="1" t="s">
        <v>326</v>
      </c>
      <c r="F63">
        <v>3.4099999999999998E-3</v>
      </c>
    </row>
    <row r="64" spans="1:6">
      <c r="A64" s="1" t="s">
        <v>331</v>
      </c>
      <c r="F64">
        <v>0.1</v>
      </c>
    </row>
    <row r="65" spans="1:6">
      <c r="A65" s="1" t="s">
        <v>335</v>
      </c>
      <c r="F65">
        <v>0.27778000000000003</v>
      </c>
    </row>
    <row r="66" spans="1:6">
      <c r="A66" s="1" t="s">
        <v>299</v>
      </c>
      <c r="F66">
        <v>0.45450000000000002</v>
      </c>
    </row>
    <row r="67" spans="1:6">
      <c r="A67" s="1" t="s">
        <v>347</v>
      </c>
      <c r="F67">
        <v>52.1492</v>
      </c>
    </row>
    <row r="68" spans="1:6">
      <c r="A68" s="1" t="s">
        <v>326</v>
      </c>
      <c r="F68">
        <v>293.08323560000002</v>
      </c>
    </row>
    <row r="69" spans="1:6">
      <c r="A69" s="1" t="s">
        <v>303</v>
      </c>
      <c r="F69">
        <v>1000</v>
      </c>
    </row>
    <row r="70" spans="1:6">
      <c r="A70" s="1" t="s">
        <v>320</v>
      </c>
      <c r="F70">
        <v>3412</v>
      </c>
    </row>
    <row r="71" spans="1:6">
      <c r="A71" s="1" t="s">
        <v>310</v>
      </c>
      <c r="F71">
        <v>1000000</v>
      </c>
    </row>
  </sheetData>
  <mergeCells count="5">
    <mergeCell ref="K1:Q1"/>
    <mergeCell ref="S1:X1"/>
    <mergeCell ref="Z1:AG1"/>
    <mergeCell ref="AI1:AO1"/>
    <mergeCell ref="G1:I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130195777DC54690E3D502F4697D53" ma:contentTypeVersion="18" ma:contentTypeDescription="Create a new document." ma:contentTypeScope="" ma:versionID="b7168d01e631e2469e7b69f8f2111b26">
  <xsd:schema xmlns:xsd="http://www.w3.org/2001/XMLSchema" xmlns:xs="http://www.w3.org/2001/XMLSchema" xmlns:p="http://schemas.microsoft.com/office/2006/metadata/properties" xmlns:ns2="b645e7b4-5401-4a4c-b14a-ae77b1da270a" xmlns:ns3="debedc0c-c5ee-4c40-b613-269ef3b0e12b" targetNamespace="http://schemas.microsoft.com/office/2006/metadata/properties" ma:root="true" ma:fieldsID="747c291ca0425f0782e9fa4744adc89d" ns2:_="" ns3:_="">
    <xsd:import namespace="b645e7b4-5401-4a4c-b14a-ae77b1da270a"/>
    <xsd:import namespace="debedc0c-c5ee-4c40-b613-269ef3b0e12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45e7b4-5401-4a4c-b14a-ae77b1da27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5b29eb4-2fa6-4f21-81bf-99517ab99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ebedc0c-c5ee-4c40-b613-269ef3b0e12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9fdf888d-634f-4f53-9f9f-ab24e79e76ec}" ma:internalName="TaxCatchAll" ma:showField="CatchAllData" ma:web="debedc0c-c5ee-4c40-b613-269ef3b0e1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645e7b4-5401-4a4c-b14a-ae77b1da270a">
      <Terms xmlns="http://schemas.microsoft.com/office/infopath/2007/PartnerControls"/>
    </lcf76f155ced4ddcb4097134ff3c332f>
    <TaxCatchAll xmlns="debedc0c-c5ee-4c40-b613-269ef3b0e12b" xsi:nil="true"/>
    <SharedWithUsers xmlns="debedc0c-c5ee-4c40-b613-269ef3b0e12b">
      <UserInfo>
        <DisplayName>Tom Jacobs</DisplayName>
        <AccountId>14</AccountId>
        <AccountType/>
      </UserInfo>
      <UserInfo>
        <DisplayName>Karen Clawson</DisplayName>
        <AccountId>10</AccountId>
        <AccountType/>
      </UserInfo>
      <UserInfo>
        <DisplayName>Julie Alsup</DisplayName>
        <AccountId>185</AccountId>
        <AccountType/>
      </UserInfo>
      <UserInfo>
        <DisplayName>Kristin Johnson-Waggoner</DisplayName>
        <AccountId>22</AccountId>
        <AccountType/>
      </UserInfo>
    </SharedWithUsers>
  </documentManagement>
</p:properties>
</file>

<file path=customXml/itemProps1.xml><?xml version="1.0" encoding="utf-8"?>
<ds:datastoreItem xmlns:ds="http://schemas.openxmlformats.org/officeDocument/2006/customXml" ds:itemID="{51D0E9C5-5BE5-4B57-8D49-0B757BB70633}"/>
</file>

<file path=customXml/itemProps2.xml><?xml version="1.0" encoding="utf-8"?>
<ds:datastoreItem xmlns:ds="http://schemas.openxmlformats.org/officeDocument/2006/customXml" ds:itemID="{1A906083-044B-43D3-9ECC-443ECBCD1FAE}"/>
</file>

<file path=customXml/itemProps3.xml><?xml version="1.0" encoding="utf-8"?>
<ds:datastoreItem xmlns:ds="http://schemas.openxmlformats.org/officeDocument/2006/customXml" ds:itemID="{5B44C0D5-F1AE-46EC-9BFE-BFC5981A6C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Doug Norsby</dc:creator>
  <cp:keywords/>
  <dc:description/>
  <cp:lastModifiedBy/>
  <cp:revision/>
  <dcterms:created xsi:type="dcterms:W3CDTF">2024-03-14T19:09:45Z</dcterms:created>
  <dcterms:modified xsi:type="dcterms:W3CDTF">2024-04-01T19:34:50Z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0x01010053130195777DC54690E3D502F4697D53</vt:lpwstr>
  </property>
  <property fmtid="{D5CDD505-2E9C-101B-9397-08002B2CF9AE}" pid="3" name="MediaServiceImageTags">
    <vt:lpwstr/>
  </property>
</Properties>
</file>