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136" documentId="8_{164632D7-135A-4B0E-B9A6-72E2DD554A98}" xr6:coauthVersionLast="47" xr6:coauthVersionMax="47" xr10:uidLastSave="{8447B4D5-00C1-4C7A-B03A-1D54989CEF67}"/>
  <bookViews>
    <workbookView xWindow="-120" yWindow="-120" windowWidth="38640" windowHeight="21240" tabRatio="979" activeTab="1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8" i="16" l="1"/>
  <c r="H47" i="16"/>
  <c r="I18" i="30"/>
  <c r="H16" i="30"/>
  <c r="I13" i="30"/>
  <c r="I14" i="30" s="1"/>
  <c r="H13" i="30"/>
  <c r="H12" i="30"/>
  <c r="H11" i="30"/>
  <c r="H10" i="30"/>
  <c r="H9" i="30"/>
  <c r="H8" i="30"/>
  <c r="H7" i="30"/>
  <c r="D7" i="30"/>
  <c r="J16" i="30"/>
  <c r="I16" i="30"/>
  <c r="I8" i="30"/>
  <c r="I9" i="30"/>
  <c r="I10" i="30"/>
  <c r="I11" i="30"/>
  <c r="I12" i="30"/>
  <c r="I7" i="30"/>
  <c r="J48" i="16"/>
  <c r="J47" i="16"/>
  <c r="I47" i="16"/>
  <c r="I48" i="16" s="1"/>
  <c r="L43" i="16"/>
  <c r="I13" i="16"/>
  <c r="H13" i="16"/>
  <c r="L11" i="16"/>
  <c r="L9" i="16"/>
  <c r="E47" i="16"/>
  <c r="H14" i="30" l="1"/>
  <c r="H18" i="30" s="1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L47" i="16"/>
  <c r="L12" i="16"/>
  <c r="L20" i="16"/>
  <c r="E54" i="34"/>
  <c r="J54" i="34" s="1"/>
  <c r="F54" i="34"/>
  <c r="F56" i="34" s="1"/>
  <c r="J56" i="34" s="1"/>
  <c r="G54" i="34"/>
  <c r="H54" i="34"/>
  <c r="D54" i="34"/>
  <c r="L8" i="16"/>
  <c r="L10" i="16"/>
  <c r="E18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8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53" i="16"/>
  <c r="F53" i="16"/>
  <c r="G53" i="16"/>
  <c r="J53" i="16"/>
  <c r="D53" i="16"/>
  <c r="L52" i="16"/>
  <c r="L51" i="16"/>
  <c r="F47" i="16"/>
  <c r="G47" i="16"/>
  <c r="D47" i="16"/>
  <c r="E42" i="16"/>
  <c r="F42" i="16"/>
  <c r="G42" i="16"/>
  <c r="J42" i="16"/>
  <c r="D42" i="16"/>
  <c r="L41" i="16"/>
  <c r="E36" i="16"/>
  <c r="F36" i="16"/>
  <c r="G36" i="16"/>
  <c r="J36" i="16"/>
  <c r="D36" i="16"/>
  <c r="L34" i="16"/>
  <c r="L35" i="16"/>
  <c r="L38" i="16"/>
  <c r="L39" i="16"/>
  <c r="L40" i="16"/>
  <c r="L44" i="16"/>
  <c r="L45" i="16"/>
  <c r="L46" i="16"/>
  <c r="E32" i="16"/>
  <c r="F32" i="16"/>
  <c r="G32" i="16"/>
  <c r="J32" i="16"/>
  <c r="D32" i="16"/>
  <c r="L31" i="16"/>
  <c r="L30" i="16"/>
  <c r="E28" i="16"/>
  <c r="F28" i="16"/>
  <c r="G28" i="16"/>
  <c r="J28" i="16"/>
  <c r="D28" i="16"/>
  <c r="L22" i="16"/>
  <c r="L23" i="16"/>
  <c r="L24" i="16"/>
  <c r="L25" i="16"/>
  <c r="L26" i="16"/>
  <c r="L27" i="16"/>
  <c r="L21" i="16"/>
  <c r="E13" i="16"/>
  <c r="F13" i="16"/>
  <c r="G13" i="16"/>
  <c r="J13" i="16"/>
  <c r="D13" i="16"/>
  <c r="G18" i="16"/>
  <c r="J18" i="16"/>
  <c r="D18" i="16"/>
  <c r="L16" i="16"/>
  <c r="L17" i="16"/>
  <c r="L53" i="16" l="1"/>
  <c r="L42" i="16"/>
  <c r="L32" i="16"/>
  <c r="L28" i="16"/>
  <c r="G10" i="30"/>
  <c r="L36" i="16"/>
  <c r="D48" i="16"/>
  <c r="D55" i="16" s="1"/>
  <c r="E10" i="30"/>
  <c r="D16" i="30"/>
  <c r="E9" i="30"/>
  <c r="F9" i="30"/>
  <c r="J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J10" i="30"/>
  <c r="E7" i="30"/>
  <c r="F12" i="30"/>
  <c r="J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J13" i="30"/>
  <c r="F13" i="30"/>
  <c r="G12" i="30"/>
  <c r="J42" i="28"/>
  <c r="J31" i="28"/>
  <c r="D12" i="30"/>
  <c r="E12" i="30"/>
  <c r="G11" i="30"/>
  <c r="J35" i="28"/>
  <c r="J27" i="28"/>
  <c r="J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J11" i="28"/>
  <c r="E13" i="30"/>
  <c r="G13" i="30"/>
  <c r="J9" i="30"/>
  <c r="G9" i="30"/>
  <c r="D13" i="30"/>
  <c r="H50" i="31"/>
  <c r="H57" i="31" s="1"/>
  <c r="J41" i="31"/>
  <c r="D9" i="30"/>
  <c r="J16" i="31"/>
  <c r="F50" i="31"/>
  <c r="F57" i="31" s="1"/>
  <c r="G50" i="31"/>
  <c r="G57" i="31" s="1"/>
  <c r="J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16"/>
  <c r="L13" i="16"/>
  <c r="L15" i="16"/>
  <c r="L18" i="16" s="1"/>
  <c r="J55" i="29"/>
  <c r="J49" i="29"/>
  <c r="J50" i="28"/>
  <c r="J56" i="27"/>
  <c r="E48" i="16"/>
  <c r="E55" i="16" s="1"/>
  <c r="G48" i="16"/>
  <c r="G55" i="16" s="1"/>
  <c r="F48" i="16"/>
  <c r="F55" i="16" s="1"/>
  <c r="L16" i="30" l="1"/>
  <c r="L10" i="30"/>
  <c r="L11" i="30"/>
  <c r="D58" i="34"/>
  <c r="J51" i="34"/>
  <c r="J58" i="34" s="1"/>
  <c r="J51" i="33"/>
  <c r="J58" i="33" s="1"/>
  <c r="D58" i="33"/>
  <c r="J46" i="32"/>
  <c r="J53" i="32" s="1"/>
  <c r="E14" i="30"/>
  <c r="E18" i="30" s="1"/>
  <c r="L12" i="30"/>
  <c r="F14" i="30"/>
  <c r="F18" i="30" s="1"/>
  <c r="L9" i="30"/>
  <c r="L8" i="30"/>
  <c r="J51" i="28"/>
  <c r="J58" i="28" s="1"/>
  <c r="D25" i="30" s="1"/>
  <c r="G14" i="30"/>
  <c r="G18" i="30" s="1"/>
  <c r="L7" i="30"/>
  <c r="F58" i="28"/>
  <c r="J14" i="30"/>
  <c r="J18" i="30" s="1"/>
  <c r="D14" i="30"/>
  <c r="L13" i="30"/>
  <c r="J50" i="31"/>
  <c r="J57" i="31" s="1"/>
  <c r="J50" i="29"/>
  <c r="J57" i="29" s="1"/>
  <c r="D26" i="30" s="1"/>
  <c r="J51" i="27"/>
  <c r="J58" i="27" s="1"/>
  <c r="D24" i="30" s="1"/>
  <c r="L48" i="16"/>
  <c r="L55" i="16" s="1"/>
  <c r="D23" i="30" s="1"/>
  <c r="L14" i="30" l="1"/>
  <c r="L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<sst xmlns="http://schemas.openxmlformats.org/spreadsheetml/2006/main" count="508" uniqueCount="89">
  <si>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</si>
  <si>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</si>
  <si>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</si>
  <si>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</si>
  <si>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</si>
  <si>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</si>
  <si>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</si>
  <si>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</si>
  <si>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</si>
  <si>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</si>
  <si>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</si>
  <si>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</si>
  <si>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</si>
  <si>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</si>
  <si>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</si>
  <si>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</si>
  <si>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</si>
  <si>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</si>
  <si>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</si>
  <si>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</si>
  <si>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</si>
  <si>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</si>
  <si>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</si>
  <si>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</si>
  <si>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</si>
  <si>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</si>
  <si>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</si>
  <si>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</si>
  <si>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</si>
  <si>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</si>
  <si>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</si>
  <si>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</si>
  <si>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</si>
  <si>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</si>
  <si>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</si>
  <si>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</si>
  <si>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</si>
  <si>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</si>
  <si>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</si>
  <si>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</si>
  <si>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</si>
  <si>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</si>
  <si>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</si>
  <si>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</si>
  <si>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</si>
  <si>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</si>
  <si>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</si>
  <si>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</si>
  <si>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</si>
  <si>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</si>
  <si>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</si>
  <si>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</si>
  <si>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</si>
  <si>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</si>
  <si>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</si>
  <si>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</si>
  <si>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</si>
  <si>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</si>
  <si>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</si>
  <si>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</si>
  <si>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</si>
  <si>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</si>
  <si>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</si>
  <si>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</si>
  <si>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</si>
  <si>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</si>
  <si>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</si>
  <si>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</si>
  <si>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</si>
  <si>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</si>
  <si>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</si>
  <si>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</si>
  <si>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</si>
  <si>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</si>
  <si>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</si>
  <si>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</si>
  <si>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</si>
  <si>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</si>
  <si>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</si>
  <si>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>Construction Cost</t>
  </si>
  <si>
    <t>Right-Of-Way</t>
  </si>
  <si>
    <t>Preliminary Engineering</t>
  </si>
  <si>
    <t>Environmental Studies</t>
  </si>
  <si>
    <t>YEAR 7</t>
  </si>
  <si>
    <t>YEAR 6</t>
  </si>
  <si>
    <t>Design (PS&amp;E)</t>
  </si>
  <si>
    <t>Right-of-Way Engineering</t>
  </si>
  <si>
    <t>Construction Support</t>
  </si>
  <si>
    <t>Cactus Avenue Bike Paths and Pedestrian Walkways Improvements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</si>
</sst>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165" fontId="7" fillId="0" borderId="1" xfId="0" applyNumberFormat="1" applyFont="1" applyBorder="1" applyAlignment="1">
      <alignment wrapText="1"/>
    </xf>
    <xf numFmtId="0" fontId="7" fillId="7" borderId="1" xfId="0" applyFont="1" applyFill="1" applyBorder="1"/>
    <xf numFmtId="6" fontId="9" fillId="7" borderId="8" xfId="0" applyNumberFormat="1" applyFont="1" applyFill="1" applyBorder="1"/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9" fontId="9" fillId="7" borderId="1" xfId="2" applyFont="1" applyFill="1" applyBorder="1" applyAlignment="1">
      <alignment horizontal="center"/>
    </xf>
    <xf numFmtId="5" fontId="7" fillId="4" borderId="1" xfId="0" applyNumberFormat="1" applyFont="1" applyFill="1" applyBorder="1" applyAlignment="1">
      <alignment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topLeftCell="A10" zoomScale="90" zoomScaleNormal="90" workbookViewId="0">
      <selection activeCell="F58" sqref="F58"/>
    </sheetView>
  </sheetViews>
  <sheetFormatPr defaultRowHeight="15" x14ac:dyDescent="0.25"/>
  <cols>
    <col min="1" max="1" width="1.85546875" customWidth="1"/>
    <col min="5" max="5" width="13.42578125" bestFit="1" customWidth="1"/>
    <col min="6" max="6" width="14.42578125" bestFit="1" customWidth="1"/>
    <col min="7" max="9" width="14.42578125" customWidth="1"/>
    <col min="10" max="10" width="10.85546875" bestFit="1" customWidth="1"/>
    <col min="11" max="11" width="15.5703125" customWidth="1"/>
    <col min="18" max="18" width="37.5703125" customWidth="1"/>
  </cols>
  <sheetData>
    <row r="1" spans="4:11" ht="10.5" customHeight="1" x14ac:dyDescent="0.25"/>
    <row r="2" spans="4:11" x14ac:dyDescent="0.25">
      <c r="D2" s="3"/>
      <c r="E2" s="3"/>
      <c r="J2" s="33"/>
      <c r="K2" s="3"/>
    </row>
    <row r="3" spans="4:11" x14ac:dyDescent="0.25">
      <c r="D3" s="3"/>
      <c r="E3" s="3"/>
      <c r="J3" s="31"/>
      <c r="K3" s="32"/>
    </row>
    <row r="4" spans="4:11" x14ac:dyDescent="0.25">
      <c r="D4" s="4"/>
      <c r="E4" s="3"/>
    </row>
    <row r="9" spans="4:11" x14ac:dyDescent="0.25">
      <c r="J9" s="21"/>
    </row>
    <row r="17" spans="5:18" x14ac:dyDescent="0.25">
      <c r="E17" s="34"/>
      <c r="F17" s="34"/>
      <c r="G17" s="34"/>
      <c r="H17" s="34"/>
      <c r="I17" s="34"/>
    </row>
    <row r="18" spans="5:18" x14ac:dyDescent="0.25">
      <c r="E18" s="34"/>
      <c r="F18" s="34"/>
      <c r="G18" s="34"/>
      <c r="H18" s="34"/>
      <c r="I18" s="34"/>
    </row>
    <row r="27" spans="5:18" ht="23.25" x14ac:dyDescent="0.35">
      <c r="Q27" s="30"/>
    </row>
    <row r="28" spans="5:18" x14ac:dyDescent="0.25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70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30" x14ac:dyDescent="0.25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65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50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25">
      <c r="B20" s="23"/>
      <c r="C20" s="29" t="s">
        <v>51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71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25">
      <c r="B23" s="23"/>
      <c r="C23" s="29" t="s">
        <v>54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25">
      <c r="B24" s="23"/>
      <c r="C24" s="29" t="s">
        <v>55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59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ht="30" x14ac:dyDescent="0.25">
      <c r="B37" s="23"/>
      <c r="C37" s="61" t="s">
        <v>72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 t="s">
        <v>73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25">
      <c r="B39" s="23"/>
      <c r="C39" s="25" t="s">
        <v>74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25">
      <c r="B40" s="23"/>
      <c r="C40" s="25" t="s">
        <v>75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25">
      <c r="B41" s="23"/>
      <c r="C41" s="25" t="s">
        <v>76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ht="30" x14ac:dyDescent="0.25">
      <c r="B44" s="23"/>
      <c r="C44" s="25" t="s">
        <v>77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25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ht="30" x14ac:dyDescent="0.25">
      <c r="B54" s="23"/>
      <c r="C54" s="25" t="s">
        <v>78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25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O30"/>
  <sheetViews>
    <sheetView showGridLines="0" tabSelected="1" zoomScale="83" zoomScaleNormal="85" workbookViewId="0">
      <selection activeCell="L14" sqref="L14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9.140625" customWidth="1"/>
    <col min="4" max="4" width="12.85546875" style="6" bestFit="1" customWidth="1"/>
    <col min="5" max="5" width="11.85546875" style="2" customWidth="1"/>
    <col min="6" max="6" width="12.140625" customWidth="1"/>
    <col min="7" max="7" width="11.42578125" customWidth="1"/>
    <col min="8" max="8" width="13.140625" customWidth="1"/>
    <col min="9" max="9" width="13.28515625" customWidth="1"/>
    <col min="10" max="10" width="12" style="2" customWidth="1"/>
    <col min="11" max="11" width="3.5703125" style="7" customWidth="1"/>
    <col min="12" max="12" width="12.7109375" bestFit="1" customWidth="1"/>
    <col min="13" max="13" width="10.140625" customWidth="1"/>
  </cols>
  <sheetData>
    <row r="2" spans="2:41" ht="23.25" x14ac:dyDescent="0.35">
      <c r="B2" s="30" t="s">
        <v>0</v>
      </c>
    </row>
    <row r="3" spans="2:41" ht="26.45" customHeight="1" x14ac:dyDescent="0.25">
      <c r="B3" s="75" t="s">
        <v>1</v>
      </c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2:41" ht="15" customHeight="1" x14ac:dyDescent="0.25">
      <c r="B4" s="5"/>
    </row>
    <row r="5" spans="2:41" ht="18.75" x14ac:dyDescent="0.3">
      <c r="B5" s="45" t="s">
        <v>2</v>
      </c>
      <c r="C5" s="46"/>
      <c r="D5" s="46"/>
      <c r="E5" s="46"/>
      <c r="F5" s="46"/>
      <c r="G5" s="46"/>
      <c r="H5" s="46"/>
      <c r="I5" s="46"/>
      <c r="J5" s="46"/>
      <c r="K5" s="46"/>
      <c r="L5" s="68"/>
    </row>
    <row r="6" spans="2:41" ht="17.100000000000001" customHeight="1" x14ac:dyDescent="0.25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56" t="s">
        <v>9</v>
      </c>
      <c r="I6" s="56" t="s">
        <v>84</v>
      </c>
      <c r="J6" s="49" t="s">
        <v>83</v>
      </c>
      <c r="K6" s="50"/>
      <c r="L6" s="69" t="s">
        <v>10</v>
      </c>
    </row>
    <row r="7" spans="2:41" s="5" customFormat="1" x14ac:dyDescent="0.25">
      <c r="B7" s="22" t="s">
        <v>11</v>
      </c>
      <c r="C7" s="51" t="s">
        <v>12</v>
      </c>
      <c r="D7" s="52">
        <f>'Measure 1 Budget'!D13</f>
        <v>1250000</v>
      </c>
      <c r="E7" s="52">
        <f>'Measure 1 Budget'!E13+'Measure 2 Budget'!E11+'Measure 3 Budget'!E11+'Measure 4 Budget'!E11+'Measure 5 Budget'!E11</f>
        <v>1250000</v>
      </c>
      <c r="F7" s="52">
        <f>'Measure 1 Budget'!F13+'Measure 2 Budget'!F11+'Measure 3 Budget'!F11+'Measure 4 Budget'!F11+'Measure 5 Budget'!F11</f>
        <v>1250000</v>
      </c>
      <c r="G7" s="52">
        <f>'Measure 1 Budget'!G13+'Measure 2 Budget'!G11+'Measure 3 Budget'!G11+'Measure 4 Budget'!G11+'Measure 5 Budget'!G11</f>
        <v>3138000</v>
      </c>
      <c r="H7" s="52">
        <f>'Measure 1 Budget'!H13+'Measure 2 Budget'!H11+'Measure 3 Budget'!H11+'Measure 4 Budget'!H11+'Measure 5 Budget'!H11</f>
        <v>3138000</v>
      </c>
      <c r="I7" s="52">
        <f>'Measure 1 Budget'!I13+'Measure 2 Budget'!G11+'Measure 3 Budget'!G11+'Measure 4 Budget'!G11+'Measure 5 Budget'!G11</f>
        <v>2615000</v>
      </c>
      <c r="J7" s="52">
        <f>'Measure 1 Budget'!J13+'Measure 2 Budget'!H11+'Measure 3 Budget'!H11+'Measure 4 Budget'!H11+'Measure 5 Budget'!H11</f>
        <v>2615000</v>
      </c>
      <c r="K7" s="53"/>
      <c r="L7" s="52">
        <f>SUM(D7:K7)</f>
        <v>15256000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</row>
    <row r="8" spans="2:41" x14ac:dyDescent="0.25">
      <c r="B8" s="23"/>
      <c r="C8" s="51" t="s">
        <v>13</v>
      </c>
      <c r="D8" s="52">
        <f>'Measure 1 Budget'!D18+'Measure 2 Budget'!D16+'Measure 3 Budget'!D16+'Measure 4 Budget'!D16+'Measure 5 Budget'!D16</f>
        <v>0</v>
      </c>
      <c r="E8" s="52">
        <f>'Measure 1 Budget'!E18+'Measure 2 Budget'!E16+'Measure 3 Budget'!E16+'Measure 4 Budget'!E16</f>
        <v>0</v>
      </c>
      <c r="F8" s="52">
        <f>'Measure 1 Budget'!F18+'Measure 2 Budget'!F16+'Measure 3 Budget'!F16+'Measure 4 Budget'!F16</f>
        <v>0</v>
      </c>
      <c r="G8" s="52">
        <f>'Measure 1 Budget'!G18+'Measure 2 Budget'!G16+'Measure 3 Budget'!G16+'Measure 4 Budget'!G16</f>
        <v>0</v>
      </c>
      <c r="H8" s="52">
        <f>'Measure 1 Budget'!H18+'Measure 2 Budget'!H16+'Measure 3 Budget'!H16+'Measure 4 Budget'!H16</f>
        <v>0</v>
      </c>
      <c r="I8" s="52">
        <f>'Measure 1 Budget'!I14+'Measure 2 Budget'!G12+'Measure 3 Budget'!G12+'Measure 4 Budget'!G12+'Measure 5 Budget'!G12</f>
        <v>0</v>
      </c>
      <c r="J8" s="52">
        <f>'Measure 1 Budget'!J18+'Measure 2 Budget'!H16+'Measure 3 Budget'!H16+'Measure 4 Budget'!H16</f>
        <v>0</v>
      </c>
      <c r="K8" s="53"/>
      <c r="L8" s="52">
        <f t="shared" ref="L8:L14" si="0">SUM(D8:K8)</f>
        <v>0</v>
      </c>
    </row>
    <row r="9" spans="2:41" x14ac:dyDescent="0.25">
      <c r="B9" s="23"/>
      <c r="C9" s="51" t="s">
        <v>14</v>
      </c>
      <c r="D9" s="52">
        <f>'Measure 1 Budget'!D28+'Measure 2 Budget'!D27+'Measure 3 Budget'!D27+'Measure 4 Budget'!D27+'Measure 5 Budget'!D27</f>
        <v>0</v>
      </c>
      <c r="E9" s="52">
        <f>'Measure 1 Budget'!E28+'Measure 2 Budget'!E27+'Measure 3 Budget'!E27+'Measure 4 Budget'!E27</f>
        <v>0</v>
      </c>
      <c r="F9" s="52">
        <f>'Measure 1 Budget'!F28+'Measure 2 Budget'!F27+'Measure 3 Budget'!F27+'Measure 4 Budget'!F27</f>
        <v>0</v>
      </c>
      <c r="G9" s="52">
        <f>'Measure 1 Budget'!G28+'Measure 2 Budget'!G27+'Measure 3 Budget'!G27+'Measure 4 Budget'!G27</f>
        <v>0</v>
      </c>
      <c r="H9" s="52">
        <f>'Measure 1 Budget'!H28+'Measure 2 Budget'!H27+'Measure 3 Budget'!H27+'Measure 4 Budget'!H27</f>
        <v>0</v>
      </c>
      <c r="I9" s="52">
        <f>'Measure 1 Budget'!I15+'Measure 2 Budget'!G13+'Measure 3 Budget'!G13+'Measure 4 Budget'!G13+'Measure 5 Budget'!G13</f>
        <v>0</v>
      </c>
      <c r="J9" s="52">
        <f>'Measure 1 Budget'!J28+'Measure 2 Budget'!H27+'Measure 3 Budget'!H27+'Measure 4 Budget'!H27</f>
        <v>0</v>
      </c>
      <c r="K9" s="53"/>
      <c r="L9" s="52">
        <f t="shared" si="0"/>
        <v>0</v>
      </c>
    </row>
    <row r="10" spans="2:41" x14ac:dyDescent="0.25">
      <c r="B10" s="23"/>
      <c r="C10" s="51" t="s">
        <v>15</v>
      </c>
      <c r="D10" s="52">
        <f>'Measure 1 Budget'!D32+'Measure 2 Budget'!D31+'Measure 3 Budget'!D31+'Measure 4 Budget'!D31+'Measure 5 Budget'!D31</f>
        <v>0</v>
      </c>
      <c r="E10" s="52">
        <f>'Measure 1 Budget'!E32+'Measure 2 Budget'!E31+'Measure 3 Budget'!E31+'Measure 4 Budget'!E31</f>
        <v>0</v>
      </c>
      <c r="F10" s="52">
        <f>'Measure 1 Budget'!F32+'Measure 2 Budget'!F31+'Measure 3 Budget'!F31+'Measure 4 Budget'!F31</f>
        <v>0</v>
      </c>
      <c r="G10" s="52">
        <f>'Measure 1 Budget'!G32+'Measure 2 Budget'!G31+'Measure 3 Budget'!G31+'Measure 4 Budget'!G31</f>
        <v>0</v>
      </c>
      <c r="H10" s="52">
        <f>'Measure 1 Budget'!H32+'Measure 2 Budget'!H31+'Measure 3 Budget'!H31+'Measure 4 Budget'!H31</f>
        <v>0</v>
      </c>
      <c r="I10" s="52">
        <f>'Measure 1 Budget'!I16+'Measure 2 Budget'!G14+'Measure 3 Budget'!G14+'Measure 4 Budget'!G14+'Measure 5 Budget'!G14</f>
        <v>0</v>
      </c>
      <c r="J10" s="52">
        <f>'Measure 1 Budget'!J32+'Measure 2 Budget'!H31+'Measure 3 Budget'!H31+'Measure 4 Budget'!H31</f>
        <v>0</v>
      </c>
      <c r="K10" s="53"/>
      <c r="L10" s="52">
        <f t="shared" si="0"/>
        <v>0</v>
      </c>
    </row>
    <row r="11" spans="2:41" x14ac:dyDescent="0.25">
      <c r="B11" s="23"/>
      <c r="C11" s="51" t="s">
        <v>16</v>
      </c>
      <c r="D11" s="52">
        <f>'Measure 1 Budget'!D36+'Measure 2 Budget'!D35+'Measure 3 Budget'!D35+'Measure 4 Budget'!D35+'Measure 5 Budget'!D35</f>
        <v>0</v>
      </c>
      <c r="E11" s="52">
        <f>'Measure 1 Budget'!E36+'Measure 2 Budget'!E35+'Measure 3 Budget'!E35+'Measure 4 Budget'!E35</f>
        <v>0</v>
      </c>
      <c r="F11" s="52">
        <f>'Measure 1 Budget'!F36+'Measure 2 Budget'!F35+'Measure 3 Budget'!F35+'Measure 4 Budget'!F35</f>
        <v>0</v>
      </c>
      <c r="G11" s="52">
        <f>'Measure 1 Budget'!G36+'Measure 2 Budget'!G35+'Measure 3 Budget'!G35+'Measure 4 Budget'!G35</f>
        <v>0</v>
      </c>
      <c r="H11" s="52">
        <f>'Measure 1 Budget'!H36+'Measure 2 Budget'!H35+'Measure 3 Budget'!H35+'Measure 4 Budget'!H35</f>
        <v>0</v>
      </c>
      <c r="I11" s="52">
        <f>'Measure 1 Budget'!I17+'Measure 2 Budget'!G15+'Measure 3 Budget'!G15+'Measure 4 Budget'!G15+'Measure 5 Budget'!G15</f>
        <v>0</v>
      </c>
      <c r="J11" s="52">
        <f>'Measure 1 Budget'!J36+'Measure 2 Budget'!H35+'Measure 3 Budget'!H35+'Measure 4 Budget'!H35</f>
        <v>0</v>
      </c>
      <c r="K11" s="53"/>
      <c r="L11" s="52">
        <f t="shared" si="0"/>
        <v>0</v>
      </c>
    </row>
    <row r="12" spans="2:41" x14ac:dyDescent="0.25">
      <c r="B12" s="23"/>
      <c r="C12" s="51" t="s">
        <v>17</v>
      </c>
      <c r="D12" s="52">
        <f>'Measure 1 Budget'!D42+'Measure 2 Budget'!D42+'Measure 3 Budget'!D42+'Measure 4 Budget'!D41+'Measure 5 Budget'!D41</f>
        <v>0</v>
      </c>
      <c r="E12" s="52">
        <f>'Measure 1 Budget'!E42+'Measure 2 Budget'!E42+'Measure 3 Budget'!E42+'Measure 4 Budget'!E41</f>
        <v>0</v>
      </c>
      <c r="F12" s="52">
        <f>'Measure 1 Budget'!F42+'Measure 2 Budget'!F42+'Measure 3 Budget'!F42+'Measure 4 Budget'!F41</f>
        <v>0</v>
      </c>
      <c r="G12" s="52">
        <f>'Measure 1 Budget'!G42+'Measure 2 Budget'!G42+'Measure 3 Budget'!G42+'Measure 4 Budget'!G41</f>
        <v>0</v>
      </c>
      <c r="H12" s="52">
        <f>'Measure 1 Budget'!H42+'Measure 2 Budget'!H42+'Measure 3 Budget'!H42+'Measure 4 Budget'!H41</f>
        <v>0</v>
      </c>
      <c r="I12" s="52">
        <f>'Measure 1 Budget'!I18+'Measure 2 Budget'!G16+'Measure 3 Budget'!G16+'Measure 4 Budget'!G16+'Measure 5 Budget'!G16</f>
        <v>0</v>
      </c>
      <c r="J12" s="52">
        <f>'Measure 1 Budget'!J42+'Measure 2 Budget'!H42+'Measure 3 Budget'!H42+'Measure 4 Budget'!H41</f>
        <v>0</v>
      </c>
      <c r="K12" s="53"/>
      <c r="L12" s="52">
        <f t="shared" si="0"/>
        <v>0</v>
      </c>
    </row>
    <row r="13" spans="2:41" x14ac:dyDescent="0.25">
      <c r="B13" s="23"/>
      <c r="C13" s="51" t="s">
        <v>18</v>
      </c>
      <c r="D13" s="52">
        <f>'Measure 1 Budget'!D47+'Measure 2 Budget'!D50+'Measure 3 Budget'!D50+'Measure 4 Budget'!D49+'Measure 5 Budget'!D49</f>
        <v>0</v>
      </c>
      <c r="E13" s="52">
        <f>'Measure 1 Budget'!E47+'Measure 2 Budget'!E50+'Measure 3 Budget'!E50+'Measure 4 Budget'!E49</f>
        <v>0</v>
      </c>
      <c r="F13" s="52">
        <f>'Measure 1 Budget'!F47+'Measure 2 Budget'!F50+'Measure 3 Budget'!F50+'Measure 4 Budget'!F49</f>
        <v>0</v>
      </c>
      <c r="G13" s="52">
        <f>'Measure 1 Budget'!G47+'Measure 2 Budget'!G50+'Measure 3 Budget'!G50+'Measure 4 Budget'!G49</f>
        <v>0</v>
      </c>
      <c r="H13" s="52">
        <f>'Measure 1 Budget'!H47+'Measure 2 Budget'!H50+'Measure 3 Budget'!H50+'Measure 4 Budget'!H49</f>
        <v>0</v>
      </c>
      <c r="I13" s="52">
        <f>'Measure 1 Budget'!I47+'Measure 2 Budget'!G50+'Measure 3 Budget'!G50+'Measure 4 Budget'!G49</f>
        <v>29650000</v>
      </c>
      <c r="J13" s="52">
        <f>'Measure 1 Budget'!J47+'Measure 2 Budget'!H50+'Measure 3 Budget'!H50+'Measure 4 Budget'!H49</f>
        <v>29650000</v>
      </c>
      <c r="K13" s="53"/>
      <c r="L13" s="52">
        <f t="shared" si="0"/>
        <v>59300000</v>
      </c>
    </row>
    <row r="14" spans="2:41" x14ac:dyDescent="0.25">
      <c r="B14" s="24"/>
      <c r="C14" s="9" t="s">
        <v>19</v>
      </c>
      <c r="D14" s="16">
        <f>D13+D12+D11+D10+D9+D8+D7</f>
        <v>1250000</v>
      </c>
      <c r="E14" s="16">
        <f>E13+E12+E11+E10+E9+E8+E7</f>
        <v>1250000</v>
      </c>
      <c r="F14" s="16">
        <f>F13+F12+F11+F10+F9+F8+F7</f>
        <v>1250000</v>
      </c>
      <c r="G14" s="16">
        <f>G13+G12+G11+G10+G9+G8+G7</f>
        <v>3138000</v>
      </c>
      <c r="H14" s="16">
        <f t="shared" ref="H14:I14" si="1">H13+H12+H11+H10+H9+H8+H7</f>
        <v>3138000</v>
      </c>
      <c r="I14" s="16">
        <f t="shared" si="1"/>
        <v>32265000</v>
      </c>
      <c r="J14" s="16">
        <f>J13+J12+J11+J10+J9+J8+J7</f>
        <v>32265000</v>
      </c>
      <c r="L14" s="16">
        <f t="shared" si="0"/>
        <v>74556000</v>
      </c>
    </row>
    <row r="15" spans="2:41" x14ac:dyDescent="0.25">
      <c r="B15" s="67"/>
      <c r="D15"/>
      <c r="E15"/>
      <c r="J15"/>
      <c r="K15"/>
      <c r="L15" s="18" t="s">
        <v>20</v>
      </c>
    </row>
    <row r="16" spans="2:41" ht="20.100000000000001" customHeight="1" x14ac:dyDescent="0.25">
      <c r="B16" s="67"/>
      <c r="C16" s="9" t="s">
        <v>21</v>
      </c>
      <c r="D16" s="59">
        <f>'Measure 1 Budget'!D53+'Measure 2 Budget'!D56+'Measure 3 Budget'!D56+'Measure 4 Budget'!D55+'Measure 5 Budget'!D55</f>
        <v>0</v>
      </c>
      <c r="E16" s="59">
        <f>'Measure 1 Budget'!E53+'Measure 2 Budget'!E56+'Measure 3 Budget'!E56+'Measure 4 Budget'!E55</f>
        <v>0</v>
      </c>
      <c r="F16" s="59">
        <f>'Measure 1 Budget'!F53+'Measure 2 Budget'!F56+'Measure 3 Budget'!F56+'Measure 4 Budget'!F55</f>
        <v>0</v>
      </c>
      <c r="G16" s="59">
        <f>'Measure 1 Budget'!G53+'Measure 2 Budget'!G56+'Measure 3 Budget'!G56+'Measure 4 Budget'!G55</f>
        <v>3350000</v>
      </c>
      <c r="H16" s="59">
        <f>'Measure 1 Budget'!H51</f>
        <v>3350000</v>
      </c>
      <c r="I16" s="59">
        <f>'Measure 1 Budget'!I53+'Measure 2 Budget'!I56+'Measure 3 Budget'!I56+'Measure 4 Budget'!I55</f>
        <v>0</v>
      </c>
      <c r="J16" s="59">
        <f>'Measure 1 Budget'!J53+'Measure 2 Budget'!J56+'Measure 3 Budget'!J56+'Measure 4 Budget'!J55</f>
        <v>0</v>
      </c>
      <c r="L16" s="80">
        <f>SUM(D16:J16)</f>
        <v>6700000</v>
      </c>
    </row>
    <row r="17" spans="2:12" ht="15.75" thickBot="1" x14ac:dyDescent="0.3">
      <c r="B17" s="67"/>
      <c r="D17"/>
      <c r="E17"/>
      <c r="J17"/>
      <c r="K17"/>
      <c r="L17" s="18" t="s">
        <v>20</v>
      </c>
    </row>
    <row r="18" spans="2:12" ht="30.95" customHeight="1" thickBot="1" x14ac:dyDescent="0.3">
      <c r="B18" s="66" t="s">
        <v>22</v>
      </c>
      <c r="C18" s="19"/>
      <c r="D18" s="54">
        <f>D14+D16</f>
        <v>1250000</v>
      </c>
      <c r="E18" s="54">
        <f>E14+E16</f>
        <v>1250000</v>
      </c>
      <c r="F18" s="54">
        <f>F14+F16</f>
        <v>1250000</v>
      </c>
      <c r="G18" s="54">
        <f>G14+G16</f>
        <v>6488000</v>
      </c>
      <c r="H18" s="54">
        <f>H14+H16</f>
        <v>6488000</v>
      </c>
      <c r="I18" s="54">
        <f>I14+I16</f>
        <v>32265000</v>
      </c>
      <c r="J18" s="54">
        <f>J14+J16</f>
        <v>32265000</v>
      </c>
      <c r="K18" s="55"/>
      <c r="L18" s="70">
        <f>L14+L16</f>
        <v>81256000</v>
      </c>
    </row>
    <row r="19" spans="2:12" s="1" customFormat="1" x14ac:dyDescent="0.25">
      <c r="B19" s="6"/>
      <c r="C19"/>
      <c r="D19" s="6"/>
      <c r="E19" s="2"/>
      <c r="F19"/>
      <c r="G19"/>
      <c r="H19"/>
      <c r="I19"/>
      <c r="J19" s="2"/>
      <c r="K19" s="7"/>
      <c r="L19"/>
    </row>
    <row r="20" spans="2:12" ht="15" customHeight="1" x14ac:dyDescent="0.25">
      <c r="B20" s="6"/>
    </row>
    <row r="21" spans="2:12" ht="15" customHeight="1" x14ac:dyDescent="0.3">
      <c r="B21" s="45" t="s">
        <v>23</v>
      </c>
      <c r="C21" s="46"/>
      <c r="D21" s="46"/>
      <c r="E21" s="77"/>
      <c r="F21" s="77"/>
      <c r="J21"/>
      <c r="K21"/>
    </row>
    <row r="22" spans="2:12" ht="29.1" customHeight="1" x14ac:dyDescent="0.25">
      <c r="B22" s="47" t="s">
        <v>24</v>
      </c>
      <c r="C22" s="47" t="s">
        <v>25</v>
      </c>
      <c r="D22" s="56" t="s">
        <v>26</v>
      </c>
      <c r="E22" s="78" t="s">
        <v>27</v>
      </c>
      <c r="F22" s="78"/>
      <c r="J22"/>
      <c r="K22"/>
    </row>
    <row r="23" spans="2:12" ht="37.5" customHeight="1" x14ac:dyDescent="0.25">
      <c r="B23" s="73">
        <v>1</v>
      </c>
      <c r="C23" s="57" t="s">
        <v>88</v>
      </c>
      <c r="D23" s="74">
        <f>'Measure 1 Budget'!L55</f>
        <v>81256000</v>
      </c>
      <c r="E23" s="79">
        <f>D23/D$29</f>
        <v>1</v>
      </c>
      <c r="F23" s="79"/>
      <c r="J23"/>
      <c r="K23"/>
    </row>
    <row r="24" spans="2:12" ht="15" customHeight="1" x14ac:dyDescent="0.25">
      <c r="B24" s="51">
        <v>2</v>
      </c>
      <c r="C24" s="52" t="s">
        <v>28</v>
      </c>
      <c r="D24" s="58">
        <f>'Measure 2 Budget'!J58</f>
        <v>0</v>
      </c>
      <c r="E24" s="76">
        <f t="shared" ref="E24:E27" si="2">D24/D$29</f>
        <v>0</v>
      </c>
      <c r="F24" s="76"/>
      <c r="J24"/>
      <c r="K24"/>
    </row>
    <row r="25" spans="2:12" ht="15" customHeight="1" x14ac:dyDescent="0.25">
      <c r="B25" s="51">
        <v>3</v>
      </c>
      <c r="C25" s="52" t="s">
        <v>29</v>
      </c>
      <c r="D25" s="58">
        <f>'Measure 3 Budget'!J58</f>
        <v>0</v>
      </c>
      <c r="E25" s="76">
        <f t="shared" si="2"/>
        <v>0</v>
      </c>
      <c r="F25" s="76"/>
      <c r="J25"/>
      <c r="K25"/>
    </row>
    <row r="26" spans="2:12" ht="15" customHeight="1" x14ac:dyDescent="0.25">
      <c r="B26" s="51">
        <v>4</v>
      </c>
      <c r="C26" s="52" t="s">
        <v>30</v>
      </c>
      <c r="D26" s="58">
        <f>'Measure 4 Budget'!J57</f>
        <v>0</v>
      </c>
      <c r="E26" s="76">
        <f t="shared" si="2"/>
        <v>0</v>
      </c>
      <c r="F26" s="76"/>
      <c r="J26"/>
      <c r="K26"/>
    </row>
    <row r="27" spans="2:12" ht="15" customHeight="1" x14ac:dyDescent="0.25">
      <c r="B27" s="51">
        <v>5</v>
      </c>
      <c r="C27" s="52" t="s">
        <v>31</v>
      </c>
      <c r="D27" s="58">
        <v>0</v>
      </c>
      <c r="E27" s="76">
        <f t="shared" si="2"/>
        <v>0</v>
      </c>
      <c r="F27" s="76"/>
      <c r="J27"/>
      <c r="K27"/>
    </row>
    <row r="28" spans="2:12" ht="15" customHeight="1" x14ac:dyDescent="0.25">
      <c r="B28" s="51"/>
      <c r="C28" s="52"/>
      <c r="D28" s="58"/>
      <c r="E28" s="76"/>
      <c r="F28" s="76"/>
      <c r="J28"/>
      <c r="K28"/>
    </row>
    <row r="29" spans="2:12" ht="15" customHeight="1" x14ac:dyDescent="0.25">
      <c r="B29" s="51" t="s">
        <v>32</v>
      </c>
      <c r="C29" s="52"/>
      <c r="D29" s="58">
        <f>SUM(D23:D28)</f>
        <v>81256000</v>
      </c>
      <c r="E29" s="76">
        <f t="shared" ref="E29" si="3">SUM(E23:E28)</f>
        <v>1</v>
      </c>
      <c r="F29" s="76"/>
      <c r="J29"/>
      <c r="K29"/>
    </row>
    <row r="30" spans="2:12" ht="15" customHeight="1" x14ac:dyDescent="0.25">
      <c r="J30"/>
      <c r="K30"/>
    </row>
  </sheetData>
  <mergeCells count="10">
    <mergeCell ref="B3:L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O70"/>
  <sheetViews>
    <sheetView showGridLines="0" zoomScale="85" zoomScaleNormal="85" workbookViewId="0">
      <selection activeCell="H48" sqref="H48"/>
    </sheetView>
  </sheetViews>
  <sheetFormatPr defaultColWidth="9.140625" defaultRowHeight="15" x14ac:dyDescent="0.25"/>
  <cols>
    <col min="1" max="1" width="3.140625" customWidth="1"/>
    <col min="2" max="2" width="10.140625" customWidth="1"/>
    <col min="3" max="3" width="35.42578125" customWidth="1"/>
    <col min="4" max="4" width="12.42578125" style="6" customWidth="1"/>
    <col min="5" max="5" width="15.85546875" style="2" customWidth="1"/>
    <col min="6" max="6" width="12.42578125" customWidth="1"/>
    <col min="7" max="9" width="13" customWidth="1"/>
    <col min="10" max="10" width="15.140625" style="2" customWidth="1"/>
    <col min="11" max="11" width="1.7109375" style="7" customWidth="1"/>
    <col min="12" max="12" width="12.85546875" customWidth="1"/>
    <col min="13" max="13" width="10.140625" customWidth="1"/>
  </cols>
  <sheetData>
    <row r="2" spans="2:41" ht="23.25" x14ac:dyDescent="0.35">
      <c r="B2" s="30" t="s">
        <v>33</v>
      </c>
    </row>
    <row r="3" spans="2:41" x14ac:dyDescent="0.25">
      <c r="B3" s="5" t="s">
        <v>34</v>
      </c>
    </row>
    <row r="4" spans="2:41" x14ac:dyDescent="0.25">
      <c r="B4" s="5"/>
    </row>
    <row r="5" spans="2:41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7"/>
      <c r="K5" s="37"/>
      <c r="L5" s="38"/>
    </row>
    <row r="6" spans="2:41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0" t="s">
        <v>9</v>
      </c>
      <c r="I6" s="40" t="s">
        <v>84</v>
      </c>
      <c r="J6" s="41" t="s">
        <v>83</v>
      </c>
      <c r="K6" s="42"/>
      <c r="L6" s="43" t="s">
        <v>10</v>
      </c>
    </row>
    <row r="7" spans="2:41" s="5" customFormat="1" ht="30" x14ac:dyDescent="0.25">
      <c r="B7" s="71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/>
      <c r="I7" s="10"/>
      <c r="J7" s="10" t="s">
        <v>36</v>
      </c>
      <c r="K7" s="7"/>
      <c r="L7" s="8" t="s">
        <v>36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</row>
    <row r="8" spans="2:41" x14ac:dyDescent="0.25">
      <c r="B8" s="23"/>
      <c r="C8" s="25" t="s">
        <v>81</v>
      </c>
      <c r="D8" s="15">
        <v>750000</v>
      </c>
      <c r="E8" s="15">
        <v>750000</v>
      </c>
      <c r="F8" s="15">
        <v>750000</v>
      </c>
      <c r="G8" s="15"/>
      <c r="H8" s="15"/>
      <c r="I8" s="15"/>
      <c r="J8" s="15"/>
      <c r="K8" s="35"/>
      <c r="L8" s="15">
        <f>SUM(D8:J8)</f>
        <v>2250000</v>
      </c>
    </row>
    <row r="9" spans="2:41" x14ac:dyDescent="0.25">
      <c r="B9" s="23"/>
      <c r="C9" s="25" t="s">
        <v>82</v>
      </c>
      <c r="D9" s="15">
        <v>500000</v>
      </c>
      <c r="E9" s="15">
        <v>500000</v>
      </c>
      <c r="F9" s="15">
        <v>500000</v>
      </c>
      <c r="G9" s="15"/>
      <c r="H9" s="15"/>
      <c r="I9" s="15"/>
      <c r="J9" s="15"/>
      <c r="K9" s="35"/>
      <c r="L9" s="15">
        <f>SUM(D9:J9)</f>
        <v>1500000</v>
      </c>
    </row>
    <row r="10" spans="2:41" x14ac:dyDescent="0.25">
      <c r="B10" s="23"/>
      <c r="C10" s="25" t="s">
        <v>85</v>
      </c>
      <c r="D10" s="15"/>
      <c r="E10" s="15"/>
      <c r="F10" s="15"/>
      <c r="G10" s="15">
        <v>2615000</v>
      </c>
      <c r="H10" s="15">
        <v>2615000</v>
      </c>
      <c r="I10" s="15"/>
      <c r="J10" s="15"/>
      <c r="L10" s="15">
        <f>SUM(D10:J10)</f>
        <v>5230000</v>
      </c>
    </row>
    <row r="11" spans="2:41" x14ac:dyDescent="0.25">
      <c r="B11" s="23"/>
      <c r="C11" s="25" t="s">
        <v>86</v>
      </c>
      <c r="D11" s="15"/>
      <c r="E11" s="15"/>
      <c r="F11" s="15"/>
      <c r="G11" s="15">
        <v>523000</v>
      </c>
      <c r="H11" s="15">
        <v>523000</v>
      </c>
      <c r="I11" s="15"/>
      <c r="J11" s="15"/>
      <c r="L11" s="15">
        <f>SUM(D11:J11)</f>
        <v>1046000</v>
      </c>
    </row>
    <row r="12" spans="2:41" x14ac:dyDescent="0.25">
      <c r="B12" s="23"/>
      <c r="C12" s="27" t="s">
        <v>87</v>
      </c>
      <c r="D12" s="15"/>
      <c r="E12" s="11"/>
      <c r="F12" s="11"/>
      <c r="G12" s="11"/>
      <c r="H12" s="11"/>
      <c r="I12" s="11">
        <v>2615000</v>
      </c>
      <c r="J12" s="11">
        <v>2615000</v>
      </c>
      <c r="L12" s="15">
        <f>SUM(D12:J12)</f>
        <v>5230000</v>
      </c>
    </row>
    <row r="13" spans="2:41" x14ac:dyDescent="0.25">
      <c r="B13" s="23"/>
      <c r="C13" s="9" t="s">
        <v>12</v>
      </c>
      <c r="D13" s="16">
        <f>SUM(D8:D12)</f>
        <v>1250000</v>
      </c>
      <c r="E13" s="16">
        <f t="shared" ref="E13:L13" si="0">SUM(E8:E12)</f>
        <v>1250000</v>
      </c>
      <c r="F13" s="16">
        <f t="shared" si="0"/>
        <v>1250000</v>
      </c>
      <c r="G13" s="16">
        <f t="shared" si="0"/>
        <v>3138000</v>
      </c>
      <c r="H13" s="16">
        <f>SUM(H7:H12)</f>
        <v>3138000</v>
      </c>
      <c r="I13" s="16">
        <f>SUM(I7:I12)</f>
        <v>2615000</v>
      </c>
      <c r="J13" s="16">
        <f t="shared" si="0"/>
        <v>2615000</v>
      </c>
      <c r="L13" s="16">
        <f t="shared" si="0"/>
        <v>15256000</v>
      </c>
    </row>
    <row r="14" spans="2:41" x14ac:dyDescent="0.25">
      <c r="B14" s="23"/>
      <c r="C14" s="14" t="s">
        <v>37</v>
      </c>
      <c r="D14" s="13" t="s">
        <v>36</v>
      </c>
      <c r="E14" s="10"/>
      <c r="F14" s="10"/>
      <c r="G14" s="10"/>
      <c r="H14" s="10"/>
      <c r="I14" s="10"/>
      <c r="J14" s="10"/>
      <c r="L14" s="8" t="s">
        <v>36</v>
      </c>
    </row>
    <row r="15" spans="2:41" x14ac:dyDescent="0.25">
      <c r="B15" s="23"/>
      <c r="C15" s="25"/>
      <c r="D15" s="15"/>
      <c r="E15" s="15"/>
      <c r="F15" s="15"/>
      <c r="G15" s="15"/>
      <c r="H15" s="15"/>
      <c r="I15" s="15"/>
      <c r="J15" s="15"/>
      <c r="L15" s="15">
        <f>SUM(D15:J15)</f>
        <v>0</v>
      </c>
    </row>
    <row r="16" spans="2:41" x14ac:dyDescent="0.25">
      <c r="B16" s="23"/>
      <c r="C16" s="25"/>
      <c r="D16" s="15"/>
      <c r="E16" s="15"/>
      <c r="F16" s="15"/>
      <c r="G16" s="15"/>
      <c r="H16" s="15"/>
      <c r="I16" s="15"/>
      <c r="J16" s="15"/>
      <c r="L16" s="15">
        <f t="shared" ref="L16:L17" si="1">SUM(D16:J16)</f>
        <v>0</v>
      </c>
    </row>
    <row r="17" spans="2:12" x14ac:dyDescent="0.25">
      <c r="B17" s="23"/>
      <c r="C17" s="10"/>
      <c r="D17" s="15"/>
      <c r="E17" s="11"/>
      <c r="F17" s="11"/>
      <c r="G17" s="11"/>
      <c r="H17" s="11"/>
      <c r="I17" s="11"/>
      <c r="J17" s="11"/>
      <c r="L17" s="15">
        <f t="shared" si="1"/>
        <v>0</v>
      </c>
    </row>
    <row r="18" spans="2:12" x14ac:dyDescent="0.25">
      <c r="B18" s="23"/>
      <c r="C18" s="9" t="s">
        <v>13</v>
      </c>
      <c r="D18" s="16">
        <f>SUM(D15:D17)</f>
        <v>0</v>
      </c>
      <c r="E18" s="16">
        <f t="shared" ref="E18:L18" si="2">SUM(E15:E17)</f>
        <v>0</v>
      </c>
      <c r="F18" s="16">
        <f t="shared" si="2"/>
        <v>0</v>
      </c>
      <c r="G18" s="16">
        <f t="shared" si="2"/>
        <v>0</v>
      </c>
      <c r="H18" s="16"/>
      <c r="I18" s="16"/>
      <c r="J18" s="16">
        <f t="shared" si="2"/>
        <v>0</v>
      </c>
      <c r="L18" s="16">
        <f t="shared" si="2"/>
        <v>0</v>
      </c>
    </row>
    <row r="19" spans="2:12" x14ac:dyDescent="0.25">
      <c r="B19" s="23"/>
      <c r="C19" s="14" t="s">
        <v>38</v>
      </c>
      <c r="D19" s="13" t="s">
        <v>36</v>
      </c>
      <c r="E19" s="10"/>
      <c r="F19" s="10"/>
      <c r="G19" s="10"/>
      <c r="H19" s="10"/>
      <c r="I19" s="10"/>
      <c r="J19" s="10"/>
      <c r="L19" s="8" t="s">
        <v>36</v>
      </c>
    </row>
    <row r="20" spans="2:12" x14ac:dyDescent="0.25">
      <c r="B20" s="23"/>
      <c r="C20" s="29"/>
      <c r="D20" s="15"/>
      <c r="E20" s="11"/>
      <c r="F20" s="11"/>
      <c r="G20" s="11"/>
      <c r="H20" s="11"/>
      <c r="I20" s="11"/>
      <c r="J20" s="11"/>
      <c r="L20" s="15">
        <f>SUM(D20:J20)</f>
        <v>0</v>
      </c>
    </row>
    <row r="21" spans="2:12" x14ac:dyDescent="0.25">
      <c r="B21" s="23"/>
      <c r="C21" s="29"/>
      <c r="D21" s="15"/>
      <c r="E21" s="15"/>
      <c r="F21" s="15"/>
      <c r="G21" s="15"/>
      <c r="H21" s="15"/>
      <c r="I21" s="15"/>
      <c r="J21" s="15"/>
      <c r="K21" s="35"/>
      <c r="L21" s="15">
        <f>SUM(D21:J21)</f>
        <v>0</v>
      </c>
    </row>
    <row r="22" spans="2:12" x14ac:dyDescent="0.25">
      <c r="B22" s="23"/>
      <c r="C22" s="29"/>
      <c r="D22" s="15"/>
      <c r="E22" s="15"/>
      <c r="F22" s="15"/>
      <c r="G22" s="15"/>
      <c r="H22" s="15"/>
      <c r="I22" s="15"/>
      <c r="J22" s="15"/>
      <c r="K22" s="35"/>
      <c r="L22" s="15">
        <f t="shared" ref="L22:L27" si="3">SUM(D22:J22)</f>
        <v>0</v>
      </c>
    </row>
    <row r="23" spans="2:12" x14ac:dyDescent="0.25">
      <c r="B23" s="23"/>
      <c r="C23" s="25"/>
      <c r="D23" s="15"/>
      <c r="E23" s="15"/>
      <c r="F23" s="15"/>
      <c r="G23" s="15"/>
      <c r="H23" s="15"/>
      <c r="I23" s="15"/>
      <c r="J23" s="15"/>
      <c r="K23" s="35"/>
      <c r="L23" s="15">
        <f t="shared" si="3"/>
        <v>0</v>
      </c>
    </row>
    <row r="24" spans="2:12" x14ac:dyDescent="0.25">
      <c r="B24" s="23"/>
      <c r="C24" s="29"/>
      <c r="D24" s="15"/>
      <c r="E24" s="15"/>
      <c r="F24" s="15"/>
      <c r="G24" s="15"/>
      <c r="H24" s="15"/>
      <c r="I24" s="15"/>
      <c r="J24" s="15"/>
      <c r="K24" s="35"/>
      <c r="L24" s="15">
        <f t="shared" si="3"/>
        <v>0</v>
      </c>
    </row>
    <row r="25" spans="2:12" x14ac:dyDescent="0.25">
      <c r="B25" s="23"/>
      <c r="C25" s="29"/>
      <c r="D25" s="15"/>
      <c r="E25" s="15"/>
      <c r="F25" s="15"/>
      <c r="G25" s="15"/>
      <c r="H25" s="15"/>
      <c r="I25" s="15"/>
      <c r="J25" s="15"/>
      <c r="K25" s="35"/>
      <c r="L25" s="15">
        <f t="shared" si="3"/>
        <v>0</v>
      </c>
    </row>
    <row r="26" spans="2:12" x14ac:dyDescent="0.25">
      <c r="B26" s="23"/>
      <c r="C26" s="29"/>
      <c r="D26" s="15"/>
      <c r="E26" s="15"/>
      <c r="F26" s="15"/>
      <c r="G26" s="15"/>
      <c r="H26" s="15"/>
      <c r="I26" s="15"/>
      <c r="J26" s="15"/>
      <c r="K26" s="35"/>
      <c r="L26" s="15">
        <f t="shared" si="3"/>
        <v>0</v>
      </c>
    </row>
    <row r="27" spans="2:12" x14ac:dyDescent="0.25">
      <c r="B27" s="23"/>
      <c r="C27" s="25"/>
      <c r="D27" s="15"/>
      <c r="E27" s="15"/>
      <c r="F27" s="15"/>
      <c r="G27" s="15"/>
      <c r="H27" s="15"/>
      <c r="I27" s="15"/>
      <c r="J27" s="15"/>
      <c r="K27" s="35"/>
      <c r="L27" s="15">
        <f t="shared" si="3"/>
        <v>0</v>
      </c>
    </row>
    <row r="28" spans="2:12" x14ac:dyDescent="0.25">
      <c r="B28" s="23"/>
      <c r="C28" s="9" t="s">
        <v>14</v>
      </c>
      <c r="D28" s="16">
        <f>SUM(D21:D27)</f>
        <v>0</v>
      </c>
      <c r="E28" s="16">
        <f t="shared" ref="E28:J28" si="4">SUM(E21:E27)</f>
        <v>0</v>
      </c>
      <c r="F28" s="16">
        <f t="shared" si="4"/>
        <v>0</v>
      </c>
      <c r="G28" s="16">
        <f t="shared" si="4"/>
        <v>0</v>
      </c>
      <c r="H28" s="16"/>
      <c r="I28" s="16"/>
      <c r="J28" s="16">
        <f t="shared" si="4"/>
        <v>0</v>
      </c>
      <c r="L28" s="16">
        <f>SUM(L20:L27)</f>
        <v>0</v>
      </c>
    </row>
    <row r="29" spans="2:12" x14ac:dyDescent="0.25">
      <c r="B29" s="23"/>
      <c r="C29" s="14" t="s">
        <v>39</v>
      </c>
      <c r="D29" s="15"/>
      <c r="E29" s="10"/>
      <c r="F29" s="10"/>
      <c r="G29" s="10"/>
      <c r="H29" s="10"/>
      <c r="I29" s="10"/>
      <c r="J29" s="10"/>
      <c r="L29" s="15" t="s">
        <v>20</v>
      </c>
    </row>
    <row r="30" spans="2:12" x14ac:dyDescent="0.25">
      <c r="B30" s="23"/>
      <c r="C30" s="25"/>
      <c r="D30" s="15"/>
      <c r="E30" s="10"/>
      <c r="F30" s="10"/>
      <c r="G30" s="10"/>
      <c r="H30" s="10"/>
      <c r="I30" s="10"/>
      <c r="J30" s="10"/>
      <c r="L30" s="15">
        <f>SUM(D30:J30)</f>
        <v>0</v>
      </c>
    </row>
    <row r="31" spans="2:12" x14ac:dyDescent="0.25">
      <c r="B31" s="23" t="s">
        <v>40</v>
      </c>
      <c r="C31" s="28" t="s">
        <v>40</v>
      </c>
      <c r="D31" s="13" t="s">
        <v>36</v>
      </c>
      <c r="E31" s="10"/>
      <c r="F31" s="10"/>
      <c r="G31" s="10"/>
      <c r="H31" s="10"/>
      <c r="I31" s="10"/>
      <c r="J31" s="10"/>
      <c r="L31" s="15">
        <f t="shared" ref="L31:L48" si="5">SUM(D31:J31)</f>
        <v>0</v>
      </c>
    </row>
    <row r="32" spans="2:12" x14ac:dyDescent="0.25">
      <c r="B32" s="23"/>
      <c r="C32" s="9" t="s">
        <v>15</v>
      </c>
      <c r="D32" s="12">
        <f>SUM(D30:D31)</f>
        <v>0</v>
      </c>
      <c r="E32" s="12">
        <f t="shared" ref="E32:J32" si="6">SUM(E30:E31)</f>
        <v>0</v>
      </c>
      <c r="F32" s="12">
        <f t="shared" si="6"/>
        <v>0</v>
      </c>
      <c r="G32" s="12">
        <f t="shared" si="6"/>
        <v>0</v>
      </c>
      <c r="H32" s="12"/>
      <c r="I32" s="12"/>
      <c r="J32" s="12">
        <f t="shared" si="6"/>
        <v>0</v>
      </c>
      <c r="L32" s="16">
        <f>SUM(L30:L31)</f>
        <v>0</v>
      </c>
    </row>
    <row r="33" spans="2:12" x14ac:dyDescent="0.25">
      <c r="B33" s="23"/>
      <c r="C33" s="14" t="s">
        <v>41</v>
      </c>
      <c r="D33" s="13" t="s">
        <v>36</v>
      </c>
      <c r="E33" s="10"/>
      <c r="F33" s="10"/>
      <c r="G33" s="10"/>
      <c r="H33" s="10"/>
      <c r="I33" s="10"/>
      <c r="J33" s="10"/>
      <c r="L33" s="15"/>
    </row>
    <row r="34" spans="2:12" x14ac:dyDescent="0.25">
      <c r="B34" s="23"/>
      <c r="C34" s="25"/>
      <c r="D34" s="15"/>
      <c r="E34" s="15"/>
      <c r="F34" s="15"/>
      <c r="G34" s="15"/>
      <c r="H34" s="15"/>
      <c r="I34" s="15"/>
      <c r="J34" s="15"/>
      <c r="K34" s="35"/>
      <c r="L34" s="15">
        <f t="shared" si="5"/>
        <v>0</v>
      </c>
    </row>
    <row r="35" spans="2:12" x14ac:dyDescent="0.25">
      <c r="B35" s="23"/>
      <c r="C35" s="25"/>
      <c r="D35" s="15"/>
      <c r="E35" s="11"/>
      <c r="F35" s="11"/>
      <c r="G35" s="11"/>
      <c r="H35" s="11"/>
      <c r="I35" s="11"/>
      <c r="J35" s="11"/>
      <c r="L35" s="15">
        <f t="shared" si="5"/>
        <v>0</v>
      </c>
    </row>
    <row r="36" spans="2:12" x14ac:dyDescent="0.25">
      <c r="B36" s="23"/>
      <c r="C36" s="9" t="s">
        <v>16</v>
      </c>
      <c r="D36" s="16">
        <f>SUM(D34:D35)</f>
        <v>0</v>
      </c>
      <c r="E36" s="16">
        <f t="shared" ref="E36:J36" si="7">SUM(E34:E35)</f>
        <v>0</v>
      </c>
      <c r="F36" s="16">
        <f t="shared" si="7"/>
        <v>0</v>
      </c>
      <c r="G36" s="16">
        <f t="shared" si="7"/>
        <v>0</v>
      </c>
      <c r="H36" s="16"/>
      <c r="I36" s="16"/>
      <c r="J36" s="16">
        <f t="shared" si="7"/>
        <v>0</v>
      </c>
      <c r="L36" s="16">
        <f>SUM(L34:L35)</f>
        <v>0</v>
      </c>
    </row>
    <row r="37" spans="2:12" x14ac:dyDescent="0.25">
      <c r="B37" s="23"/>
      <c r="C37" s="14" t="s">
        <v>42</v>
      </c>
      <c r="D37" s="13" t="s">
        <v>36</v>
      </c>
      <c r="E37" s="10"/>
      <c r="F37" s="10"/>
      <c r="G37" s="10"/>
      <c r="H37" s="10"/>
      <c r="I37" s="10"/>
      <c r="J37" s="10"/>
      <c r="L37" s="15"/>
    </row>
    <row r="38" spans="2:12" x14ac:dyDescent="0.25">
      <c r="B38" s="23"/>
      <c r="C38" s="25"/>
      <c r="D38" s="15"/>
      <c r="E38" s="15"/>
      <c r="F38" s="15"/>
      <c r="G38" s="15"/>
      <c r="H38" s="15"/>
      <c r="I38" s="15"/>
      <c r="J38" s="15"/>
      <c r="K38" s="35"/>
      <c r="L38" s="15">
        <f t="shared" si="5"/>
        <v>0</v>
      </c>
    </row>
    <row r="39" spans="2:12" x14ac:dyDescent="0.25">
      <c r="B39" s="23"/>
      <c r="C39" s="25"/>
      <c r="D39" s="15"/>
      <c r="E39" s="15"/>
      <c r="F39" s="15"/>
      <c r="G39" s="15"/>
      <c r="H39" s="15"/>
      <c r="I39" s="15"/>
      <c r="J39" s="15"/>
      <c r="K39" s="35"/>
      <c r="L39" s="15">
        <f t="shared" si="5"/>
        <v>0</v>
      </c>
    </row>
    <row r="40" spans="2:12" x14ac:dyDescent="0.25">
      <c r="B40" s="23"/>
      <c r="C40" s="25"/>
      <c r="D40" s="15"/>
      <c r="E40" s="15"/>
      <c r="F40" s="15"/>
      <c r="G40" s="15"/>
      <c r="H40" s="15"/>
      <c r="I40" s="15"/>
      <c r="J40" s="15"/>
      <c r="K40" s="35"/>
      <c r="L40" s="15">
        <f t="shared" si="5"/>
        <v>0</v>
      </c>
    </row>
    <row r="41" spans="2:12" x14ac:dyDescent="0.25">
      <c r="B41" s="23"/>
      <c r="C41" s="25"/>
      <c r="D41" s="15"/>
      <c r="E41" s="11"/>
      <c r="F41" s="11"/>
      <c r="G41" s="11"/>
      <c r="H41" s="11"/>
      <c r="I41" s="11"/>
      <c r="J41" s="11"/>
      <c r="L41" s="15">
        <f t="shared" si="5"/>
        <v>0</v>
      </c>
    </row>
    <row r="42" spans="2:12" x14ac:dyDescent="0.25">
      <c r="B42" s="23"/>
      <c r="C42" s="9" t="s">
        <v>17</v>
      </c>
      <c r="D42" s="16">
        <f>SUM(D38:D41)</f>
        <v>0</v>
      </c>
      <c r="E42" s="16">
        <f t="shared" ref="E42:J42" si="8">SUM(E38:E41)</f>
        <v>0</v>
      </c>
      <c r="F42" s="16">
        <f t="shared" si="8"/>
        <v>0</v>
      </c>
      <c r="G42" s="16">
        <f t="shared" si="8"/>
        <v>0</v>
      </c>
      <c r="H42" s="16"/>
      <c r="I42" s="16"/>
      <c r="J42" s="16">
        <f t="shared" si="8"/>
        <v>0</v>
      </c>
      <c r="L42" s="16">
        <f>SUM(L38:L41)</f>
        <v>0</v>
      </c>
    </row>
    <row r="43" spans="2:12" x14ac:dyDescent="0.25">
      <c r="B43" s="23"/>
      <c r="C43" s="14" t="s">
        <v>79</v>
      </c>
      <c r="D43" s="13" t="s">
        <v>36</v>
      </c>
      <c r="E43" s="72"/>
      <c r="F43" s="10"/>
      <c r="G43" s="10"/>
      <c r="H43" s="10"/>
      <c r="I43" s="11">
        <v>29650000</v>
      </c>
      <c r="J43" s="11">
        <v>29650000</v>
      </c>
      <c r="L43" s="15">
        <f>I43+J43</f>
        <v>59300000</v>
      </c>
    </row>
    <row r="44" spans="2:12" x14ac:dyDescent="0.25">
      <c r="B44" s="23"/>
      <c r="C44" s="25"/>
      <c r="D44" s="15"/>
      <c r="E44" s="44"/>
      <c r="F44" s="44"/>
      <c r="G44" s="44"/>
      <c r="H44" s="44"/>
      <c r="I44" s="44"/>
      <c r="J44" s="44"/>
      <c r="L44" s="15">
        <f t="shared" si="5"/>
        <v>0</v>
      </c>
    </row>
    <row r="45" spans="2:12" x14ac:dyDescent="0.25">
      <c r="B45" s="23"/>
      <c r="C45" s="25"/>
      <c r="D45" s="15"/>
      <c r="E45" s="60"/>
      <c r="F45" s="60"/>
      <c r="G45" s="60"/>
      <c r="H45" s="60"/>
      <c r="I45" s="60"/>
      <c r="J45" s="60"/>
      <c r="L45" s="15">
        <f t="shared" si="5"/>
        <v>0</v>
      </c>
    </row>
    <row r="46" spans="2:12" x14ac:dyDescent="0.25">
      <c r="B46" s="23"/>
      <c r="C46" s="10"/>
      <c r="D46" s="15"/>
      <c r="E46" s="11"/>
      <c r="F46" s="11"/>
      <c r="G46" s="11"/>
      <c r="H46" s="11"/>
      <c r="I46" s="11"/>
      <c r="J46" s="11"/>
      <c r="L46" s="15">
        <f t="shared" si="5"/>
        <v>0</v>
      </c>
    </row>
    <row r="47" spans="2:12" x14ac:dyDescent="0.25">
      <c r="B47" s="24"/>
      <c r="C47" s="9" t="s">
        <v>18</v>
      </c>
      <c r="D47" s="16">
        <f>SUM(D44:D46)</f>
        <v>0</v>
      </c>
      <c r="E47" s="16">
        <f>SUM(E43:E46)</f>
        <v>0</v>
      </c>
      <c r="F47" s="16">
        <f>SUM(F44:F46)</f>
        <v>0</v>
      </c>
      <c r="G47" s="16">
        <f>SUM(G44:G46)</f>
        <v>0</v>
      </c>
      <c r="H47" s="16">
        <f>SUM(H44:H46)</f>
        <v>0</v>
      </c>
      <c r="I47" s="16">
        <f>SUM(I43:I46)</f>
        <v>29650000</v>
      </c>
      <c r="J47" s="16">
        <f>SUM(J43:J46)</f>
        <v>29650000</v>
      </c>
      <c r="L47" s="16">
        <f>SUM(L44:L46)</f>
        <v>0</v>
      </c>
    </row>
    <row r="48" spans="2:12" x14ac:dyDescent="0.25">
      <c r="B48" s="24"/>
      <c r="C48" s="9" t="s">
        <v>19</v>
      </c>
      <c r="D48" s="16">
        <f>SUM(D47,D42,D36,D32,D28,D18,D13)</f>
        <v>1250000</v>
      </c>
      <c r="E48" s="16">
        <f>SUM(E47,E42,E36,E32,E28,E18,E13)</f>
        <v>1250000</v>
      </c>
      <c r="F48" s="16">
        <f>SUM(F47,F42,F36,F32,F28,F18,F13)</f>
        <v>1250000</v>
      </c>
      <c r="G48" s="16">
        <f>SUM(G47,G42,G36,G32,G28,G18,G13)</f>
        <v>3138000</v>
      </c>
      <c r="H48" s="16">
        <f>SUM(H47,H42,H36,H32,H28,H18,H13)</f>
        <v>3138000</v>
      </c>
      <c r="I48" s="16">
        <f>I47+I13</f>
        <v>32265000</v>
      </c>
      <c r="J48" s="16">
        <f>J47+J13</f>
        <v>32265000</v>
      </c>
      <c r="L48" s="16">
        <f t="shared" si="5"/>
        <v>74556000</v>
      </c>
    </row>
    <row r="49" spans="2:12" x14ac:dyDescent="0.25">
      <c r="B49" s="6"/>
      <c r="D49"/>
      <c r="E49"/>
      <c r="J49"/>
      <c r="K49"/>
      <c r="L49" t="s">
        <v>20</v>
      </c>
    </row>
    <row r="50" spans="2:12" ht="30" x14ac:dyDescent="0.25">
      <c r="B50" s="71" t="s">
        <v>44</v>
      </c>
      <c r="C50" s="17" t="s">
        <v>44</v>
      </c>
      <c r="D50" s="18"/>
      <c r="E50" s="18"/>
      <c r="F50" s="18"/>
      <c r="G50" s="18"/>
      <c r="H50" s="18"/>
      <c r="I50" s="18"/>
      <c r="J50" s="18"/>
      <c r="K50"/>
      <c r="L50" s="18" t="s">
        <v>20</v>
      </c>
    </row>
    <row r="51" spans="2:12" x14ac:dyDescent="0.25">
      <c r="B51" s="23"/>
      <c r="C51" s="25" t="s">
        <v>80</v>
      </c>
      <c r="D51" s="15"/>
      <c r="E51" s="10"/>
      <c r="F51" s="10"/>
      <c r="G51" s="11">
        <v>3350000</v>
      </c>
      <c r="H51" s="11">
        <v>3350000</v>
      </c>
      <c r="I51" s="10"/>
      <c r="J51" s="10"/>
      <c r="L51" s="15">
        <f>SUM(D51:J51)</f>
        <v>6700000</v>
      </c>
    </row>
    <row r="52" spans="2:12" x14ac:dyDescent="0.25">
      <c r="B52" s="23"/>
      <c r="C52" s="25"/>
      <c r="D52" s="13"/>
      <c r="E52" s="10"/>
      <c r="F52" s="10"/>
      <c r="G52" s="10"/>
      <c r="H52" s="10"/>
      <c r="I52" s="10"/>
      <c r="J52" s="10"/>
      <c r="L52" s="15">
        <f t="shared" ref="L52" si="9">SUM(D52:J52)</f>
        <v>0</v>
      </c>
    </row>
    <row r="53" spans="2:12" x14ac:dyDescent="0.25">
      <c r="B53" s="24"/>
      <c r="C53" s="9" t="s">
        <v>21</v>
      </c>
      <c r="D53" s="16">
        <f>SUM(D51:D52)</f>
        <v>0</v>
      </c>
      <c r="E53" s="16">
        <f t="shared" ref="E53:J53" si="10">SUM(E51:E52)</f>
        <v>0</v>
      </c>
      <c r="F53" s="16">
        <f t="shared" si="10"/>
        <v>0</v>
      </c>
      <c r="G53" s="16">
        <f t="shared" si="10"/>
        <v>3350000</v>
      </c>
      <c r="H53" s="16"/>
      <c r="I53" s="16"/>
      <c r="J53" s="16">
        <f t="shared" si="10"/>
        <v>0</v>
      </c>
      <c r="L53" s="16">
        <f>SUM(L51:L52)</f>
        <v>6700000</v>
      </c>
    </row>
    <row r="54" spans="2:12" ht="15.75" thickBot="1" x14ac:dyDescent="0.3">
      <c r="B54" s="6"/>
      <c r="D54"/>
      <c r="E54"/>
      <c r="J54"/>
      <c r="K54"/>
      <c r="L54" t="s">
        <v>20</v>
      </c>
    </row>
    <row r="55" spans="2:12" s="1" customFormat="1" ht="30.75" thickBot="1" x14ac:dyDescent="0.3">
      <c r="B55" s="19" t="s">
        <v>22</v>
      </c>
      <c r="C55" s="19"/>
      <c r="D55" s="20">
        <f>SUM(D53,D48)</f>
        <v>1250000</v>
      </c>
      <c r="E55" s="20">
        <f t="shared" ref="E55:L55" si="11">SUM(E53,E48)</f>
        <v>1250000</v>
      </c>
      <c r="F55" s="20">
        <f t="shared" si="11"/>
        <v>1250000</v>
      </c>
      <c r="G55" s="20">
        <f t="shared" si="11"/>
        <v>6488000</v>
      </c>
      <c r="H55" s="20"/>
      <c r="I55" s="20"/>
      <c r="J55" s="20">
        <f t="shared" si="11"/>
        <v>32265000</v>
      </c>
      <c r="K55" s="7"/>
      <c r="L55" s="20">
        <f t="shared" si="11"/>
        <v>81256000</v>
      </c>
    </row>
    <row r="56" spans="2:12" x14ac:dyDescent="0.25">
      <c r="B56" s="6"/>
    </row>
    <row r="57" spans="2:12" x14ac:dyDescent="0.25">
      <c r="B57" s="6"/>
    </row>
    <row r="58" spans="2:12" x14ac:dyDescent="0.25">
      <c r="B58" s="6"/>
    </row>
    <row r="59" spans="2:12" x14ac:dyDescent="0.25">
      <c r="B59" s="6"/>
    </row>
    <row r="60" spans="2:12" x14ac:dyDescent="0.25">
      <c r="B60" s="6"/>
    </row>
    <row r="61" spans="2:12" x14ac:dyDescent="0.25">
      <c r="B61" s="6"/>
    </row>
    <row r="62" spans="2:12" x14ac:dyDescent="0.25">
      <c r="B62" s="6"/>
    </row>
    <row r="63" spans="2:12" x14ac:dyDescent="0.25">
      <c r="B63" s="6"/>
    </row>
    <row r="64" spans="2:12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</sheetData>
  <pageMargins left="0.7" right="0.7" top="0.75" bottom="0.75" header="0.3" footer="0.3"/>
  <pageSetup scale="97" fitToHeight="0" orientation="landscape" r:id="rId1"/>
  <ignoredErrors>
    <ignoredError sqref="L21:L27 L34 L38:L40 L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/>
    </sheetView>
  </sheetViews>
  <sheetFormatPr defaultColWidth="9.140625" defaultRowHeight="15" x14ac:dyDescent="0.25"/>
  <cols>
    <col min="1" max="1" width="3.140625" customWidth="1"/>
    <col min="2" max="2" width="9.7109375" customWidth="1"/>
    <col min="3" max="3" width="44.4257812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M38" sqref="M38"/>
    </sheetView>
  </sheetViews>
  <sheetFormatPr defaultColWidth="9.140625" defaultRowHeight="15" x14ac:dyDescent="0.25"/>
  <cols>
    <col min="1" max="1" width="3.140625" customWidth="1"/>
    <col min="2" max="2" width="10.7109375" customWidth="1"/>
    <col min="3" max="3" width="45.5703125" customWidth="1"/>
    <col min="4" max="4" width="12.7109375" style="6" customWidth="1"/>
    <col min="5" max="5" width="12.5703125" style="2" customWidth="1"/>
    <col min="6" max="7" width="12.42578125" customWidth="1"/>
    <col min="8" max="8" width="12.5703125" style="2" customWidth="1"/>
    <col min="9" max="9" width="0.85546875" style="7" customWidth="1"/>
    <col min="10" max="10" width="13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25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25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25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25">
      <c r="B52" s="6"/>
      <c r="D52"/>
      <c r="E52"/>
      <c r="H52"/>
      <c r="I52"/>
      <c r="J52" t="s">
        <v>20</v>
      </c>
    </row>
    <row r="53" spans="2:10" ht="30" x14ac:dyDescent="0.25">
      <c r="B53" s="71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0" customWidth="1"/>
    <col min="3" max="3" width="46.85546875" customWidth="1"/>
    <col min="4" max="4" width="12.7109375" style="6" customWidth="1"/>
    <col min="5" max="5" width="12.42578125" style="2" customWidth="1"/>
    <col min="6" max="6" width="12.85546875" customWidth="1"/>
    <col min="7" max="7" width="12.42578125" customWidth="1"/>
    <col min="8" max="8" width="12.7109375" style="2" customWidth="1"/>
    <col min="9" max="9" width="0.85546875" style="7" customWidth="1"/>
    <col min="10" max="10" width="12.7109375" bestFit="1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30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 t="s">
        <v>40</v>
      </c>
      <c r="E19" s="11" t="s">
        <v>40</v>
      </c>
      <c r="F19" s="11" t="s">
        <v>40</v>
      </c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45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46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40625" defaultRowHeight="15" x14ac:dyDescent="0.25"/>
  <cols>
    <col min="1" max="1" width="3.140625" customWidth="1"/>
    <col min="2" max="2" width="11.140625" customWidth="1"/>
    <col min="3" max="3" width="46.42578125" customWidth="1"/>
    <col min="4" max="4" width="13.28515625" style="6" customWidth="1"/>
    <col min="5" max="5" width="13.140625" style="2" customWidth="1"/>
    <col min="6" max="7" width="13.140625" customWidth="1"/>
    <col min="8" max="8" width="12.85546875" style="2" customWidth="1"/>
    <col min="9" max="9" width="0.855468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65" t="s">
        <v>34</v>
      </c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25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25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25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25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25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25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25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25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25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25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25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25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25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25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25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25">
      <c r="B42" s="23"/>
      <c r="C42" s="14" t="s">
        <v>43</v>
      </c>
      <c r="D42" s="13" t="s">
        <v>36</v>
      </c>
      <c r="E42" s="10"/>
      <c r="F42" s="10"/>
      <c r="G42" s="10"/>
      <c r="H42" s="10"/>
      <c r="J42" s="15"/>
    </row>
    <row r="43" spans="2:10" x14ac:dyDescent="0.25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25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25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25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25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25">
      <c r="B51" s="6"/>
      <c r="D51"/>
      <c r="E51"/>
      <c r="H51"/>
      <c r="I51"/>
      <c r="J51" t="s">
        <v>20</v>
      </c>
    </row>
    <row r="52" spans="2:10" ht="30" x14ac:dyDescent="0.25">
      <c r="B52" s="71" t="s">
        <v>44</v>
      </c>
      <c r="C52" s="17" t="s">
        <v>44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25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25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.75" thickBot="1" x14ac:dyDescent="0.3">
      <c r="B56" s="6"/>
      <c r="D56"/>
      <c r="E56"/>
      <c r="H56"/>
      <c r="I56"/>
      <c r="J56" t="s">
        <v>20</v>
      </c>
    </row>
    <row r="57" spans="2:10" s="1" customFormat="1" ht="30.75" thickBot="1" x14ac:dyDescent="0.3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42578125" style="6" customWidth="1"/>
    <col min="5" max="5" width="12.5703125" style="2" customWidth="1"/>
    <col min="6" max="6" width="12.42578125" customWidth="1"/>
    <col min="7" max="7" width="13" customWidth="1"/>
    <col min="8" max="8" width="12.42578125" style="2" customWidth="1"/>
    <col min="9" max="9" width="1.7109375" style="7" customWidth="1"/>
    <col min="10" max="10" width="14.5703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30" x14ac:dyDescent="0.25">
      <c r="B9" s="23"/>
      <c r="C9" s="25" t="s">
        <v>48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/>
    </row>
    <row r="11" spans="2:39" x14ac:dyDescent="0.25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9" t="s">
        <v>50</v>
      </c>
      <c r="D18" s="15" t="s">
        <v>40</v>
      </c>
      <c r="E18" s="11" t="s">
        <v>40</v>
      </c>
      <c r="F18" s="11" t="s">
        <v>40</v>
      </c>
      <c r="G18" s="11"/>
      <c r="H18" s="11"/>
      <c r="J18" s="15"/>
    </row>
    <row r="19" spans="2:10" x14ac:dyDescent="0.25">
      <c r="B19" s="23"/>
      <c r="C19" s="29" t="s">
        <v>51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25">
      <c r="B20" s="23"/>
      <c r="C20" s="29" t="s">
        <v>52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25">
      <c r="B21" s="23"/>
      <c r="C21" s="25" t="s">
        <v>53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25">
      <c r="B22" s="23"/>
      <c r="C22" s="29" t="s">
        <v>54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25">
      <c r="B23" s="23"/>
      <c r="C23" s="29" t="s">
        <v>55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25">
      <c r="B24" s="23"/>
      <c r="C24" s="29" t="s">
        <v>56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ht="30" x14ac:dyDescent="0.25">
      <c r="B25" s="23"/>
      <c r="C25" s="25" t="s">
        <v>57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25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25">
      <c r="B27" s="23"/>
      <c r="C27" s="14" t="s">
        <v>39</v>
      </c>
      <c r="D27" s="15"/>
      <c r="E27" s="10"/>
      <c r="F27" s="10"/>
      <c r="G27" s="10"/>
      <c r="H27" s="10"/>
      <c r="J27" s="15" t="s">
        <v>20</v>
      </c>
    </row>
    <row r="28" spans="2:10" x14ac:dyDescent="0.25">
      <c r="B28" s="23"/>
      <c r="C28" s="25" t="s">
        <v>58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25">
      <c r="B29" s="23" t="s">
        <v>40</v>
      </c>
      <c r="C29" s="28" t="s">
        <v>40</v>
      </c>
      <c r="D29" s="13" t="s">
        <v>36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25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25">
      <c r="B31" s="23"/>
      <c r="C31" s="14" t="s">
        <v>41</v>
      </c>
      <c r="D31" s="13" t="s">
        <v>36</v>
      </c>
      <c r="E31" s="10"/>
      <c r="F31" s="10"/>
      <c r="G31" s="10"/>
      <c r="H31" s="10"/>
      <c r="J31" s="15"/>
    </row>
    <row r="32" spans="2:10" x14ac:dyDescent="0.25">
      <c r="B32" s="23"/>
      <c r="C32" s="25" t="s">
        <v>59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25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25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25">
      <c r="B35" s="23"/>
      <c r="C35" s="14" t="s">
        <v>42</v>
      </c>
      <c r="D35" s="13" t="s">
        <v>36</v>
      </c>
      <c r="E35" s="10"/>
      <c r="F35" s="10"/>
      <c r="G35" s="10"/>
      <c r="H35" s="10"/>
      <c r="J35" s="15"/>
    </row>
    <row r="36" spans="2:10" ht="60" x14ac:dyDescent="0.25">
      <c r="B36" s="23"/>
      <c r="C36" s="25" t="s">
        <v>60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60" x14ac:dyDescent="0.25">
      <c r="B37" s="23"/>
      <c r="C37" s="25" t="s">
        <v>61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60" x14ac:dyDescent="0.25">
      <c r="B38" s="23"/>
      <c r="C38" s="25" t="s">
        <v>62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25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25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25">
      <c r="B41" s="23"/>
      <c r="C41" s="14" t="s">
        <v>43</v>
      </c>
      <c r="D41" s="13" t="s">
        <v>36</v>
      </c>
      <c r="E41" s="10"/>
      <c r="F41" s="10"/>
      <c r="G41" s="10"/>
      <c r="H41" s="10"/>
      <c r="J41" s="15"/>
    </row>
    <row r="42" spans="2:10" ht="30" x14ac:dyDescent="0.25">
      <c r="B42" s="23"/>
      <c r="C42" s="25" t="s">
        <v>63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30" x14ac:dyDescent="0.25">
      <c r="B43" s="23"/>
      <c r="C43" s="25" t="s">
        <v>64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25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25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25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25">
      <c r="B47" s="6"/>
      <c r="D47"/>
      <c r="E47"/>
      <c r="H47"/>
      <c r="I47"/>
      <c r="J47" t="s">
        <v>20</v>
      </c>
    </row>
    <row r="48" spans="2:10" x14ac:dyDescent="0.25">
      <c r="B48" s="22" t="s">
        <v>44</v>
      </c>
      <c r="C48" s="17" t="s">
        <v>44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25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25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25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.75" thickBot="1" x14ac:dyDescent="0.3">
      <c r="B52" s="6"/>
      <c r="D52"/>
      <c r="E52"/>
      <c r="H52"/>
      <c r="I52"/>
      <c r="J52" t="s">
        <v>20</v>
      </c>
    </row>
    <row r="53" spans="2:10" s="1" customFormat="1" ht="30.75" thickBot="1" x14ac:dyDescent="0.3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25">
      <c r="B54" s="6"/>
    </row>
    <row r="55" spans="2:10" x14ac:dyDescent="0.25">
      <c r="B55" s="6"/>
    </row>
    <row r="56" spans="2:10" x14ac:dyDescent="0.25">
      <c r="B56" s="6"/>
    </row>
    <row r="57" spans="2:10" x14ac:dyDescent="0.25">
      <c r="B57" s="6"/>
    </row>
    <row r="58" spans="2:10" x14ac:dyDescent="0.25">
      <c r="B58" s="6"/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pane="topRight" activeCell="R20" sqref="R20:W20"/>
      <selection pane="bottomLeft" activeCell="R20" sqref="R20:W20"/>
      <selection pane="bottomRight" activeCell="P27" sqref="P27"/>
    </sheetView>
  </sheetViews>
  <sheetFormatPr defaultColWidth="9.140625" defaultRowHeight="15" x14ac:dyDescent="0.25"/>
  <cols>
    <col min="1" max="1" width="3.140625" customWidth="1"/>
    <col min="2" max="2" width="12.140625" customWidth="1"/>
    <col min="3" max="3" width="52.85546875" customWidth="1"/>
    <col min="4" max="4" width="12.85546875" style="6" customWidth="1"/>
    <col min="5" max="5" width="12.42578125" style="2" customWidth="1"/>
    <col min="6" max="6" width="12.7109375" customWidth="1"/>
    <col min="7" max="7" width="12.85546875" customWidth="1"/>
    <col min="8" max="8" width="13.42578125" style="2" customWidth="1"/>
    <col min="9" max="9" width="0.85546875" style="7" customWidth="1"/>
    <col min="10" max="10" width="14.42578125" customWidth="1"/>
    <col min="11" max="11" width="10.140625" customWidth="1"/>
  </cols>
  <sheetData>
    <row r="2" spans="2:39" ht="23.25" x14ac:dyDescent="0.35">
      <c r="B2" s="30" t="s">
        <v>33</v>
      </c>
    </row>
    <row r="3" spans="2:39" x14ac:dyDescent="0.25">
      <c r="B3" s="5"/>
    </row>
    <row r="4" spans="2:39" x14ac:dyDescent="0.25">
      <c r="B4" s="5"/>
    </row>
    <row r="5" spans="2:39" ht="18.75" x14ac:dyDescent="0.3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25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25">
      <c r="B7" s="22" t="s">
        <v>11</v>
      </c>
      <c r="C7" s="26" t="s">
        <v>35</v>
      </c>
      <c r="D7" s="10" t="s">
        <v>36</v>
      </c>
      <c r="E7" s="10" t="s">
        <v>36</v>
      </c>
      <c r="F7" s="10" t="s">
        <v>36</v>
      </c>
      <c r="G7" s="10"/>
      <c r="H7" s="10" t="s">
        <v>36</v>
      </c>
      <c r="I7" s="7"/>
      <c r="J7" s="8" t="s">
        <v>36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30" x14ac:dyDescent="0.25">
      <c r="B8" s="23"/>
      <c r="C8" s="25" t="s">
        <v>47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25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25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25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25">
      <c r="B12" s="23"/>
      <c r="C12" s="14" t="s">
        <v>37</v>
      </c>
      <c r="D12" s="13" t="s">
        <v>36</v>
      </c>
      <c r="E12" s="10"/>
      <c r="F12" s="10"/>
      <c r="G12" s="10"/>
      <c r="H12" s="10"/>
      <c r="J12" s="8" t="s">
        <v>36</v>
      </c>
    </row>
    <row r="13" spans="2:39" x14ac:dyDescent="0.25">
      <c r="B13" s="23"/>
      <c r="C13" s="25" t="s">
        <v>49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25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25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25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25">
      <c r="B17" s="23"/>
      <c r="C17" s="14" t="s">
        <v>38</v>
      </c>
      <c r="D17" s="13" t="s">
        <v>36</v>
      </c>
      <c r="E17" s="10"/>
      <c r="F17" s="10"/>
      <c r="G17" s="10"/>
      <c r="H17" s="10"/>
      <c r="J17" s="8" t="s">
        <v>36</v>
      </c>
    </row>
    <row r="18" spans="2:10" x14ac:dyDescent="0.25">
      <c r="B18" s="23"/>
      <c r="C18" s="25" t="s">
        <v>65</v>
      </c>
      <c r="D18" s="13"/>
      <c r="E18" s="10"/>
      <c r="F18" s="10"/>
      <c r="G18" s="10"/>
      <c r="H18" s="10"/>
      <c r="J18" s="15" t="s">
        <v>36</v>
      </c>
    </row>
    <row r="19" spans="2:10" x14ac:dyDescent="0.25">
      <c r="B19" s="23"/>
      <c r="C19" s="29" t="s">
        <v>50</v>
      </c>
      <c r="D19" s="15" t="s">
        <v>40</v>
      </c>
      <c r="E19" s="11" t="s">
        <v>40</v>
      </c>
      <c r="F19" s="11" t="s">
        <v>40</v>
      </c>
      <c r="G19" s="11"/>
      <c r="H19" s="11"/>
      <c r="J19" s="15"/>
    </row>
    <row r="20" spans="2:10" x14ac:dyDescent="0.25">
      <c r="B20" s="23"/>
      <c r="C20" s="29" t="s">
        <v>51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25">
      <c r="B21" s="23"/>
      <c r="C21" s="29" t="s">
        <v>52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25">
      <c r="B22" s="23"/>
      <c r="C22" s="25" t="s">
        <v>53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25">
      <c r="B23" s="23"/>
      <c r="C23" s="29" t="s">
        <v>54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25">
      <c r="B24" s="23"/>
      <c r="C24" s="29" t="s">
        <v>55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25">
      <c r="B25" s="23"/>
      <c r="C25" s="29" t="s">
        <v>56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ht="30" x14ac:dyDescent="0.25">
      <c r="B26" s="23"/>
      <c r="C26" s="25" t="s">
        <v>57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25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25">
      <c r="B28" s="23"/>
      <c r="C28" s="14" t="s">
        <v>39</v>
      </c>
      <c r="D28" s="15"/>
      <c r="E28" s="10"/>
      <c r="F28" s="10"/>
      <c r="G28" s="10"/>
      <c r="H28" s="10"/>
      <c r="J28" s="15" t="s">
        <v>20</v>
      </c>
    </row>
    <row r="29" spans="2:10" x14ac:dyDescent="0.25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25">
      <c r="B30" s="23" t="s">
        <v>40</v>
      </c>
      <c r="C30" s="28" t="s">
        <v>40</v>
      </c>
      <c r="D30" s="13" t="s">
        <v>36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25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25">
      <c r="B32" s="23"/>
      <c r="C32" s="14" t="s">
        <v>41</v>
      </c>
      <c r="D32" s="13" t="s">
        <v>36</v>
      </c>
      <c r="E32" s="10"/>
      <c r="F32" s="10"/>
      <c r="G32" s="10"/>
      <c r="H32" s="10"/>
      <c r="J32" s="15"/>
    </row>
    <row r="33" spans="2:10" x14ac:dyDescent="0.25">
      <c r="B33" s="23"/>
      <c r="C33" s="25" t="s">
        <v>66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25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25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25">
      <c r="B36" s="23"/>
      <c r="C36" s="14" t="s">
        <v>42</v>
      </c>
      <c r="D36" s="13" t="s">
        <v>36</v>
      </c>
      <c r="E36" s="10"/>
      <c r="F36" s="10"/>
      <c r="G36" s="10"/>
      <c r="H36" s="10"/>
      <c r="J36" s="15"/>
    </row>
    <row r="37" spans="2:10" x14ac:dyDescent="0.25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25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25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25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25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25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25">
      <c r="B43" s="23"/>
      <c r="C43" s="14" t="s">
        <v>43</v>
      </c>
      <c r="D43" s="13" t="s">
        <v>36</v>
      </c>
      <c r="E43" s="10"/>
      <c r="F43" s="10"/>
      <c r="G43" s="10"/>
      <c r="H43" s="10"/>
      <c r="J43" s="15"/>
    </row>
    <row r="44" spans="2:10" ht="45" x14ac:dyDescent="0.25">
      <c r="B44" s="23"/>
      <c r="C44" s="25" t="s">
        <v>67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75" x14ac:dyDescent="0.25">
      <c r="B45" s="23"/>
      <c r="C45" s="25" t="s">
        <v>68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90" x14ac:dyDescent="0.25">
      <c r="B46" s="23"/>
      <c r="C46" s="25" t="s">
        <v>69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25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25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25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25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25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25">
      <c r="B52" s="6"/>
      <c r="D52"/>
      <c r="E52"/>
      <c r="H52"/>
      <c r="I52"/>
      <c r="J52" t="s">
        <v>20</v>
      </c>
    </row>
    <row r="53" spans="2:10" x14ac:dyDescent="0.25">
      <c r="B53" s="22" t="s">
        <v>44</v>
      </c>
      <c r="C53" s="17" t="s">
        <v>44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25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25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25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.75" thickBot="1" x14ac:dyDescent="0.3">
      <c r="B57" s="6"/>
      <c r="D57"/>
      <c r="E57"/>
      <c r="H57"/>
      <c r="I57"/>
      <c r="J57" t="s">
        <v>20</v>
      </c>
    </row>
    <row r="58" spans="2:10" s="1" customFormat="1" ht="30.75" thickBot="1" x14ac:dyDescent="0.3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25">
      <c r="B59" s="6"/>
    </row>
    <row r="60" spans="2:10" x14ac:dyDescent="0.25">
      <c r="B60" s="6"/>
    </row>
    <row r="61" spans="2:10" x14ac:dyDescent="0.25">
      <c r="B61" s="6"/>
    </row>
    <row r="62" spans="2:10" x14ac:dyDescent="0.25">
      <c r="B62" s="6"/>
    </row>
    <row r="63" spans="2:10" x14ac:dyDescent="0.25">
      <c r="B63" s="6"/>
    </row>
    <row r="64" spans="2:10" x14ac:dyDescent="0.25">
      <c r="B64" s="6"/>
    </row>
    <row r="65" spans="2:2" x14ac:dyDescent="0.25">
      <c r="B65" s="6"/>
    </row>
    <row r="66" spans="2:2" x14ac:dyDescent="0.25">
      <c r="B66" s="6"/>
    </row>
    <row r="67" spans="2:2" x14ac:dyDescent="0.25">
      <c r="B67" s="6"/>
    </row>
    <row r="68" spans="2:2" x14ac:dyDescent="0.25">
      <c r="B68" s="6"/>
    </row>
    <row r="69" spans="2:2" x14ac:dyDescent="0.25">
      <c r="B69" s="6"/>
    </row>
    <row r="70" spans="2:2" x14ac:dyDescent="0.25">
      <c r="B70" s="6"/>
    </row>
    <row r="71" spans="2:2" x14ac:dyDescent="0.25">
      <c r="B71" s="6"/>
    </row>
    <row r="72" spans="2:2" x14ac:dyDescent="0.25">
      <c r="B72" s="6"/>
    </row>
    <row r="73" spans="2:2" x14ac:dyDescent="0.25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69484bf8-f020-4f2c-9410-d4f5fbaf719b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f4feb9b8-fdb9-4dc7-b78a-37381ee1fa7c">
      <Terms xmlns="http://schemas.microsoft.com/office/infopath/2007/PartnerControls"/>
    </lcf76f155ced4ddcb4097134ff3c332f>
    <TaxCatchAll xmlns="69484bf8-f020-4f2c-9410-d4f5fbaf719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A7F51C6BA3F424E953CBCF03E7037A2" ma:contentTypeVersion="15" ma:contentTypeDescription="Create a new document." ma:contentTypeScope="" ma:versionID="c43fa4e7eb14ce225366de99788977e0">
  <xsd:schema xmlns:xsd="http://www.w3.org/2001/XMLSchema" xmlns:xs="http://www.w3.org/2001/XMLSchema" xmlns:p="http://schemas.microsoft.com/office/2006/metadata/properties" xmlns:ns2="f4feb9b8-fdb9-4dc7-b78a-37381ee1fa7c" xmlns:ns3="69484bf8-f020-4f2c-9410-d4f5fbaf719b" targetNamespace="http://schemas.microsoft.com/office/2006/metadata/properties" ma:root="true" ma:fieldsID="63b0d4a76aa4b8819e44dd899ef32c13" ns2:_="" ns3:_="">
    <xsd:import namespace="f4feb9b8-fdb9-4dc7-b78a-37381ee1fa7c"/>
    <xsd:import namespace="69484bf8-f020-4f2c-9410-d4f5fbaf71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eb9b8-fdb9-4dc7-b78a-37381ee1fa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471a4aba-6786-4650-90b6-cceb11f72b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484bf8-f020-4f2c-9410-d4f5fbaf719b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161b8a44-2f31-4ccc-858c-16aaa1919677}" ma:internalName="TaxCatchAll" ma:showField="CatchAllData" ma:web="69484bf8-f020-4f2c-9410-d4f5fbaf71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http://schemas.microsoft.com/sharepoint/v3/fields"/>
    <ds:schemaRef ds:uri="4ffa91fb-a0ff-4ac5-b2db-65c790d184a4"/>
    <ds:schemaRef ds:uri="http://schemas.microsoft.com/sharepoint.v3"/>
    <ds:schemaRef ds:uri="http://schemas.microsoft.com/sharepoint/v3"/>
    <ds:schemaRef ds:uri="2755580c-7c5f-43cf-bd85-5c868b718937"/>
    <ds:schemaRef ds:uri="3d00cabe-74f9-499f-ba26-1e0076cbc6cc"/>
    <ds:schemaRef ds:uri="69484bf8-f020-4f2c-9410-d4f5fbaf719b"/>
    <ds:schemaRef ds:uri="f4feb9b8-fdb9-4dc7-b78a-37381ee1fa7c"/>
  </ds:schemaRefs>
</ds:datastoreItem>
</file>

<file path=customXml/itemProps3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9F451E4-E41A-4D69-8490-AC57781945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feb9b8-fdb9-4dc7-b78a-37381ee1fa7c"/>
    <ds:schemaRef ds:uri="69484bf8-f020-4f2c-9410-d4f5fbaf71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2024-03-21T18:16:07Z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0x0101005A7F51C6BA3F424E953CBCF03E7037A2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