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25"/>
  <workbookPr/>
  <mc:AlternateContent xmlns:mc="http://schemas.openxmlformats.org/markup-compatibility/2006">
    <mc:Choice Requires="x15">
      <x15ac:absPath xmlns:x15ac="http://schemas.microsoft.com/office/spreadsheetml/2010/11/ac" url="/Users/dee/Desktop/- CPRG Sub mission Docs -/"/>
    </mc:Choice>
  </mc:AlternateContent>
  <xr:revisionPtr revIDLastSave="13" documentId="13_ncr:1_{DD6E5DBF-172F-F94F-A048-1FA4219C8C8F}" xr6:coauthVersionLast="47" xr6:coauthVersionMax="47" xr10:uidLastSave="{146EBCB7-9F3A-404C-B787-BC9C33DCCDCD}"/>
  <bookViews>
    <workbookView xWindow="6200" yWindow="500" windowWidth="17880" windowHeight="16420" firstSheet="1" xr2:uid="{00000000-000D-0000-FFFF-FFFF00000000}"/>
  </bookViews>
  <sheets>
    <sheet name="Summary" sheetId="1" r:id="rId1"/>
    <sheet name="Community Energy Efficiency" sheetId="2" r:id="rId2"/>
    <sheet name="Pre-Weatherization" sheetId="3" r:id="rId3"/>
  </sheets>
  <externalReferences>
    <externalReference r:id="rId4"/>
    <externalReference r:id="rId5"/>
  </externalReferences>
  <definedNames>
    <definedName name="__FDS_HYPERLINK_TOGGLE_STATE__">"ON"</definedName>
    <definedName name="_Order1">255</definedName>
    <definedName name="_Order2">255</definedName>
    <definedName name="Avoided_costs">[1]CC_Energy_Calc!$F$99:$F$113</definedName>
    <definedName name="Capture_point_sources">[1]CC_Energy_Calc!$C$78:$C$92</definedName>
    <definedName name="CH4_kg_to_MMBtu">#REF!</definedName>
    <definedName name="CH4GWP">#REF!</definedName>
    <definedName name="CRF">'[2]General Inputs'!$C$2</definedName>
    <definedName name="Cst_CAPEX_per_OPEX">[1]Admin!$E$70</definedName>
    <definedName name="Cst_ct_per_dollar">[1]Admin!$F$33</definedName>
    <definedName name="Cst_kWh_per_MMBtu">[1]Admin!$F$44</definedName>
    <definedName name="Cst_kWh_per_MWh">[1]Admin!$F$42</definedName>
    <definedName name="Cst_lbs_per_kg">[1]Admin!$F$34</definedName>
    <definedName name="Cst_ton_to_tonne">[1]Admin!$F$28</definedName>
    <definedName name="diesel_emissions_intensity">#REF!</definedName>
    <definedName name="dollar_conversion18to20">#REF!</definedName>
    <definedName name="Emis_Sources_Data">[1]Merge_Emis_Sources!$G$15:$S$88</definedName>
    <definedName name="Emis_Sources_Labels">[1]Merge_Emis_Sources!$G$13:$S$13</definedName>
    <definedName name="Feedstock_Use">[1]Enthal_Calc!$J$70:$J$79</definedName>
    <definedName name="gas_CI_tCO2_MWh">'[2]NAS Report'!$E$16</definedName>
    <definedName name="gasoline_emissions_intensity">#REF!</definedName>
    <definedName name="GWPCH4">#REF!</definedName>
    <definedName name="GWPN2O">#REF!</definedName>
    <definedName name="H2_kg_to_MMBtu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>10001</definedName>
    <definedName name="IQ_FWD_CY1">10002</definedName>
    <definedName name="IQ_FWD_CY2">10003</definedName>
    <definedName name="IQ_FWD_FY">1001</definedName>
    <definedName name="IQ_FWD_FY1">1002</definedName>
    <definedName name="IQ_FWD_FY2">1003</definedName>
    <definedName name="IQ_FWD_Q">501</definedName>
    <definedName name="IQ_FWD_Q1">502</definedName>
    <definedName name="IQ_FWD_Q2">503</definedName>
    <definedName name="IQ_FY">1000</definedName>
    <definedName name="IQ_LATESTK">1000</definedName>
    <definedName name="IQ_LATESTQ">500</definedName>
    <definedName name="IQ_LTM">2000</definedName>
    <definedName name="IQ_LTMMONTH">120000</definedName>
    <definedName name="IQ_MONTH">15000</definedName>
    <definedName name="IQ_NTM">6000</definedName>
    <definedName name="IQ_TODAY">0</definedName>
    <definedName name="IQ_WEEK">50000</definedName>
    <definedName name="IQ_YTD">3000</definedName>
    <definedName name="IQ_YTDMONTH">130000</definedName>
    <definedName name="kWh_to_Btu">#REF!</definedName>
    <definedName name="kWh_to_GGE">#REF!</definedName>
    <definedName name="MWhperGJ">'[2]DAC Cost and Energy Requirement'!$D$2</definedName>
    <definedName name="N2OGWP">#REF!</definedName>
    <definedName name="natural_gas_emissions_intensity">#REF!</definedName>
    <definedName name="Reactant_Type">[1]Enthal_Calc!$C$70:$C$79</definedName>
    <definedName name="SupCalc_Data">[1]Sup_Calc!$A:$R</definedName>
    <definedName name="SupCalc_Product">[1]Sup_Calc!$A:$A</definedName>
    <definedName name="SupCalc_Type">[1]Sup_Calc!$A$1:$R$1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AirHMsZ8QWuIDexd19Wn9XYdpWRQcQveHKbOFd1dhG4="/>
    </ext>
  </extLst>
</workbook>
</file>

<file path=xl/calcChain.xml><?xml version="1.0" encoding="utf-8"?>
<calcChain xmlns="http://schemas.openxmlformats.org/spreadsheetml/2006/main">
  <c r="D30" i="3" l="1"/>
  <c r="F30" i="3" s="1"/>
  <c r="F29" i="3"/>
  <c r="E29" i="3"/>
  <c r="D29" i="3"/>
  <c r="F28" i="3"/>
  <c r="E28" i="3"/>
  <c r="D28" i="3"/>
  <c r="D27" i="3"/>
  <c r="E27" i="3" s="1"/>
  <c r="D26" i="3"/>
  <c r="F26" i="3" s="1"/>
  <c r="C22" i="3"/>
  <c r="E9" i="3"/>
  <c r="D8" i="3"/>
  <c r="C4" i="1" s="1"/>
  <c r="C42" i="2"/>
  <c r="E40" i="2"/>
  <c r="F40" i="2" s="1"/>
  <c r="G40" i="2" s="1"/>
  <c r="H40" i="2" s="1"/>
  <c r="I40" i="2" s="1"/>
  <c r="J40" i="2" s="1"/>
  <c r="K40" i="2" s="1"/>
  <c r="L40" i="2" s="1"/>
  <c r="M40" i="2" s="1"/>
  <c r="N40" i="2" s="1"/>
  <c r="O40" i="2" s="1"/>
  <c r="P40" i="2" s="1"/>
  <c r="Q40" i="2" s="1"/>
  <c r="R40" i="2" s="1"/>
  <c r="S40" i="2" s="1"/>
  <c r="T40" i="2" s="1"/>
  <c r="U40" i="2" s="1"/>
  <c r="V40" i="2" s="1"/>
  <c r="W40" i="2" s="1"/>
  <c r="X40" i="2" s="1"/>
  <c r="Y40" i="2" s="1"/>
  <c r="Z40" i="2" s="1"/>
  <c r="AA40" i="2" s="1"/>
  <c r="AB40" i="2" s="1"/>
  <c r="D40" i="2"/>
  <c r="C26" i="2"/>
  <c r="C23" i="2"/>
  <c r="D34" i="2" s="1"/>
  <c r="C22" i="2"/>
  <c r="C18" i="3" s="1"/>
  <c r="D9" i="2"/>
  <c r="C3" i="1" s="1"/>
  <c r="D36" i="2" l="1"/>
  <c r="E36" i="2" s="1"/>
  <c r="D32" i="2"/>
  <c r="E32" i="2" s="1"/>
  <c r="D33" i="2"/>
  <c r="E33" i="2" s="1"/>
  <c r="D35" i="2"/>
  <c r="E35" i="2" s="1"/>
  <c r="F8" i="3"/>
  <c r="E4" i="1" s="1"/>
  <c r="E8" i="3"/>
  <c r="D4" i="1" s="1"/>
  <c r="E34" i="2"/>
  <c r="D42" i="2"/>
  <c r="E42" i="2" s="1"/>
  <c r="F42" i="2" s="1"/>
  <c r="G42" i="2" s="1"/>
  <c r="H42" i="2" s="1"/>
  <c r="I42" i="2" s="1"/>
  <c r="J42" i="2" s="1"/>
  <c r="K42" i="2" s="1"/>
  <c r="L42" i="2" s="1"/>
  <c r="M42" i="2" s="1"/>
  <c r="N42" i="2" s="1"/>
  <c r="O42" i="2" s="1"/>
  <c r="P42" i="2" s="1"/>
  <c r="Q42" i="2" s="1"/>
  <c r="R42" i="2" s="1"/>
  <c r="S42" i="2" s="1"/>
  <c r="T42" i="2" s="1"/>
  <c r="U42" i="2" s="1"/>
  <c r="V42" i="2" s="1"/>
  <c r="W42" i="2" s="1"/>
  <c r="X42" i="2" s="1"/>
  <c r="Y42" i="2" s="1"/>
  <c r="Z42" i="2" s="1"/>
  <c r="AA42" i="2" s="1"/>
  <c r="AB42" i="2" s="1"/>
  <c r="E26" i="3"/>
  <c r="F27" i="3"/>
  <c r="E30" i="3"/>
  <c r="E9" i="2" l="1"/>
  <c r="D3" i="1" s="1"/>
  <c r="F35" i="2"/>
  <c r="F34" i="2"/>
  <c r="F33" i="2"/>
  <c r="F32" i="2"/>
  <c r="F36" i="2"/>
  <c r="F9" i="2"/>
  <c r="E3" i="1" s="1"/>
</calcChain>
</file>

<file path=xl/sharedStrings.xml><?xml version="1.0" encoding="utf-8"?>
<sst xmlns="http://schemas.openxmlformats.org/spreadsheetml/2006/main" count="129" uniqueCount="86">
  <si>
    <t>GHG Emission Reduction Calculations Spreadsheet - EMNRD</t>
  </si>
  <si>
    <t>Measure Name</t>
  </si>
  <si>
    <t>CPRG Key Sector</t>
  </si>
  <si>
    <t>Total Measure Budget not including admin 
($ millions)</t>
  </si>
  <si>
    <t>GHG Reductions 2025-2030 
(MT CO2e)</t>
  </si>
  <si>
    <t>GHG Reductions 2025-2050 
(MT CO2e)</t>
  </si>
  <si>
    <t>Community Energy Efficiency Development Program</t>
  </si>
  <si>
    <t>Buildings</t>
  </si>
  <si>
    <t>Pre-Weatherization of New Mexico LIDAC Program</t>
  </si>
  <si>
    <t>% of homes that install heat pumps</t>
  </si>
  <si>
    <t>Number of Homes</t>
  </si>
  <si>
    <t xml:space="preserve">Measure Budget ($) - no admin </t>
  </si>
  <si>
    <t>GHG Reductions (2025-2030)
MT CO2e</t>
  </si>
  <si>
    <t>GHG Reductions (2025-2050)
MT CO2e</t>
  </si>
  <si>
    <t>CEED Program LIDAC Home Retrofits</t>
  </si>
  <si>
    <t>Inputs</t>
  </si>
  <si>
    <t>Value</t>
  </si>
  <si>
    <t>Unit</t>
  </si>
  <si>
    <t>Source</t>
  </si>
  <si>
    <t>Building Shell Upgrade Cost, per home</t>
  </si>
  <si>
    <t>$/dwelling</t>
  </si>
  <si>
    <t>NM MFA WAP</t>
  </si>
  <si>
    <t>Ducted Air-Source Heat Pump Cost, per home</t>
  </si>
  <si>
    <t>E3 Internal Costing Tool, MFA WAP/CEED Program estimates</t>
  </si>
  <si>
    <t>Maximum number of homes retrofitted annually</t>
  </si>
  <si>
    <t>homes/year</t>
  </si>
  <si>
    <t>Input</t>
  </si>
  <si>
    <t>CEED Program CO2e total savings</t>
  </si>
  <si>
    <t>MT CO2e (GWP100)</t>
  </si>
  <si>
    <t>NM EMNRD CEED Program - NM Technical Resource Manual [https://www.nm-prc.org/wp-content/uploads/2021/07/New-Mexico-TRM-2021-Final-03-09-2021.pdf], US EPA EnergyStar Data</t>
  </si>
  <si>
    <t>CEED Program total energy savings</t>
  </si>
  <si>
    <t>Btu</t>
  </si>
  <si>
    <t>NM EMNRD CEED Program - NM Technical Resource Manual, EPA EnergyStar Data</t>
  </si>
  <si>
    <t>CEED Number of Households Impacts</t>
  </si>
  <si>
    <t>Number of Households</t>
  </si>
  <si>
    <t>NM EMNRD CEED Program</t>
  </si>
  <si>
    <t>Annual GHG Savings per Building Retrofit</t>
  </si>
  <si>
    <t>MT CO2e/dwelling/year (GWP100)</t>
  </si>
  <si>
    <t>Calculation</t>
  </si>
  <si>
    <t>Annual Fuel Savings from Shell Upgade</t>
  </si>
  <si>
    <t>MMBtu/dwelling/year</t>
  </si>
  <si>
    <t>Calcuation</t>
  </si>
  <si>
    <t>Annual Fuel Savings from Heat Pump</t>
  </si>
  <si>
    <t>E3 Estimate</t>
  </si>
  <si>
    <t>Natural Gas Emissions Factor</t>
  </si>
  <si>
    <t>MT CO2e/MMBtu</t>
  </si>
  <si>
    <t>EPA</t>
  </si>
  <si>
    <t>Additional GHG savings from Heat Pump</t>
  </si>
  <si>
    <t>Energy Efficiency Retrofit Project Lifetime</t>
  </si>
  <si>
    <t>years</t>
  </si>
  <si>
    <t>Air Pollutant Annual Impacts</t>
  </si>
  <si>
    <t>Annual</t>
  </si>
  <si>
    <t>Lifetime</t>
  </si>
  <si>
    <t>Natural Gas Avoided</t>
  </si>
  <si>
    <t>kg/million cubic feet</t>
  </si>
  <si>
    <t>kg/yr</t>
  </si>
  <si>
    <t>kg/yr - formatted for Excel</t>
  </si>
  <si>
    <t>MT - formatted for Excel</t>
  </si>
  <si>
    <t>NH3</t>
  </si>
  <si>
    <t>NOx</t>
  </si>
  <si>
    <t>PM2.5</t>
  </si>
  <si>
    <t>VOC</t>
  </si>
  <si>
    <t>SO2</t>
  </si>
  <si>
    <t>E3 Pathways</t>
  </si>
  <si>
    <t>(converting from MMBtu to million cubic feet)</t>
  </si>
  <si>
    <t>Retrofit Schedule</t>
  </si>
  <si>
    <t>Year</t>
  </si>
  <si>
    <t>Number of Retrofits Completed Each Year</t>
  </si>
  <si>
    <t>Cumulative Retrofits</t>
  </si>
  <si>
    <t>% of Weatherization emissions reductions attributable to pre-weatherization work</t>
  </si>
  <si>
    <t>Helper (# of years)</t>
  </si>
  <si>
    <t>*GHG Reductions (2025-2030)
MT CO2e</t>
  </si>
  <si>
    <t>Pre-Weatherization Program</t>
  </si>
  <si>
    <t>*Assumuming all pre-weatherization projects are completed between 2025-2030</t>
  </si>
  <si>
    <t>Core Inputs</t>
  </si>
  <si>
    <t>Cost of Pre-Weatherization per Home</t>
  </si>
  <si>
    <t>NM MFA</t>
  </si>
  <si>
    <t>% of Homes that go on to weatherize</t>
  </si>
  <si>
    <t>editable</t>
  </si>
  <si>
    <t>% of Homes that go on to install a heat pump</t>
  </si>
  <si>
    <t>Annual GHG abatement from weatherization, per home</t>
  </si>
  <si>
    <t>MT CO2e</t>
  </si>
  <si>
    <t>NM EMNRD</t>
  </si>
  <si>
    <t>Annual Fuel Savings per home from weatherization</t>
  </si>
  <si>
    <t>MMBtu</t>
  </si>
  <si>
    <t>E3 Internal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</si>
</sst>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(* #,##0.0_);_(* \(#,##0.0\);_(* &quot;-&quot;??_);_(@_)"/>
    <numFmt numFmtId="167" formatCode="0.000"/>
    <numFmt numFmtId="168" formatCode="_(* #,##0.00000_);_(* \(#,##0.00000\);_(* &quot;-&quot;??_);_(@_)"/>
  </numFmts>
  <fonts count="16">
    <font>
      <sz val="9"/>
      <color theme="1"/>
      <name val="Arial"/>
      <scheme val="minor"/>
    </font>
    <font>
      <b/>
      <sz val="11"/>
      <color rgb="FFFFFFFF"/>
      <name val="Calibri"/>
      <family val="2"/>
    </font>
    <font>
      <b/>
      <sz val="11"/>
      <color theme="0"/>
      <name val="Calibri"/>
      <family val="2"/>
    </font>
    <font>
      <sz val="9"/>
      <color theme="1"/>
      <name val="Calibri"/>
      <family val="2"/>
    </font>
    <font>
      <i/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</font>
    <font>
      <sz val="9"/>
      <color rgb="FFFF0000"/>
      <name val="Calibri"/>
      <family val="2"/>
    </font>
    <font>
      <sz val="9"/>
      <color rgb="FFFFFFFF"/>
      <name val="Calibri"/>
      <family val="2"/>
    </font>
    <font>
      <b/>
      <sz val="10"/>
      <color rgb="FFFFFFFF"/>
      <name val="Calibri"/>
      <family val="2"/>
    </font>
    <font>
      <i/>
      <sz val="9"/>
      <color theme="1"/>
      <name val="Calibri"/>
      <family val="2"/>
    </font>
    <font>
      <i/>
      <sz val="9"/>
      <color rgb="FF7F7F7F"/>
      <name val="Calibri"/>
      <family val="2"/>
    </font>
    <font>
      <i/>
      <u/>
      <sz val="9"/>
      <color rgb="FF7F7F7F"/>
      <name val="Calibri"/>
      <family val="2"/>
    </font>
    <font>
      <i/>
      <sz val="8"/>
      <color theme="1"/>
      <name val="Calibri"/>
      <family val="2"/>
    </font>
    <font>
      <sz val="9"/>
      <color theme="0"/>
      <name val="Calibri"/>
      <family val="2"/>
    </font>
    <font>
      <sz val="9"/>
      <color theme="0" tint="-0.249977111117893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073763"/>
        <bgColor rgb="FF073763"/>
      </patternFill>
    </fill>
    <fill>
      <patternFill patternType="solid">
        <fgColor rgb="FF7F7F7F"/>
        <bgColor rgb="FF7F7F7F"/>
      </patternFill>
    </fill>
    <fill>
      <patternFill patternType="solid">
        <fgColor rgb="FF6DA0B5"/>
        <bgColor rgb="FF6DA0B5"/>
      </patternFill>
    </fill>
    <fill>
      <patternFill patternType="solid">
        <fgColor theme="0"/>
        <bgColor theme="0"/>
      </patternFill>
    </fill>
    <fill>
      <patternFill patternType="solid">
        <fgColor rgb="FF0B5394"/>
        <bgColor rgb="FF0B5394"/>
      </patternFill>
    </fill>
    <fill>
      <patternFill patternType="solid">
        <fgColor rgb="FFFFFFCC"/>
        <bgColor rgb="FFFFFFCC"/>
      </patternFill>
    </fill>
    <fill>
      <patternFill patternType="solid">
        <fgColor rgb="FFEEECE1"/>
        <bgColor rgb="FFEEECE1"/>
      </patternFill>
    </fill>
    <fill>
      <patternFill patternType="solid">
        <fgColor rgb="FFB2FFD1"/>
        <bgColor rgb="FFB2FFD1"/>
      </patternFill>
    </fill>
    <fill>
      <patternFill patternType="solid">
        <fgColor rgb="FF64CDFA"/>
        <bgColor rgb="FF64CDFA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FEFEF"/>
        <bgColor rgb="FFEFEFEF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15361"/>
      </left>
      <right style="thin">
        <color rgb="FF315361"/>
      </right>
      <top style="thin">
        <color rgb="FF315361"/>
      </top>
      <bottom style="thin">
        <color rgb="FF315361"/>
      </bottom>
      <diagonal/>
    </border>
  </borders>
  <cellStyleXfs count="1">
    <xf numFmtId="0" fontId="0" fillId="0" borderId="0"/>
  </cellStyleXfs>
  <cellXfs count="51">
    <xf numFmtId="0" fontId="0" fillId="0" borderId="0" xfId="0" applyAlignment="1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" fontId="4" fillId="2" borderId="0" xfId="0" applyNumberFormat="1" applyFont="1" applyFill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1" fontId="4" fillId="5" borderId="2" xfId="0" applyNumberFormat="1" applyFont="1" applyFill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/>
    </xf>
    <xf numFmtId="0" fontId="6" fillId="5" borderId="2" xfId="0" applyFont="1" applyFill="1" applyBorder="1" applyAlignment="1">
      <alignment horizontal="right" vertical="center"/>
    </xf>
    <xf numFmtId="14" fontId="3" fillId="5" borderId="2" xfId="0" applyNumberFormat="1" applyFont="1" applyFill="1" applyBorder="1" applyAlignment="1">
      <alignment vertical="center"/>
    </xf>
    <xf numFmtId="14" fontId="7" fillId="5" borderId="2" xfId="0" applyNumberFormat="1" applyFont="1" applyFill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9" fontId="3" fillId="7" borderId="4" xfId="0" applyNumberFormat="1" applyFont="1" applyFill="1" applyBorder="1" applyAlignment="1">
      <alignment vertical="center"/>
    </xf>
    <xf numFmtId="0" fontId="3" fillId="8" borderId="5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165" fontId="3" fillId="7" borderId="5" xfId="0" applyNumberFormat="1" applyFont="1" applyFill="1" applyBorder="1" applyAlignment="1">
      <alignment vertical="center"/>
    </xf>
    <xf numFmtId="6" fontId="10" fillId="9" borderId="5" xfId="0" applyNumberFormat="1" applyFont="1" applyFill="1" applyBorder="1" applyAlignment="1">
      <alignment vertical="center"/>
    </xf>
    <xf numFmtId="166" fontId="10" fillId="9" borderId="5" xfId="0" applyNumberFormat="1" applyFont="1" applyFill="1" applyBorder="1" applyAlignment="1">
      <alignment vertical="center"/>
    </xf>
    <xf numFmtId="0" fontId="3" fillId="10" borderId="5" xfId="0" applyFont="1" applyFill="1" applyBorder="1" applyAlignment="1">
      <alignment vertical="center"/>
    </xf>
    <xf numFmtId="6" fontId="3" fillId="7" borderId="5" xfId="0" applyNumberFormat="1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3" fillId="7" borderId="5" xfId="0" applyFont="1" applyFill="1" applyBorder="1" applyAlignment="1">
      <alignment vertical="center"/>
    </xf>
    <xf numFmtId="43" fontId="3" fillId="7" borderId="5" xfId="0" applyNumberFormat="1" applyFont="1" applyFill="1" applyBorder="1" applyAlignment="1">
      <alignment vertical="center"/>
    </xf>
    <xf numFmtId="167" fontId="3" fillId="11" borderId="5" xfId="0" applyNumberFormat="1" applyFont="1" applyFill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2" fontId="3" fillId="11" borderId="5" xfId="0" applyNumberFormat="1" applyFont="1" applyFill="1" applyBorder="1" applyAlignment="1">
      <alignment vertical="center"/>
    </xf>
    <xf numFmtId="168" fontId="10" fillId="12" borderId="5" xfId="0" applyNumberFormat="1" applyFont="1" applyFill="1" applyBorder="1" applyAlignment="1">
      <alignment vertical="center"/>
    </xf>
    <xf numFmtId="0" fontId="10" fillId="9" borderId="5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165" fontId="3" fillId="11" borderId="2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14" fillId="6" borderId="6" xfId="0" applyFont="1" applyFill="1" applyBorder="1" applyAlignment="1">
      <alignment vertical="center" wrapText="1"/>
    </xf>
    <xf numFmtId="9" fontId="3" fillId="7" borderId="5" xfId="0" applyNumberFormat="1" applyFont="1" applyFill="1" applyBorder="1" applyAlignment="1">
      <alignment vertical="center"/>
    </xf>
    <xf numFmtId="166" fontId="10" fillId="13" borderId="5" xfId="0" applyNumberFormat="1" applyFont="1" applyFill="1" applyBorder="1" applyAlignment="1">
      <alignment vertical="center"/>
    </xf>
    <xf numFmtId="6" fontId="3" fillId="7" borderId="2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0" fillId="12" borderId="5" xfId="0" applyFont="1" applyFill="1" applyBorder="1" applyAlignment="1">
      <alignment vertical="center"/>
    </xf>
    <xf numFmtId="165" fontId="15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customschemas.google.com/relationships/workbookmetadata" Target="metadata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fys.sharepoint.com/sites/S052/208798/WorkEnvironment/NYSERDA%20NYS%20datase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threesf.sharepoint.com/sites/ExelonCarbonNeutral/Shared%20Documents/General/Analysis/DACCS%20Process%20Energy%20and%20C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al requests"/>
      <sheetName val="Tool"/>
      <sheetName val="Tool_Calc"/>
      <sheetName val="Proc_Emis_Sources"/>
      <sheetName val="Energy_Cost_&amp;_EF"/>
      <sheetName val="CCUS_Data"/>
      <sheetName val="CCUS_Input_Data---&gt;"/>
      <sheetName val="CC_Energy_Calc"/>
      <sheetName val="Enthal_Calc"/>
      <sheetName val="Sup_Calc"/>
      <sheetName val="Emis_Datasets---&gt;"/>
      <sheetName val="Merge_Emis_Sources"/>
      <sheetName val="NYS_Emis_Inventory"/>
      <sheetName val="EPA_Emis_Database"/>
      <sheetName val="Admin"/>
      <sheetName val="Old data emission mapping"/>
      <sheetName val="Admin_SIC"/>
      <sheetName val="Capture cost"/>
      <sheetName val="Emissions split 2015"/>
      <sheetName val="CO2 Storage Re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 Inputs"/>
      <sheetName val="BECCS Negative Emissions"/>
      <sheetName val="NAS Report"/>
      <sheetName val="T&amp;S Cost and Potential"/>
      <sheetName val="DAC Cost and Energy Requirement"/>
      <sheetName val="Industrial CCS Costs"/>
      <sheetName val="DAC Model"/>
      <sheetName val="Navigant - data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34E6E"/>
      </a:accent1>
      <a:accent2>
        <a:srgbClr val="AF7E00"/>
      </a:accent2>
      <a:accent3>
        <a:srgbClr val="AF2200"/>
      </a:accent3>
      <a:accent4>
        <a:srgbClr val="007E33"/>
      </a:accent4>
      <a:accent5>
        <a:srgbClr val="AF5D00"/>
      </a:accent5>
      <a:accent6>
        <a:srgbClr val="0A1978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housingnm.org/home-repair-and-energy-efficiency/energymart-weatherization-assistanc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B2FFD1"/>
  </sheetPr>
  <dimension ref="A1:N990"/>
  <sheetViews>
    <sheetView tabSelected="1" workbookViewId="0">
      <selection activeCell="B5" sqref="B5"/>
    </sheetView>
  </sheetViews>
  <sheetFormatPr defaultColWidth="14.42578125" defaultRowHeight="15" customHeight="1"/>
  <cols>
    <col min="1" max="1" width="39.5703125" customWidth="1"/>
    <col min="2" max="2" width="20.85546875" customWidth="1"/>
    <col min="3" max="5" width="21.85546875" customWidth="1"/>
    <col min="6" max="6" width="28.5703125" customWidth="1"/>
    <col min="7" max="7" width="17.5703125" customWidth="1"/>
    <col min="8" max="8" width="16.5703125" customWidth="1"/>
    <col min="9" max="9" width="14.5703125" customWidth="1"/>
    <col min="10" max="10" width="30.140625" customWidth="1"/>
    <col min="11" max="14" width="8.5703125" customWidth="1"/>
  </cols>
  <sheetData>
    <row r="1" spans="1:14" ht="27.75" customHeight="1">
      <c r="A1" s="1" t="s">
        <v>0</v>
      </c>
      <c r="B1" s="2"/>
      <c r="C1" s="3"/>
      <c r="D1" s="3"/>
      <c r="E1" s="3"/>
      <c r="F1" s="4"/>
      <c r="G1" s="5"/>
      <c r="H1" s="4"/>
      <c r="I1" s="6"/>
      <c r="J1" s="6"/>
      <c r="K1" s="6"/>
      <c r="L1" s="4"/>
      <c r="M1" s="4"/>
      <c r="N1" s="4"/>
    </row>
    <row r="2" spans="1:14" ht="45.75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9"/>
      <c r="G2" s="10"/>
      <c r="H2" s="9"/>
      <c r="I2" s="11"/>
      <c r="J2" s="11"/>
      <c r="K2" s="11"/>
      <c r="L2" s="9"/>
      <c r="M2" s="9"/>
      <c r="N2" s="9"/>
    </row>
    <row r="3" spans="1:14" ht="49.5" customHeight="1">
      <c r="A3" s="12" t="s">
        <v>6</v>
      </c>
      <c r="B3" s="13" t="s">
        <v>7</v>
      </c>
      <c r="C3" s="14">
        <f>'Community Energy Efficiency'!D9/10^6</f>
        <v>27.125</v>
      </c>
      <c r="D3" s="15">
        <f>'Community Energy Efficiency'!E9</f>
        <v>28805.637272746157</v>
      </c>
      <c r="E3" s="15">
        <f>'Community Energy Efficiency'!F9</f>
        <v>272921.20738076442</v>
      </c>
      <c r="F3" s="9"/>
      <c r="G3" s="10"/>
      <c r="H3" s="9"/>
      <c r="I3" s="11"/>
      <c r="J3" s="11"/>
      <c r="K3" s="11"/>
      <c r="L3" s="9"/>
      <c r="M3" s="9"/>
      <c r="N3" s="9"/>
    </row>
    <row r="4" spans="1:14" ht="49.5" customHeight="1">
      <c r="A4" s="12" t="s">
        <v>8</v>
      </c>
      <c r="B4" s="13" t="s">
        <v>7</v>
      </c>
      <c r="C4" s="14">
        <f>'Pre-Weatherization'!D8/10^6</f>
        <v>17.9998</v>
      </c>
      <c r="D4" s="15">
        <f>'Pre-Weatherization'!E8</f>
        <v>4746.9513262359778</v>
      </c>
      <c r="E4" s="15">
        <f>'Pre-Weatherization'!F8</f>
        <v>23734.756631179891</v>
      </c>
      <c r="F4" s="9"/>
      <c r="G4" s="10"/>
      <c r="H4" s="9"/>
      <c r="I4" s="11"/>
      <c r="J4" s="11"/>
      <c r="K4" s="11"/>
      <c r="L4" s="9"/>
      <c r="M4" s="9"/>
      <c r="N4" s="9"/>
    </row>
    <row r="5" spans="1:14" ht="12" customHeight="1">
      <c r="A5" s="16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ht="12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2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ht="12" customHeight="1">
      <c r="A8" s="17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1:14" ht="12" customHeight="1">
      <c r="A9" s="1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4" ht="12" customHeight="1">
      <c r="A10" s="1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 ht="12" customHeight="1">
      <c r="A11" s="1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14" ht="12" customHeight="1">
      <c r="A12" s="1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14" ht="12" customHeight="1">
      <c r="A13" s="1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</row>
    <row r="14" spans="1:14" ht="12" customHeight="1">
      <c r="A14" s="1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</row>
    <row r="15" spans="1:14" ht="12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1:14" ht="12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1:14" ht="12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ht="12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 ht="12" customHeight="1">
      <c r="A19" s="1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1:14" ht="12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ht="12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1:14" ht="12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1:14" ht="12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12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 ht="12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1:14" ht="12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12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ht="12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 ht="12" customHeight="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ht="12" customHeigh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ht="12" customHeigh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 ht="12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ht="12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ht="12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1:14" ht="12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 ht="12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 ht="12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1:14" ht="12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ht="12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ht="12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ht="12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ht="12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ht="12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4" ht="12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 ht="12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ht="12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ht="12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ht="12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ht="12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1:14" ht="12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ht="12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ht="12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ht="12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ht="12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ht="12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1:14" ht="12" customHeigh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4" ht="12" customHeigh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4" ht="12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ht="12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ht="12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12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12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ht="12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</row>
    <row r="64" spans="1:14" ht="12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4" ht="12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</row>
    <row r="66" spans="1:14" ht="12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</row>
    <row r="67" spans="1:14" ht="12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</row>
    <row r="68" spans="1:14" ht="12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</row>
    <row r="69" spans="1:14" ht="12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</row>
    <row r="70" spans="1:14" ht="12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</row>
    <row r="71" spans="1:14" ht="12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</row>
    <row r="72" spans="1:14" ht="12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</row>
    <row r="73" spans="1:14" ht="12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</row>
    <row r="74" spans="1:14" ht="12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</row>
    <row r="75" spans="1:14" ht="12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4" ht="12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</row>
    <row r="77" spans="1:14" ht="12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1:14" ht="12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1:14" ht="12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4" ht="12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</row>
    <row r="81" spans="1:14" ht="12" customHeigh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82" spans="1:14" ht="12" customHeigh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1:14" ht="12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1:14" ht="12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  <row r="85" spans="1:14" ht="12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</row>
    <row r="86" spans="1:14" ht="12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</row>
    <row r="87" spans="1:14" ht="12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</row>
    <row r="88" spans="1:14" ht="12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</row>
    <row r="89" spans="1:14" ht="12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</row>
    <row r="90" spans="1:14" ht="12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</row>
    <row r="91" spans="1:14" ht="12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</row>
    <row r="92" spans="1:14" ht="12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</row>
    <row r="93" spans="1:14" ht="12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</row>
    <row r="94" spans="1:14" ht="12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</row>
    <row r="95" spans="1:14" ht="12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</row>
    <row r="96" spans="1:14" ht="12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</row>
    <row r="97" spans="1:14" ht="12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</row>
    <row r="98" spans="1:14" ht="12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</row>
    <row r="99" spans="1:14" ht="12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</row>
    <row r="100" spans="1:14" ht="12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</row>
    <row r="101" spans="1:14" ht="12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</row>
    <row r="102" spans="1:14" ht="12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</row>
    <row r="103" spans="1:14" ht="12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</row>
    <row r="104" spans="1:14" ht="12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</row>
    <row r="105" spans="1:14" ht="12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</row>
    <row r="106" spans="1:14" ht="12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</row>
    <row r="107" spans="1:14" ht="12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</row>
    <row r="108" spans="1:14" ht="12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</row>
    <row r="109" spans="1:14" ht="12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</row>
    <row r="110" spans="1:14" ht="12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</row>
    <row r="111" spans="1:14" ht="12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</row>
    <row r="112" spans="1:14" ht="12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</row>
    <row r="113" spans="1:14" ht="12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</row>
    <row r="114" spans="1:14" ht="12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</row>
    <row r="115" spans="1:14" ht="12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</row>
    <row r="116" spans="1:14" ht="12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</row>
    <row r="117" spans="1:14" ht="12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</row>
    <row r="118" spans="1:14" ht="12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</row>
    <row r="119" spans="1:14" ht="12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</row>
    <row r="120" spans="1:14" ht="12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</row>
    <row r="121" spans="1:14" ht="12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</row>
    <row r="122" spans="1:14" ht="12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</row>
    <row r="123" spans="1:14" ht="12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</row>
    <row r="124" spans="1:14" ht="12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</row>
    <row r="125" spans="1:14" ht="12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</row>
    <row r="126" spans="1:14" ht="12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</row>
    <row r="127" spans="1:14" ht="12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</row>
    <row r="128" spans="1:14" ht="12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</row>
    <row r="129" spans="1:14" ht="12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</row>
    <row r="130" spans="1:14" ht="12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</row>
    <row r="131" spans="1:14" ht="12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</row>
    <row r="132" spans="1:14" ht="12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</row>
    <row r="133" spans="1:14" ht="12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</row>
    <row r="134" spans="1:14" ht="12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</row>
    <row r="135" spans="1:14" ht="12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</row>
    <row r="136" spans="1:14" ht="12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</row>
    <row r="137" spans="1:14" ht="12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</row>
    <row r="138" spans="1:14" ht="12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</row>
    <row r="139" spans="1:14" ht="12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</row>
    <row r="140" spans="1:14" ht="12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</row>
    <row r="141" spans="1:14" ht="12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</row>
    <row r="142" spans="1:14" ht="12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</row>
    <row r="143" spans="1:14" ht="12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</row>
    <row r="144" spans="1:14" ht="12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</row>
    <row r="145" spans="1:14" ht="12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</row>
    <row r="146" spans="1:14" ht="12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</row>
    <row r="147" spans="1:14" ht="12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</row>
    <row r="148" spans="1:14" ht="12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</row>
    <row r="149" spans="1:14" ht="12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</row>
    <row r="150" spans="1:14" ht="12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</row>
    <row r="151" spans="1:14" ht="12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</row>
    <row r="152" spans="1:14" ht="12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</row>
    <row r="153" spans="1:14" ht="12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</row>
    <row r="154" spans="1:14" ht="12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</row>
    <row r="155" spans="1:14" ht="12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</row>
    <row r="156" spans="1:14" ht="12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</row>
    <row r="157" spans="1:14" ht="12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</row>
    <row r="158" spans="1:14" ht="12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</row>
    <row r="159" spans="1:14" ht="12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</row>
    <row r="160" spans="1:14" ht="12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</row>
    <row r="161" spans="1:14" ht="12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</row>
    <row r="162" spans="1:14" ht="12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</row>
    <row r="163" spans="1:14" ht="12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</row>
    <row r="164" spans="1:14" ht="12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</row>
    <row r="165" spans="1:14" ht="12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</row>
    <row r="166" spans="1:14" ht="12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</row>
    <row r="167" spans="1:14" ht="12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</row>
    <row r="168" spans="1:14" ht="12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</row>
    <row r="169" spans="1:14" ht="12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</row>
    <row r="170" spans="1:14" ht="12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</row>
    <row r="171" spans="1:14" ht="12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</row>
    <row r="172" spans="1:14" ht="12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</row>
    <row r="173" spans="1:14" ht="12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</row>
    <row r="174" spans="1:14" ht="12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</row>
    <row r="175" spans="1:14" ht="12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</row>
    <row r="176" spans="1:14" ht="12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</row>
    <row r="177" spans="1:14" ht="12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</row>
    <row r="178" spans="1:14" ht="12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</row>
    <row r="179" spans="1:14" ht="12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</row>
    <row r="180" spans="1:14" ht="12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</row>
    <row r="181" spans="1:14" ht="12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</row>
    <row r="182" spans="1:14" ht="12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</row>
    <row r="183" spans="1:14" ht="12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</row>
    <row r="184" spans="1:14" ht="12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</row>
    <row r="185" spans="1:14" ht="12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</row>
    <row r="186" spans="1:14" ht="12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</row>
    <row r="187" spans="1:14" ht="12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</row>
    <row r="188" spans="1:14" ht="12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</row>
    <row r="189" spans="1:14" ht="12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</row>
    <row r="190" spans="1:14" ht="12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</row>
    <row r="191" spans="1:14" ht="12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</row>
    <row r="192" spans="1:14" ht="12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</row>
    <row r="193" spans="1:14" ht="12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</row>
    <row r="194" spans="1:14" ht="12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</row>
    <row r="195" spans="1:14" ht="12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</row>
    <row r="196" spans="1:14" ht="12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</row>
    <row r="197" spans="1:14" ht="12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</row>
    <row r="198" spans="1:14" ht="12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</row>
    <row r="199" spans="1:14" ht="12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</row>
    <row r="200" spans="1:14" ht="12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</row>
    <row r="201" spans="1:14" ht="12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</row>
    <row r="202" spans="1:14" ht="12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</row>
    <row r="203" spans="1:14" ht="12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</row>
    <row r="204" spans="1:14" ht="12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</row>
    <row r="205" spans="1:14" ht="12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</row>
    <row r="206" spans="1:14" ht="12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</row>
    <row r="207" spans="1:14" ht="12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</row>
    <row r="208" spans="1:14" ht="12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</row>
    <row r="209" spans="1:14" ht="12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</row>
    <row r="210" spans="1:14" ht="12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</row>
    <row r="211" spans="1:14" ht="12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</row>
    <row r="212" spans="1:14" ht="12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</row>
    <row r="213" spans="1:14" ht="12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</row>
    <row r="214" spans="1:14" ht="12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</row>
    <row r="215" spans="1:14" ht="12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</row>
    <row r="216" spans="1:14" ht="12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</row>
    <row r="217" spans="1:14" ht="12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</row>
    <row r="218" spans="1:14" ht="12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</row>
    <row r="219" spans="1:14" ht="12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</row>
    <row r="220" spans="1:14" ht="12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</row>
    <row r="221" spans="1:14" ht="12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</row>
    <row r="222" spans="1:14" ht="12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</row>
    <row r="223" spans="1:14" ht="12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</row>
    <row r="224" spans="1:14" ht="12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</row>
    <row r="225" spans="1:14" ht="12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</row>
    <row r="226" spans="1:14" ht="12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</row>
    <row r="227" spans="1:14" ht="12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</row>
    <row r="228" spans="1:14" ht="12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</row>
    <row r="229" spans="1:14" ht="12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</row>
    <row r="230" spans="1:14" ht="12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</row>
    <row r="231" spans="1:14" ht="12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</row>
    <row r="232" spans="1:14" ht="12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</row>
    <row r="233" spans="1:14" ht="12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</row>
    <row r="234" spans="1:14" ht="12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</row>
    <row r="235" spans="1:14" ht="12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</row>
    <row r="236" spans="1:14" ht="12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</row>
    <row r="237" spans="1:14" ht="12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</row>
    <row r="238" spans="1:14" ht="12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</row>
    <row r="239" spans="1:14" ht="12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</row>
    <row r="240" spans="1:14" ht="12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</row>
    <row r="241" spans="1:14" ht="12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</row>
    <row r="242" spans="1:14" ht="12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</row>
    <row r="243" spans="1:14" ht="12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</row>
    <row r="244" spans="1:14" ht="12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</row>
    <row r="245" spans="1:14" ht="12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</row>
    <row r="246" spans="1:14" ht="12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</row>
    <row r="247" spans="1:14" ht="12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</row>
    <row r="248" spans="1:14" ht="12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</row>
    <row r="249" spans="1:14" ht="12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</row>
    <row r="250" spans="1:14" ht="12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</row>
    <row r="251" spans="1:14" ht="12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</row>
    <row r="252" spans="1:14" ht="12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</row>
    <row r="253" spans="1:14" ht="12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</row>
    <row r="254" spans="1:14" ht="12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</row>
    <row r="255" spans="1:14" ht="12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</row>
    <row r="256" spans="1:14" ht="12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</row>
    <row r="257" spans="1:14" ht="12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</row>
    <row r="258" spans="1:14" ht="12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</row>
    <row r="259" spans="1:14" ht="12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</row>
    <row r="260" spans="1:14" ht="12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</row>
    <row r="261" spans="1:14" ht="12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</row>
    <row r="262" spans="1:14" ht="12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</row>
    <row r="263" spans="1:14" ht="12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</row>
    <row r="264" spans="1:14" ht="12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</row>
    <row r="265" spans="1:14" ht="12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</row>
    <row r="266" spans="1:14" ht="12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</row>
    <row r="267" spans="1:14" ht="12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</row>
    <row r="268" spans="1:14" ht="12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</row>
    <row r="269" spans="1:14" ht="12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</row>
    <row r="270" spans="1:14" ht="12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</row>
    <row r="271" spans="1:14" ht="12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</row>
    <row r="272" spans="1:14" ht="12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</row>
    <row r="273" spans="1:14" ht="12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</row>
    <row r="274" spans="1:14" ht="12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</row>
    <row r="275" spans="1:14" ht="12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</row>
    <row r="276" spans="1:14" ht="12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</row>
    <row r="277" spans="1:14" ht="12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</row>
    <row r="278" spans="1:14" ht="12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</row>
    <row r="279" spans="1:14" ht="12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</row>
    <row r="280" spans="1:14" ht="12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</row>
    <row r="281" spans="1:14" ht="12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</row>
    <row r="282" spans="1:14" ht="12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</row>
    <row r="283" spans="1:14" ht="12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</row>
    <row r="284" spans="1:14" ht="12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</row>
    <row r="285" spans="1:14" ht="12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</row>
    <row r="286" spans="1:14" ht="12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</row>
    <row r="287" spans="1:14" ht="12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</row>
    <row r="288" spans="1:14" ht="12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</row>
    <row r="289" spans="1:14" ht="12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</row>
    <row r="290" spans="1:14" ht="12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</row>
    <row r="291" spans="1:14" ht="12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</row>
    <row r="292" spans="1:14" ht="12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</row>
    <row r="293" spans="1:14" ht="12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</row>
    <row r="294" spans="1:14" ht="12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</row>
    <row r="295" spans="1:14" ht="12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</row>
    <row r="296" spans="1:14" ht="12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</row>
    <row r="297" spans="1:14" ht="12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</row>
    <row r="298" spans="1:14" ht="12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</row>
    <row r="299" spans="1:14" ht="12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</row>
    <row r="300" spans="1:14" ht="12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</row>
    <row r="301" spans="1:14" ht="12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</row>
    <row r="302" spans="1:14" ht="12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</row>
    <row r="303" spans="1:14" ht="12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</row>
    <row r="304" spans="1:14" ht="12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</row>
    <row r="305" spans="1:14" ht="12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</row>
    <row r="306" spans="1:14" ht="12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</row>
    <row r="307" spans="1:14" ht="12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</row>
    <row r="308" spans="1:14" ht="12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</row>
    <row r="309" spans="1:14" ht="12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</row>
    <row r="310" spans="1:14" ht="12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</row>
    <row r="311" spans="1:14" ht="12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</row>
    <row r="312" spans="1:14" ht="12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</row>
    <row r="313" spans="1:14" ht="12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</row>
    <row r="314" spans="1:14" ht="12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</row>
    <row r="315" spans="1:14" ht="12" customHeight="1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</row>
    <row r="316" spans="1:14" ht="12" customHeight="1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</row>
    <row r="317" spans="1:14" ht="12" customHeight="1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</row>
    <row r="318" spans="1:14" ht="12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</row>
    <row r="319" spans="1:14" ht="12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</row>
    <row r="320" spans="1:14" ht="12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</row>
    <row r="321" spans="1:14" ht="12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</row>
    <row r="322" spans="1:14" ht="12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</row>
    <row r="323" spans="1:14" ht="12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</row>
    <row r="324" spans="1:14" ht="12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</row>
    <row r="325" spans="1:14" ht="12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</row>
    <row r="326" spans="1:14" ht="12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</row>
    <row r="327" spans="1:14" ht="12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</row>
    <row r="328" spans="1:14" ht="12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</row>
    <row r="329" spans="1:14" ht="12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</row>
    <row r="330" spans="1:14" ht="12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</row>
    <row r="331" spans="1:14" ht="12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</row>
    <row r="332" spans="1:14" ht="12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</row>
    <row r="333" spans="1:14" ht="12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</row>
    <row r="334" spans="1:14" ht="12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</row>
    <row r="335" spans="1:14" ht="12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</row>
    <row r="336" spans="1:14" ht="12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</row>
    <row r="337" spans="1:14" ht="12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</row>
    <row r="338" spans="1:14" ht="12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</row>
    <row r="339" spans="1:14" ht="12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</row>
    <row r="340" spans="1:14" ht="12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</row>
    <row r="341" spans="1:14" ht="12" customHeight="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</row>
    <row r="342" spans="1:14" ht="12" customHeight="1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</row>
    <row r="343" spans="1:14" ht="12" customHeight="1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</row>
    <row r="344" spans="1:14" ht="12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</row>
    <row r="345" spans="1:14" ht="12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</row>
    <row r="346" spans="1:14" ht="12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</row>
    <row r="347" spans="1:14" ht="12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</row>
    <row r="348" spans="1:14" ht="12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</row>
    <row r="349" spans="1:14" ht="12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</row>
    <row r="350" spans="1:14" ht="12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</row>
    <row r="351" spans="1:14" ht="12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</row>
    <row r="352" spans="1:14" ht="12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</row>
    <row r="353" spans="1:14" ht="12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</row>
    <row r="354" spans="1:14" ht="12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</row>
    <row r="355" spans="1:14" ht="12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</row>
    <row r="356" spans="1:14" ht="12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</row>
    <row r="357" spans="1:14" ht="12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</row>
    <row r="358" spans="1:14" ht="12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</row>
    <row r="359" spans="1:14" ht="12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</row>
    <row r="360" spans="1:14" ht="12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</row>
    <row r="361" spans="1:14" ht="12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</row>
    <row r="362" spans="1:14" ht="12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</row>
    <row r="363" spans="1:14" ht="12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</row>
    <row r="364" spans="1:14" ht="12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</row>
    <row r="365" spans="1:14" ht="12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</row>
    <row r="366" spans="1:14" ht="12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</row>
    <row r="367" spans="1:14" ht="12" customHeight="1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</row>
    <row r="368" spans="1:14" ht="12" customHeight="1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</row>
    <row r="369" spans="1:14" ht="12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</row>
    <row r="370" spans="1:14" ht="12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</row>
    <row r="371" spans="1:14" ht="12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</row>
    <row r="372" spans="1:14" ht="12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</row>
    <row r="373" spans="1:14" ht="12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</row>
    <row r="374" spans="1:14" ht="12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</row>
    <row r="375" spans="1:14" ht="12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</row>
    <row r="376" spans="1:14" ht="12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</row>
    <row r="377" spans="1:14" ht="12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</row>
    <row r="378" spans="1:14" ht="12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</row>
    <row r="379" spans="1:14" ht="12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</row>
    <row r="380" spans="1:14" ht="12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</row>
    <row r="381" spans="1:14" ht="12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</row>
    <row r="382" spans="1:14" ht="12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</row>
    <row r="383" spans="1:14" ht="12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</row>
    <row r="384" spans="1:14" ht="12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</row>
    <row r="385" spans="1:14" ht="12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</row>
    <row r="386" spans="1:14" ht="12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</row>
    <row r="387" spans="1:14" ht="12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</row>
    <row r="388" spans="1:14" ht="12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</row>
    <row r="389" spans="1:14" ht="12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</row>
    <row r="390" spans="1:14" ht="12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</row>
    <row r="391" spans="1:14" ht="12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</row>
    <row r="392" spans="1:14" ht="12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</row>
    <row r="393" spans="1:14" ht="12" customHeight="1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</row>
    <row r="394" spans="1:14" ht="12" customHeight="1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</row>
    <row r="395" spans="1:14" ht="12" customHeight="1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</row>
    <row r="396" spans="1:14" ht="12" customHeight="1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</row>
    <row r="397" spans="1:14" ht="12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</row>
    <row r="398" spans="1:14" ht="12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</row>
    <row r="399" spans="1:14" ht="12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</row>
    <row r="400" spans="1:14" ht="12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</row>
    <row r="401" spans="1:14" ht="12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</row>
    <row r="402" spans="1:14" ht="12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</row>
    <row r="403" spans="1:14" ht="12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</row>
    <row r="404" spans="1:14" ht="12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</row>
    <row r="405" spans="1:14" ht="12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</row>
    <row r="406" spans="1:14" ht="12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</row>
    <row r="407" spans="1:14" ht="12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</row>
    <row r="408" spans="1:14" ht="12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</row>
    <row r="409" spans="1:14" ht="12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</row>
    <row r="410" spans="1:14" ht="12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</row>
    <row r="411" spans="1:14" ht="12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</row>
    <row r="412" spans="1:14" ht="12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</row>
    <row r="413" spans="1:14" ht="12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</row>
    <row r="414" spans="1:14" ht="12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</row>
    <row r="415" spans="1:14" ht="12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</row>
    <row r="416" spans="1:14" ht="12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</row>
    <row r="417" spans="1:14" ht="12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</row>
    <row r="418" spans="1:14" ht="12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</row>
    <row r="419" spans="1:14" ht="12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</row>
    <row r="420" spans="1:14" ht="12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</row>
    <row r="421" spans="1:14" ht="12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</row>
    <row r="422" spans="1:14" ht="12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</row>
    <row r="423" spans="1:14" ht="12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</row>
    <row r="424" spans="1:14" ht="12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</row>
    <row r="425" spans="1:14" ht="12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</row>
    <row r="426" spans="1:14" ht="12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</row>
    <row r="427" spans="1:14" ht="12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</row>
    <row r="428" spans="1:14" ht="12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</row>
    <row r="429" spans="1:14" ht="12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</row>
    <row r="430" spans="1:14" ht="12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</row>
    <row r="431" spans="1:14" ht="12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</row>
    <row r="432" spans="1:14" ht="12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</row>
    <row r="433" spans="1:14" ht="12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</row>
    <row r="434" spans="1:14" ht="12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</row>
    <row r="435" spans="1:14" ht="12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</row>
    <row r="436" spans="1:14" ht="12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</row>
    <row r="437" spans="1:14" ht="12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</row>
    <row r="438" spans="1:14" ht="12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</row>
    <row r="439" spans="1:14" ht="12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</row>
    <row r="440" spans="1:14" ht="12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</row>
    <row r="441" spans="1:14" ht="12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</row>
    <row r="442" spans="1:14" ht="12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</row>
    <row r="443" spans="1:14" ht="12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</row>
    <row r="444" spans="1:14" ht="12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</row>
    <row r="445" spans="1:14" ht="12" customHeight="1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</row>
    <row r="446" spans="1:14" ht="12" customHeight="1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</row>
    <row r="447" spans="1:14" ht="12" customHeight="1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</row>
    <row r="448" spans="1:14" ht="12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</row>
    <row r="449" spans="1:14" ht="12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</row>
    <row r="450" spans="1:14" ht="12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</row>
    <row r="451" spans="1:14" ht="12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</row>
    <row r="452" spans="1:14" ht="12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</row>
    <row r="453" spans="1:14" ht="12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</row>
    <row r="454" spans="1:14" ht="12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</row>
    <row r="455" spans="1:14" ht="12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</row>
    <row r="456" spans="1:14" ht="12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</row>
    <row r="457" spans="1:14" ht="12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</row>
    <row r="458" spans="1:14" ht="12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</row>
    <row r="459" spans="1:14" ht="12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</row>
    <row r="460" spans="1:14" ht="12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</row>
    <row r="461" spans="1:14" ht="12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</row>
    <row r="462" spans="1:14" ht="12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</row>
    <row r="463" spans="1:14" ht="12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</row>
    <row r="464" spans="1:14" ht="12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</row>
    <row r="465" spans="1:14" ht="12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</row>
    <row r="466" spans="1:14" ht="12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</row>
    <row r="467" spans="1:14" ht="12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</row>
    <row r="468" spans="1:14" ht="12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</row>
    <row r="469" spans="1:14" ht="12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</row>
    <row r="470" spans="1:14" ht="12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</row>
    <row r="471" spans="1:14" ht="12" customHeight="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</row>
    <row r="472" spans="1:14" ht="12" customHeight="1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</row>
    <row r="473" spans="1:14" ht="12" customHeight="1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</row>
    <row r="474" spans="1:14" ht="12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</row>
    <row r="475" spans="1:14" ht="12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</row>
    <row r="476" spans="1:14" ht="12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</row>
    <row r="477" spans="1:14" ht="12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</row>
    <row r="478" spans="1:14" ht="12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</row>
    <row r="479" spans="1:14" ht="12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</row>
    <row r="480" spans="1:14" ht="12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</row>
    <row r="481" spans="1:14" ht="12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</row>
    <row r="482" spans="1:14" ht="12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</row>
    <row r="483" spans="1:14" ht="12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</row>
    <row r="484" spans="1:14" ht="12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</row>
    <row r="485" spans="1:14" ht="12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</row>
    <row r="486" spans="1:14" ht="12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</row>
    <row r="487" spans="1:14" ht="12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</row>
    <row r="488" spans="1:14" ht="12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</row>
    <row r="489" spans="1:14" ht="12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</row>
    <row r="490" spans="1:14" ht="12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</row>
    <row r="491" spans="1:14" ht="12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</row>
    <row r="492" spans="1:14" ht="12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</row>
    <row r="493" spans="1:14" ht="12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</row>
    <row r="494" spans="1:14" ht="12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</row>
    <row r="495" spans="1:14" ht="12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</row>
    <row r="496" spans="1:14" ht="12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</row>
    <row r="497" spans="1:14" ht="12" customHeight="1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</row>
    <row r="498" spans="1:14" ht="12" customHeight="1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</row>
    <row r="499" spans="1:14" ht="12" customHeight="1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</row>
    <row r="500" spans="1:14" ht="12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</row>
    <row r="501" spans="1:14" ht="12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</row>
    <row r="502" spans="1:14" ht="12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</row>
    <row r="503" spans="1:14" ht="12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</row>
    <row r="504" spans="1:14" ht="12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</row>
    <row r="505" spans="1:14" ht="12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</row>
    <row r="506" spans="1:14" ht="12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</row>
    <row r="507" spans="1:14" ht="12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</row>
    <row r="508" spans="1:14" ht="12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</row>
    <row r="509" spans="1:14" ht="12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</row>
    <row r="510" spans="1:14" ht="12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</row>
    <row r="511" spans="1:14" ht="12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</row>
    <row r="512" spans="1:14" ht="12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</row>
    <row r="513" spans="1:14" ht="12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</row>
    <row r="514" spans="1:14" ht="12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</row>
    <row r="515" spans="1:14" ht="12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</row>
    <row r="516" spans="1:14" ht="12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</row>
    <row r="517" spans="1:14" ht="12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</row>
    <row r="518" spans="1:14" ht="12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</row>
    <row r="519" spans="1:14" ht="12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</row>
    <row r="520" spans="1:14" ht="12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</row>
    <row r="521" spans="1:14" ht="12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</row>
    <row r="522" spans="1:14" ht="12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</row>
    <row r="523" spans="1:14" ht="12" customHeight="1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</row>
    <row r="524" spans="1:14" ht="12" customHeight="1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</row>
    <row r="525" spans="1:14" ht="12" customHeight="1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</row>
    <row r="526" spans="1:14" ht="12" customHeight="1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</row>
    <row r="527" spans="1:14" ht="12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</row>
    <row r="528" spans="1:14" ht="12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</row>
    <row r="529" spans="1:14" ht="12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</row>
    <row r="530" spans="1:14" ht="12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</row>
    <row r="531" spans="1:14" ht="12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</row>
    <row r="532" spans="1:14" ht="12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</row>
    <row r="533" spans="1:14" ht="12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</row>
    <row r="534" spans="1:14" ht="12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</row>
    <row r="535" spans="1:14" ht="12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</row>
    <row r="536" spans="1:14" ht="12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</row>
    <row r="537" spans="1:14" ht="12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</row>
    <row r="538" spans="1:14" ht="12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</row>
    <row r="539" spans="1:14" ht="12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</row>
    <row r="540" spans="1:14" ht="12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</row>
    <row r="541" spans="1:14" ht="12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</row>
    <row r="542" spans="1:14" ht="12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</row>
    <row r="543" spans="1:14" ht="12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</row>
    <row r="544" spans="1:14" ht="12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</row>
    <row r="545" spans="1:14" ht="12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</row>
    <row r="546" spans="1:14" ht="12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</row>
    <row r="547" spans="1:14" ht="12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</row>
    <row r="548" spans="1:14" ht="12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</row>
    <row r="549" spans="1:14" ht="12" customHeight="1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</row>
    <row r="550" spans="1:14" ht="12" customHeight="1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</row>
    <row r="551" spans="1:14" ht="12" customHeight="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</row>
    <row r="552" spans="1:14" ht="12" customHeight="1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</row>
    <row r="553" spans="1:14" ht="12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</row>
    <row r="554" spans="1:14" ht="12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</row>
    <row r="555" spans="1:14" ht="12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</row>
    <row r="556" spans="1:14" ht="12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</row>
    <row r="557" spans="1:14" ht="12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</row>
    <row r="558" spans="1:14" ht="12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</row>
    <row r="559" spans="1:14" ht="12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</row>
    <row r="560" spans="1:14" ht="12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</row>
    <row r="561" spans="1:14" ht="12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</row>
    <row r="562" spans="1:14" ht="12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</row>
    <row r="563" spans="1:14" ht="12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</row>
    <row r="564" spans="1:14" ht="12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</row>
    <row r="565" spans="1:14" ht="12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</row>
    <row r="566" spans="1:14" ht="12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</row>
    <row r="567" spans="1:14" ht="12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</row>
    <row r="568" spans="1:14" ht="12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</row>
    <row r="569" spans="1:14" ht="12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</row>
    <row r="570" spans="1:14" ht="12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</row>
    <row r="571" spans="1:14" ht="12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</row>
    <row r="572" spans="1:14" ht="12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</row>
    <row r="573" spans="1:14" ht="12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</row>
    <row r="574" spans="1:14" ht="12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</row>
    <row r="575" spans="1:14" ht="12" customHeight="1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</row>
    <row r="576" spans="1:14" ht="12" customHeight="1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</row>
    <row r="577" spans="1:14" ht="12" customHeight="1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</row>
    <row r="578" spans="1:14" ht="12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</row>
    <row r="579" spans="1:14" ht="12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</row>
    <row r="580" spans="1:14" ht="12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</row>
    <row r="581" spans="1:14" ht="12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</row>
    <row r="582" spans="1:14" ht="12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</row>
    <row r="583" spans="1:14" ht="12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</row>
    <row r="584" spans="1:14" ht="12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</row>
    <row r="585" spans="1:14" ht="12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</row>
    <row r="586" spans="1:14" ht="12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</row>
    <row r="587" spans="1:14" ht="12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</row>
    <row r="588" spans="1:14" ht="12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</row>
    <row r="589" spans="1:14" ht="12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</row>
    <row r="590" spans="1:14" ht="12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</row>
    <row r="591" spans="1:14" ht="12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</row>
    <row r="592" spans="1:14" ht="12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</row>
    <row r="593" spans="1:14" ht="12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</row>
    <row r="594" spans="1:14" ht="12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</row>
    <row r="595" spans="1:14" ht="12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</row>
    <row r="596" spans="1:14" ht="12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</row>
    <row r="597" spans="1:14" ht="12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</row>
    <row r="598" spans="1:14" ht="12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</row>
    <row r="599" spans="1:14" ht="12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</row>
    <row r="600" spans="1:14" ht="12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</row>
    <row r="601" spans="1:14" ht="12" customHeight="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</row>
    <row r="602" spans="1:14" ht="12" customHeight="1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</row>
    <row r="603" spans="1:14" ht="12" customHeight="1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</row>
    <row r="604" spans="1:14" ht="12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</row>
    <row r="605" spans="1:14" ht="12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</row>
    <row r="606" spans="1:14" ht="12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</row>
    <row r="607" spans="1:14" ht="12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</row>
    <row r="608" spans="1:14" ht="12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</row>
    <row r="609" spans="1:14" ht="12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</row>
    <row r="610" spans="1:14" ht="12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</row>
    <row r="611" spans="1:14" ht="12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</row>
    <row r="612" spans="1:14" ht="12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</row>
    <row r="613" spans="1:14" ht="12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</row>
    <row r="614" spans="1:14" ht="12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</row>
    <row r="615" spans="1:14" ht="12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</row>
    <row r="616" spans="1:14" ht="12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</row>
    <row r="617" spans="1:14" ht="12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</row>
    <row r="618" spans="1:14" ht="12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</row>
    <row r="619" spans="1:14" ht="12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</row>
    <row r="620" spans="1:14" ht="12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</row>
    <row r="621" spans="1:14" ht="12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</row>
    <row r="622" spans="1:14" ht="12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</row>
    <row r="623" spans="1:14" ht="12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</row>
    <row r="624" spans="1:14" ht="12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</row>
    <row r="625" spans="1:14" ht="12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</row>
    <row r="626" spans="1:14" ht="12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</row>
    <row r="627" spans="1:14" ht="12" customHeight="1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</row>
    <row r="628" spans="1:14" ht="12" customHeight="1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</row>
    <row r="629" spans="1:14" ht="12" customHeight="1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</row>
    <row r="630" spans="1:14" ht="12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</row>
    <row r="631" spans="1:14" ht="12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</row>
    <row r="632" spans="1:14" ht="12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</row>
    <row r="633" spans="1:14" ht="12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</row>
    <row r="634" spans="1:14" ht="12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</row>
    <row r="635" spans="1:14" ht="12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</row>
    <row r="636" spans="1:14" ht="12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</row>
    <row r="637" spans="1:14" ht="12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</row>
    <row r="638" spans="1:14" ht="12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</row>
    <row r="639" spans="1:14" ht="12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</row>
    <row r="640" spans="1:14" ht="12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</row>
    <row r="641" spans="1:14" ht="12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</row>
    <row r="642" spans="1:14" ht="12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</row>
    <row r="643" spans="1:14" ht="12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</row>
    <row r="644" spans="1:14" ht="12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</row>
    <row r="645" spans="1:14" ht="12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</row>
    <row r="646" spans="1:14" ht="12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</row>
    <row r="647" spans="1:14" ht="12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</row>
    <row r="648" spans="1:14" ht="12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</row>
    <row r="649" spans="1:14" ht="12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</row>
    <row r="650" spans="1:14" ht="12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</row>
    <row r="651" spans="1:14" ht="12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</row>
    <row r="652" spans="1:14" ht="12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</row>
    <row r="653" spans="1:14" ht="12" customHeight="1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</row>
    <row r="654" spans="1:14" ht="12" customHeight="1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</row>
    <row r="655" spans="1:14" ht="12" customHeight="1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</row>
    <row r="656" spans="1:14" ht="12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</row>
    <row r="657" spans="1:14" ht="12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</row>
    <row r="658" spans="1:14" ht="12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</row>
    <row r="659" spans="1:14" ht="12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</row>
    <row r="660" spans="1:14" ht="12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</row>
    <row r="661" spans="1:14" ht="12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</row>
    <row r="662" spans="1:14" ht="12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</row>
    <row r="663" spans="1:14" ht="12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</row>
    <row r="664" spans="1:14" ht="12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</row>
    <row r="665" spans="1:14" ht="12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</row>
    <row r="666" spans="1:14" ht="12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</row>
    <row r="667" spans="1:14" ht="12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</row>
    <row r="668" spans="1:14" ht="12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</row>
    <row r="669" spans="1:14" ht="12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</row>
    <row r="670" spans="1:14" ht="12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</row>
    <row r="671" spans="1:14" ht="12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</row>
    <row r="672" spans="1:14" ht="12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</row>
    <row r="673" spans="1:14" ht="12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</row>
    <row r="674" spans="1:14" ht="12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</row>
    <row r="675" spans="1:14" ht="12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</row>
    <row r="676" spans="1:14" ht="12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</row>
    <row r="677" spans="1:14" ht="12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</row>
    <row r="678" spans="1:14" ht="12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</row>
    <row r="679" spans="1:14" ht="12" customHeight="1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</row>
    <row r="680" spans="1:14" ht="12" customHeight="1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</row>
    <row r="681" spans="1:14" ht="12" customHeight="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</row>
    <row r="682" spans="1:14" ht="12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</row>
    <row r="683" spans="1:14" ht="12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</row>
    <row r="684" spans="1:14" ht="12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</row>
    <row r="685" spans="1:14" ht="12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</row>
    <row r="686" spans="1:14" ht="12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</row>
    <row r="687" spans="1:14" ht="12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</row>
    <row r="688" spans="1:14" ht="12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</row>
    <row r="689" spans="1:14" ht="12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</row>
    <row r="690" spans="1:14" ht="12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</row>
    <row r="691" spans="1:14" ht="12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</row>
    <row r="692" spans="1:14" ht="12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</row>
    <row r="693" spans="1:14" ht="12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</row>
    <row r="694" spans="1:14" ht="12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</row>
    <row r="695" spans="1:14" ht="12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</row>
    <row r="696" spans="1:14" ht="12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</row>
    <row r="697" spans="1:14" ht="12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</row>
    <row r="698" spans="1:14" ht="12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</row>
    <row r="699" spans="1:14" ht="12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</row>
    <row r="700" spans="1:14" ht="12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</row>
    <row r="701" spans="1:14" ht="12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</row>
    <row r="702" spans="1:14" ht="12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</row>
    <row r="703" spans="1:14" ht="12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</row>
    <row r="704" spans="1:14" ht="12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</row>
    <row r="705" spans="1:14" ht="12" customHeight="1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</row>
    <row r="706" spans="1:14" ht="12" customHeight="1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</row>
    <row r="707" spans="1:14" ht="12" customHeight="1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</row>
    <row r="708" spans="1:14" ht="12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</row>
    <row r="709" spans="1:14" ht="12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</row>
    <row r="710" spans="1:14" ht="12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</row>
    <row r="711" spans="1:14" ht="12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</row>
    <row r="712" spans="1:14" ht="12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</row>
    <row r="713" spans="1:14" ht="12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</row>
    <row r="714" spans="1:14" ht="12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</row>
    <row r="715" spans="1:14" ht="12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</row>
    <row r="716" spans="1:14" ht="12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</row>
    <row r="717" spans="1:14" ht="12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</row>
    <row r="718" spans="1:14" ht="12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</row>
    <row r="719" spans="1:14" ht="12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</row>
    <row r="720" spans="1:14" ht="12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</row>
    <row r="721" spans="1:14" ht="12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</row>
    <row r="722" spans="1:14" ht="12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</row>
    <row r="723" spans="1:14" ht="12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</row>
    <row r="724" spans="1:14" ht="12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</row>
    <row r="725" spans="1:14" ht="12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</row>
    <row r="726" spans="1:14" ht="12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</row>
    <row r="727" spans="1:14" ht="12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</row>
    <row r="728" spans="1:14" ht="12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</row>
    <row r="729" spans="1:14" ht="12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</row>
    <row r="730" spans="1:14" ht="12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</row>
    <row r="731" spans="1:14" ht="12" customHeight="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</row>
    <row r="732" spans="1:14" ht="12" customHeight="1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</row>
    <row r="733" spans="1:14" ht="12" customHeight="1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</row>
    <row r="734" spans="1:14" ht="12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</row>
    <row r="735" spans="1:14" ht="12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</row>
    <row r="736" spans="1:14" ht="12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</row>
    <row r="737" spans="1:14" ht="12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</row>
    <row r="738" spans="1:14" ht="12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</row>
    <row r="739" spans="1:14" ht="12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</row>
    <row r="740" spans="1:14" ht="12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</row>
    <row r="741" spans="1:14" ht="12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</row>
    <row r="742" spans="1:14" ht="12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</row>
    <row r="743" spans="1:14" ht="12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</row>
    <row r="744" spans="1:14" ht="12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</row>
    <row r="745" spans="1:14" ht="12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</row>
    <row r="746" spans="1:14" ht="12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</row>
    <row r="747" spans="1:14" ht="12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</row>
    <row r="748" spans="1:14" ht="12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</row>
    <row r="749" spans="1:14" ht="12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</row>
    <row r="750" spans="1:14" ht="12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</row>
    <row r="751" spans="1:14" ht="12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</row>
    <row r="752" spans="1:14" ht="12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</row>
    <row r="753" spans="1:14" ht="12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</row>
    <row r="754" spans="1:14" ht="12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</row>
    <row r="755" spans="1:14" ht="12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</row>
    <row r="756" spans="1:14" ht="12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</row>
    <row r="757" spans="1:14" ht="12" customHeight="1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</row>
    <row r="758" spans="1:14" ht="12" customHeight="1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</row>
    <row r="759" spans="1:14" ht="12" customHeight="1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</row>
    <row r="760" spans="1:14" ht="12" customHeight="1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</row>
    <row r="761" spans="1:14" ht="12" customHeight="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</row>
    <row r="762" spans="1:14" ht="12" customHeight="1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</row>
    <row r="763" spans="1:14" ht="12" customHeight="1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</row>
    <row r="764" spans="1:14" ht="12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</row>
    <row r="765" spans="1:14" ht="12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</row>
    <row r="766" spans="1:14" ht="12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</row>
    <row r="767" spans="1:14" ht="12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</row>
    <row r="768" spans="1:14" ht="12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</row>
    <row r="769" spans="1:14" ht="12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</row>
    <row r="770" spans="1:14" ht="12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</row>
    <row r="771" spans="1:14" ht="12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</row>
    <row r="772" spans="1:14" ht="12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</row>
    <row r="773" spans="1:14" ht="12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</row>
    <row r="774" spans="1:14" ht="12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</row>
    <row r="775" spans="1:14" ht="12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</row>
    <row r="776" spans="1:14" ht="12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</row>
    <row r="777" spans="1:14" ht="12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</row>
    <row r="778" spans="1:14" ht="12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</row>
    <row r="779" spans="1:14" ht="12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</row>
    <row r="780" spans="1:14" ht="12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</row>
    <row r="781" spans="1:14" ht="12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</row>
    <row r="782" spans="1:14" ht="12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</row>
    <row r="783" spans="1:14" ht="12" customHeight="1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</row>
    <row r="784" spans="1:14" ht="12" customHeight="1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</row>
    <row r="785" spans="1:14" ht="12" customHeight="1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</row>
    <row r="786" spans="1:14" ht="12" customHeight="1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</row>
    <row r="787" spans="1:14" ht="12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</row>
    <row r="788" spans="1:14" ht="12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</row>
    <row r="789" spans="1:14" ht="12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</row>
    <row r="790" spans="1:14" ht="12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</row>
    <row r="791" spans="1:14" ht="12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</row>
    <row r="792" spans="1:14" ht="12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</row>
    <row r="793" spans="1:14" ht="12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</row>
    <row r="794" spans="1:14" ht="12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</row>
    <row r="795" spans="1:14" ht="12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</row>
    <row r="796" spans="1:14" ht="12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</row>
    <row r="797" spans="1:14" ht="12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</row>
    <row r="798" spans="1:14" ht="12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</row>
    <row r="799" spans="1:14" ht="12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</row>
    <row r="800" spans="1:14" ht="12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</row>
    <row r="801" spans="1:14" ht="12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</row>
    <row r="802" spans="1:14" ht="12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</row>
    <row r="803" spans="1:14" ht="12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</row>
    <row r="804" spans="1:14" ht="12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</row>
    <row r="805" spans="1:14" ht="12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</row>
    <row r="806" spans="1:14" ht="12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</row>
    <row r="807" spans="1:14" ht="12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</row>
    <row r="808" spans="1:14" ht="12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</row>
    <row r="809" spans="1:14" ht="12" customHeight="1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</row>
    <row r="810" spans="1:14" ht="12" customHeight="1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</row>
    <row r="811" spans="1:14" ht="12" customHeight="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</row>
    <row r="812" spans="1:14" ht="12" customHeight="1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</row>
    <row r="813" spans="1:14" ht="12" customHeight="1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</row>
    <row r="814" spans="1:14" ht="12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</row>
    <row r="815" spans="1:14" ht="12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</row>
    <row r="816" spans="1:14" ht="12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</row>
    <row r="817" spans="1:14" ht="12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</row>
    <row r="818" spans="1:14" ht="12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</row>
    <row r="819" spans="1:14" ht="12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</row>
    <row r="820" spans="1:14" ht="12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</row>
    <row r="821" spans="1:14" ht="12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</row>
    <row r="822" spans="1:14" ht="12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</row>
    <row r="823" spans="1:14" ht="12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</row>
    <row r="824" spans="1:14" ht="12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</row>
    <row r="825" spans="1:14" ht="12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</row>
    <row r="826" spans="1:14" ht="12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</row>
    <row r="827" spans="1:14" ht="12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</row>
    <row r="828" spans="1:14" ht="12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</row>
    <row r="829" spans="1:14" ht="12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</row>
    <row r="830" spans="1:14" ht="12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</row>
    <row r="831" spans="1:14" ht="12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</row>
    <row r="832" spans="1:14" ht="12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</row>
    <row r="833" spans="1:14" ht="12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</row>
    <row r="834" spans="1:14" ht="12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</row>
    <row r="835" spans="1:14" ht="12" customHeight="1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</row>
    <row r="836" spans="1:14" ht="12" customHeight="1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</row>
    <row r="837" spans="1:14" ht="12" customHeight="1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</row>
    <row r="838" spans="1:14" ht="12" customHeight="1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</row>
    <row r="839" spans="1:14" ht="12" customHeight="1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</row>
    <row r="840" spans="1:14" ht="12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</row>
    <row r="841" spans="1:14" ht="12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</row>
    <row r="842" spans="1:14" ht="12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</row>
    <row r="843" spans="1:14" ht="12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</row>
    <row r="844" spans="1:14" ht="12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</row>
    <row r="845" spans="1:14" ht="12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</row>
    <row r="846" spans="1:14" ht="12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</row>
    <row r="847" spans="1:14" ht="12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</row>
    <row r="848" spans="1:14" ht="12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</row>
    <row r="849" spans="1:14" ht="12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</row>
    <row r="850" spans="1:14" ht="12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</row>
    <row r="851" spans="1:14" ht="12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</row>
    <row r="852" spans="1:14" ht="12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</row>
    <row r="853" spans="1:14" ht="12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</row>
    <row r="854" spans="1:14" ht="12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</row>
    <row r="855" spans="1:14" ht="12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</row>
    <row r="856" spans="1:14" ht="12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</row>
    <row r="857" spans="1:14" ht="12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</row>
    <row r="858" spans="1:14" ht="12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</row>
    <row r="859" spans="1:14" ht="12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</row>
    <row r="860" spans="1:14" ht="12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</row>
    <row r="861" spans="1:14" ht="12" customHeight="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</row>
    <row r="862" spans="1:14" ht="12" customHeight="1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</row>
    <row r="863" spans="1:14" ht="12" customHeight="1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</row>
    <row r="864" spans="1:14" ht="12" customHeight="1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</row>
    <row r="865" spans="1:14" ht="12" customHeight="1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</row>
    <row r="866" spans="1:14" ht="12" customHeight="1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</row>
    <row r="867" spans="1:14" ht="12" customHeight="1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</row>
    <row r="868" spans="1:14" ht="12" customHeight="1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</row>
    <row r="869" spans="1:14" ht="12" customHeight="1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</row>
    <row r="870" spans="1:14" ht="12" customHeight="1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</row>
    <row r="871" spans="1:14" ht="12" customHeight="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</row>
    <row r="872" spans="1:14" ht="12" customHeight="1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</row>
    <row r="873" spans="1:14" ht="12" customHeight="1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</row>
    <row r="874" spans="1:14" ht="12" customHeight="1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</row>
    <row r="875" spans="1:14" ht="12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</row>
    <row r="876" spans="1:14" ht="12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</row>
    <row r="877" spans="1:14" ht="12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</row>
    <row r="878" spans="1:14" ht="12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</row>
    <row r="879" spans="1:14" ht="12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</row>
    <row r="880" spans="1:14" ht="12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</row>
    <row r="881" spans="1:14" ht="12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</row>
    <row r="882" spans="1:14" ht="12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</row>
    <row r="883" spans="1:14" ht="12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</row>
    <row r="884" spans="1:14" ht="12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</row>
    <row r="885" spans="1:14" ht="12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</row>
    <row r="886" spans="1:14" ht="12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</row>
    <row r="887" spans="1:14" ht="12" customHeight="1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</row>
    <row r="888" spans="1:14" ht="12" customHeight="1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</row>
    <row r="889" spans="1:14" ht="12" customHeight="1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</row>
    <row r="890" spans="1:14" ht="12" customHeight="1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</row>
    <row r="891" spans="1:14" ht="12" customHeight="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</row>
    <row r="892" spans="1:14" ht="12" customHeight="1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</row>
    <row r="893" spans="1:14" ht="12" customHeight="1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</row>
    <row r="894" spans="1:14" ht="12" customHeight="1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</row>
    <row r="895" spans="1:14" ht="12" customHeight="1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</row>
    <row r="896" spans="1:14" ht="12" customHeight="1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</row>
    <row r="897" spans="1:14" ht="12" customHeight="1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</row>
    <row r="898" spans="1:14" ht="12" customHeight="1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</row>
    <row r="899" spans="1:14" ht="12" customHeight="1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</row>
    <row r="900" spans="1:14" ht="12" customHeight="1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</row>
    <row r="901" spans="1:14" ht="12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</row>
    <row r="902" spans="1:14" ht="12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</row>
    <row r="903" spans="1:14" ht="12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</row>
    <row r="904" spans="1:14" ht="12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</row>
    <row r="905" spans="1:14" ht="12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</row>
    <row r="906" spans="1:14" ht="12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</row>
    <row r="907" spans="1:14" ht="12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</row>
    <row r="908" spans="1:14" ht="12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</row>
    <row r="909" spans="1:14" ht="12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</row>
    <row r="910" spans="1:14" ht="12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</row>
    <row r="911" spans="1:14" ht="12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</row>
    <row r="912" spans="1:14" ht="12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</row>
    <row r="913" spans="1:14" ht="12" customHeight="1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</row>
    <row r="914" spans="1:14" ht="12" customHeight="1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</row>
    <row r="915" spans="1:14" ht="12" customHeight="1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</row>
    <row r="916" spans="1:14" ht="12" customHeight="1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</row>
    <row r="917" spans="1:14" ht="12" customHeight="1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</row>
    <row r="918" spans="1:14" ht="12" customHeight="1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</row>
    <row r="919" spans="1:14" ht="12" customHeight="1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</row>
    <row r="920" spans="1:14" ht="12" customHeight="1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</row>
    <row r="921" spans="1:14" ht="12" customHeight="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</row>
    <row r="922" spans="1:14" ht="12" customHeight="1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</row>
    <row r="923" spans="1:14" ht="12" customHeight="1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</row>
    <row r="924" spans="1:14" ht="12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</row>
    <row r="925" spans="1:14" ht="12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</row>
    <row r="926" spans="1:14" ht="12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</row>
    <row r="927" spans="1:14" ht="12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</row>
    <row r="928" spans="1:14" ht="12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</row>
    <row r="929" spans="1:14" ht="12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</row>
    <row r="930" spans="1:14" ht="12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</row>
    <row r="931" spans="1:14" ht="12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</row>
    <row r="932" spans="1:14" ht="12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</row>
    <row r="933" spans="1:14" ht="12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</row>
    <row r="934" spans="1:14" ht="12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</row>
    <row r="935" spans="1:14" ht="12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</row>
    <row r="936" spans="1:14" ht="12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</row>
    <row r="937" spans="1:14" ht="12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</row>
    <row r="938" spans="1:14" ht="12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</row>
    <row r="939" spans="1:14" ht="12" customHeight="1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</row>
    <row r="940" spans="1:14" ht="12" customHeight="1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</row>
    <row r="941" spans="1:14" ht="12" customHeight="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</row>
    <row r="942" spans="1:14" ht="12" customHeight="1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</row>
    <row r="943" spans="1:14" ht="12" customHeight="1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</row>
    <row r="944" spans="1:14" ht="12" customHeight="1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</row>
    <row r="945" spans="1:14" ht="12" customHeight="1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</row>
    <row r="946" spans="1:14" ht="12" customHeight="1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</row>
    <row r="947" spans="1:14" ht="12" customHeight="1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</row>
    <row r="948" spans="1:14" ht="12" customHeight="1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</row>
    <row r="949" spans="1:14" ht="12" customHeight="1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</row>
    <row r="950" spans="1:14" ht="12" customHeight="1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</row>
    <row r="951" spans="1:14" ht="12" customHeight="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</row>
    <row r="952" spans="1:14" ht="12" customHeight="1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</row>
    <row r="953" spans="1:14" ht="12" customHeight="1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</row>
    <row r="954" spans="1:14" ht="12" customHeight="1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</row>
    <row r="955" spans="1:14" ht="12" customHeight="1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</row>
    <row r="956" spans="1:14" ht="12" customHeight="1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</row>
    <row r="957" spans="1:14" ht="12" customHeight="1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</row>
    <row r="958" spans="1:14" ht="12" customHeight="1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</row>
    <row r="959" spans="1:14" ht="12" customHeight="1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</row>
    <row r="960" spans="1:14" ht="12" customHeight="1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</row>
    <row r="961" spans="1:14" ht="12" customHeight="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</row>
    <row r="962" spans="1:14" ht="12" customHeight="1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</row>
    <row r="963" spans="1:14" ht="12" customHeight="1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</row>
    <row r="964" spans="1:14" ht="12" customHeight="1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</row>
    <row r="965" spans="1:14" ht="12" customHeight="1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</row>
    <row r="966" spans="1:14" ht="12" customHeight="1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</row>
    <row r="967" spans="1:14" ht="12" customHeight="1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</row>
    <row r="968" spans="1:14" ht="12" customHeight="1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</row>
    <row r="969" spans="1:14" ht="12" customHeight="1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</row>
    <row r="970" spans="1:14" ht="12" customHeight="1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</row>
    <row r="971" spans="1:14" ht="12" customHeight="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</row>
    <row r="972" spans="1:14" ht="12" customHeight="1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</row>
    <row r="973" spans="1:14" ht="12" customHeight="1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</row>
    <row r="974" spans="1:14" ht="12" customHeight="1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</row>
    <row r="975" spans="1:14" ht="12" customHeight="1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</row>
    <row r="976" spans="1:14" ht="12" customHeight="1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</row>
    <row r="977" spans="1:14" ht="12" customHeight="1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</row>
    <row r="978" spans="1:14" ht="12" customHeight="1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</row>
    <row r="979" spans="1:14" ht="12" customHeight="1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</row>
    <row r="980" spans="1:14" ht="12" customHeight="1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</row>
    <row r="981" spans="1:14" ht="12" customHeight="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</row>
    <row r="982" spans="1:14" ht="12" customHeight="1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</row>
    <row r="983" spans="1:14" ht="12" customHeight="1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</row>
    <row r="984" spans="1:14" ht="12" customHeight="1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</row>
    <row r="985" spans="1:14" ht="12" customHeight="1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</row>
    <row r="986" spans="1:14" ht="12" customHeight="1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</row>
    <row r="987" spans="1:14" ht="12" customHeight="1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</row>
    <row r="988" spans="1:14" ht="12" customHeight="1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</row>
    <row r="989" spans="1:14" ht="12" customHeight="1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</row>
    <row r="990" spans="1:14" ht="12" customHeight="1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</row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B1E6FC"/>
  </sheetPr>
  <dimension ref="A1:AB1000"/>
  <sheetViews>
    <sheetView showGridLines="0" topLeftCell="A18" workbookViewId="0">
      <selection activeCell="H10" sqref="H10"/>
    </sheetView>
  </sheetViews>
  <sheetFormatPr defaultColWidth="14.42578125" defaultRowHeight="15" customHeight="1"/>
  <cols>
    <col min="1" max="1" width="11.42578125" customWidth="1"/>
    <col min="2" max="2" width="44" customWidth="1"/>
    <col min="3" max="3" width="19.140625" customWidth="1"/>
    <col min="4" max="4" width="28.5703125" customWidth="1"/>
    <col min="5" max="5" width="20" bestFit="1" customWidth="1"/>
    <col min="6" max="6" width="28.5703125" bestFit="1" customWidth="1"/>
    <col min="7" max="7" width="11.42578125" customWidth="1"/>
    <col min="8" max="8" width="12" customWidth="1"/>
    <col min="9" max="28" width="11.42578125" customWidth="1"/>
  </cols>
  <sheetData>
    <row r="1" spans="1:28" ht="27.75" customHeight="1">
      <c r="A1" s="1" t="s">
        <v>0</v>
      </c>
      <c r="B1" s="2"/>
      <c r="C1" s="3"/>
      <c r="D1" s="3"/>
      <c r="E1" s="50"/>
      <c r="F1" s="3"/>
      <c r="G1" s="3"/>
      <c r="H1" s="4"/>
      <c r="I1" s="5"/>
      <c r="J1" s="4"/>
      <c r="K1" s="6"/>
      <c r="L1" s="6"/>
      <c r="M1" s="6"/>
      <c r="N1" s="4"/>
      <c r="O1" s="4"/>
      <c r="P1" s="4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</row>
    <row r="2" spans="1:28" ht="12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1:28" ht="12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28" ht="12" customHeight="1">
      <c r="A4" s="49"/>
      <c r="B4" s="20" t="s">
        <v>9</v>
      </c>
      <c r="C4" s="21">
        <v>0.3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</row>
    <row r="5" spans="1:28" ht="12" customHeight="1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</row>
    <row r="6" spans="1:28" ht="12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1:28" ht="12" customHeight="1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</row>
    <row r="8" spans="1:28" ht="12" customHeight="1">
      <c r="A8" s="49"/>
      <c r="B8" s="22"/>
      <c r="C8" s="22" t="s">
        <v>10</v>
      </c>
      <c r="D8" s="22" t="s">
        <v>11</v>
      </c>
      <c r="E8" s="22" t="s">
        <v>12</v>
      </c>
      <c r="F8" s="22" t="s">
        <v>13</v>
      </c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</row>
    <row r="9" spans="1:28" ht="15" customHeight="1">
      <c r="A9" s="49"/>
      <c r="B9" s="23" t="s">
        <v>14</v>
      </c>
      <c r="C9" s="24">
        <v>2500</v>
      </c>
      <c r="D9" s="25">
        <f>(1-C4)*C9*C16+C4*C9*(C16+C17)</f>
        <v>27125000</v>
      </c>
      <c r="E9" s="26">
        <f>((1-C4)*SUM(C42:H42)*C22+C4*SUM(C42:H42)*(C22+C26))</f>
        <v>28805.637272746157</v>
      </c>
      <c r="F9" s="26">
        <f>((1-C4)*SUM(C42:AB42)*C22+C4*SUM(C42:AB42)*(C22+C26))</f>
        <v>272921.20738076442</v>
      </c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1:28" ht="12" customHeight="1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</row>
    <row r="11" spans="1:28" ht="12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</row>
    <row r="12" spans="1:28" ht="12" customHeight="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</row>
    <row r="13" spans="1:28" ht="12" customHeight="1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</row>
    <row r="14" spans="1:28" ht="12" customHeight="1">
      <c r="A14" s="49"/>
      <c r="B14" s="22" t="s">
        <v>15</v>
      </c>
      <c r="C14" s="22"/>
      <c r="D14" s="22"/>
      <c r="E14" s="22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</row>
    <row r="15" spans="1:28" ht="12" customHeight="1">
      <c r="A15" s="49"/>
      <c r="B15" s="22"/>
      <c r="C15" s="22" t="s">
        <v>16</v>
      </c>
      <c r="D15" s="22" t="s">
        <v>17</v>
      </c>
      <c r="E15" s="22" t="s">
        <v>18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</row>
    <row r="16" spans="1:28" ht="12" customHeight="1">
      <c r="A16" s="49"/>
      <c r="B16" s="27" t="s">
        <v>19</v>
      </c>
      <c r="C16" s="28">
        <v>7400</v>
      </c>
      <c r="D16" s="29" t="s">
        <v>20</v>
      </c>
      <c r="E16" s="29" t="s">
        <v>21</v>
      </c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</row>
    <row r="17" spans="1:28" ht="12" customHeight="1">
      <c r="A17" s="49"/>
      <c r="B17" s="27" t="s">
        <v>22</v>
      </c>
      <c r="C17" s="28">
        <v>11500</v>
      </c>
      <c r="D17" s="29" t="s">
        <v>20</v>
      </c>
      <c r="E17" s="29" t="s">
        <v>23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</row>
    <row r="18" spans="1:28" ht="12" customHeight="1">
      <c r="A18" s="49"/>
      <c r="B18" s="27" t="s">
        <v>24</v>
      </c>
      <c r="C18" s="30">
        <v>1000</v>
      </c>
      <c r="D18" s="29" t="s">
        <v>25</v>
      </c>
      <c r="E18" s="29" t="s">
        <v>26</v>
      </c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</row>
    <row r="19" spans="1:28" ht="12" customHeight="1">
      <c r="A19" s="49"/>
      <c r="B19" s="27" t="s">
        <v>27</v>
      </c>
      <c r="C19" s="31">
        <v>10620.59</v>
      </c>
      <c r="D19" s="29" t="s">
        <v>28</v>
      </c>
      <c r="E19" s="29" t="s">
        <v>29</v>
      </c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</row>
    <row r="20" spans="1:28" ht="12" customHeight="1">
      <c r="A20" s="49"/>
      <c r="B20" s="27" t="s">
        <v>30</v>
      </c>
      <c r="C20" s="24">
        <v>90600985732</v>
      </c>
      <c r="D20" s="29" t="s">
        <v>31</v>
      </c>
      <c r="E20" s="29" t="s">
        <v>32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</row>
    <row r="21" spans="1:28" ht="12" customHeight="1">
      <c r="A21" s="49"/>
      <c r="B21" s="27" t="s">
        <v>33</v>
      </c>
      <c r="C21" s="24">
        <v>2407</v>
      </c>
      <c r="D21" s="29" t="s">
        <v>34</v>
      </c>
      <c r="E21" s="29" t="s">
        <v>35</v>
      </c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</row>
    <row r="22" spans="1:28" ht="12" customHeight="1">
      <c r="A22" s="49"/>
      <c r="B22" s="27" t="s">
        <v>36</v>
      </c>
      <c r="C22" s="32">
        <f>C19/C21</f>
        <v>4.4123764021603655</v>
      </c>
      <c r="D22" s="29" t="s">
        <v>37</v>
      </c>
      <c r="E22" s="33" t="s">
        <v>38</v>
      </c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1:28" ht="12" customHeight="1">
      <c r="A23" s="49"/>
      <c r="B23" s="27" t="s">
        <v>39</v>
      </c>
      <c r="C23" s="32">
        <f>(C20/10^6)/C21</f>
        <v>37.640625563772332</v>
      </c>
      <c r="D23" s="29" t="s">
        <v>40</v>
      </c>
      <c r="E23" s="29" t="s">
        <v>41</v>
      </c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</row>
    <row r="24" spans="1:28" ht="12" customHeight="1">
      <c r="A24" s="49"/>
      <c r="B24" s="27" t="s">
        <v>42</v>
      </c>
      <c r="C24" s="30">
        <v>29.5</v>
      </c>
      <c r="D24" s="29" t="s">
        <v>40</v>
      </c>
      <c r="E24" s="29" t="s">
        <v>43</v>
      </c>
      <c r="F24" s="34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28" ht="12" customHeight="1">
      <c r="A25" s="49"/>
      <c r="B25" s="27" t="s">
        <v>44</v>
      </c>
      <c r="C25" s="30">
        <v>5.3100000000000001E-2</v>
      </c>
      <c r="D25" s="29" t="s">
        <v>45</v>
      </c>
      <c r="E25" s="29" t="s">
        <v>46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28" ht="12" customHeight="1">
      <c r="A26" s="49"/>
      <c r="B26" s="27" t="s">
        <v>47</v>
      </c>
      <c r="C26" s="35">
        <f>C25*C24</f>
        <v>1.5664500000000001</v>
      </c>
      <c r="D26" s="29" t="s">
        <v>37</v>
      </c>
      <c r="E26" s="29" t="s">
        <v>38</v>
      </c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28" ht="12" customHeight="1">
      <c r="A27" s="49"/>
      <c r="B27" s="27" t="s">
        <v>48</v>
      </c>
      <c r="C27" s="30">
        <v>25</v>
      </c>
      <c r="D27" s="29" t="s">
        <v>49</v>
      </c>
      <c r="E27" s="29" t="s">
        <v>26</v>
      </c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28" ht="12" customHeight="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28" ht="12" customHeight="1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28" ht="12" customHeight="1">
      <c r="A30" s="49"/>
      <c r="B30" s="22" t="s">
        <v>50</v>
      </c>
      <c r="C30" s="22"/>
      <c r="D30" s="22"/>
      <c r="E30" s="22" t="s">
        <v>51</v>
      </c>
      <c r="F30" s="22" t="s">
        <v>52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28" ht="12" customHeight="1">
      <c r="A31" s="49"/>
      <c r="B31" s="22" t="s">
        <v>53</v>
      </c>
      <c r="C31" s="22" t="s">
        <v>54</v>
      </c>
      <c r="D31" s="22" t="s">
        <v>55</v>
      </c>
      <c r="E31" s="22" t="s">
        <v>56</v>
      </c>
      <c r="F31" s="22" t="s">
        <v>57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28" ht="12" customHeight="1">
      <c r="A32" s="49"/>
      <c r="B32" s="27" t="s">
        <v>58</v>
      </c>
      <c r="C32" s="30">
        <v>0.21777777777777776</v>
      </c>
      <c r="D32" s="36">
        <f t="shared" ref="D32:D36" si="0">(($C$23+$C$24*$C$4)/1038)*C32</f>
        <v>9.7539741067216613E-3</v>
      </c>
      <c r="E32" s="37" t="str">
        <f t="shared" ref="E32:E36" si="1">ROUND(D32*$C$42,0)&amp;" kg "&amp;B32&amp;", "</f>
        <v xml:space="preserve">0 kg NH3, </v>
      </c>
      <c r="F32" s="37" t="str">
        <f t="shared" ref="F32:F36" si="2">ROUND(SUM($C$42:$AB$42)*D32/10^3,0)&amp;" MT "&amp;B32&amp;", "</f>
        <v xml:space="preserve">1 MT NH3, 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ht="12" customHeight="1">
      <c r="A33" s="49"/>
      <c r="B33" s="27" t="s">
        <v>59</v>
      </c>
      <c r="C33" s="30">
        <v>44.444444444444443</v>
      </c>
      <c r="D33" s="36">
        <f t="shared" si="0"/>
        <v>1.9906069605554413</v>
      </c>
      <c r="E33" s="37" t="str">
        <f t="shared" si="1"/>
        <v xml:space="preserve">0 kg NOx, </v>
      </c>
      <c r="F33" s="37" t="str">
        <f t="shared" si="2"/>
        <v xml:space="preserve">111 MT NOx, 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ht="12" customHeight="1">
      <c r="A34" s="49"/>
      <c r="B34" s="27" t="s">
        <v>60</v>
      </c>
      <c r="C34" s="30">
        <v>0.19111111111111112</v>
      </c>
      <c r="D34" s="36">
        <f t="shared" si="0"/>
        <v>8.5596099303883975E-3</v>
      </c>
      <c r="E34" s="37" t="str">
        <f t="shared" si="1"/>
        <v xml:space="preserve">0 kg PM2.5, </v>
      </c>
      <c r="F34" s="37" t="str">
        <f t="shared" si="2"/>
        <v xml:space="preserve">0 MT PM2.5, 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ht="12" customHeight="1">
      <c r="A35" s="49"/>
      <c r="B35" s="27" t="s">
        <v>61</v>
      </c>
      <c r="C35" s="30">
        <v>0.26666666666666666</v>
      </c>
      <c r="D35" s="36">
        <f t="shared" si="0"/>
        <v>1.1943641763332648E-2</v>
      </c>
      <c r="E35" s="37" t="str">
        <f t="shared" si="1"/>
        <v xml:space="preserve">0 kg VOC, </v>
      </c>
      <c r="F35" s="37" t="str">
        <f t="shared" si="2"/>
        <v xml:space="preserve">1 MT VOC, 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</row>
    <row r="36" spans="1:28" ht="12" customHeight="1">
      <c r="A36" s="49"/>
      <c r="B36" s="27" t="s">
        <v>62</v>
      </c>
      <c r="C36" s="30">
        <v>2.4444444444444446</v>
      </c>
      <c r="D36" s="36">
        <f t="shared" si="0"/>
        <v>0.10948338283054929</v>
      </c>
      <c r="E36" s="37" t="str">
        <f t="shared" si="1"/>
        <v xml:space="preserve">0 kg SO2, </v>
      </c>
      <c r="F36" s="37" t="str">
        <f t="shared" si="2"/>
        <v xml:space="preserve">6 MT SO2, 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</row>
    <row r="37" spans="1:28" ht="12" customHeight="1">
      <c r="A37" s="49"/>
      <c r="B37" s="49"/>
      <c r="C37" s="38" t="s">
        <v>63</v>
      </c>
      <c r="D37" s="38" t="s">
        <v>64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</row>
    <row r="38" spans="1:28" ht="12" customHeight="1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</row>
    <row r="39" spans="1:28" ht="12" customHeight="1">
      <c r="A39" s="49"/>
      <c r="B39" s="22" t="s">
        <v>65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</row>
    <row r="40" spans="1:28" ht="12" customHeight="1">
      <c r="A40" s="49"/>
      <c r="B40" s="22" t="s">
        <v>66</v>
      </c>
      <c r="C40" s="22">
        <v>2025</v>
      </c>
      <c r="D40" s="22">
        <f t="shared" ref="D40:AB40" si="3">C40+1</f>
        <v>2026</v>
      </c>
      <c r="E40" s="22">
        <f t="shared" si="3"/>
        <v>2027</v>
      </c>
      <c r="F40" s="22">
        <f t="shared" si="3"/>
        <v>2028</v>
      </c>
      <c r="G40" s="22">
        <f t="shared" si="3"/>
        <v>2029</v>
      </c>
      <c r="H40" s="22">
        <f t="shared" si="3"/>
        <v>2030</v>
      </c>
      <c r="I40" s="22">
        <f t="shared" si="3"/>
        <v>2031</v>
      </c>
      <c r="J40" s="22">
        <f t="shared" si="3"/>
        <v>2032</v>
      </c>
      <c r="K40" s="22">
        <f t="shared" si="3"/>
        <v>2033</v>
      </c>
      <c r="L40" s="22">
        <f t="shared" si="3"/>
        <v>2034</v>
      </c>
      <c r="M40" s="22">
        <f t="shared" si="3"/>
        <v>2035</v>
      </c>
      <c r="N40" s="22">
        <f t="shared" si="3"/>
        <v>2036</v>
      </c>
      <c r="O40" s="22">
        <f t="shared" si="3"/>
        <v>2037</v>
      </c>
      <c r="P40" s="22">
        <f t="shared" si="3"/>
        <v>2038</v>
      </c>
      <c r="Q40" s="22">
        <f t="shared" si="3"/>
        <v>2039</v>
      </c>
      <c r="R40" s="22">
        <f t="shared" si="3"/>
        <v>2040</v>
      </c>
      <c r="S40" s="22">
        <f t="shared" si="3"/>
        <v>2041</v>
      </c>
      <c r="T40" s="22">
        <f t="shared" si="3"/>
        <v>2042</v>
      </c>
      <c r="U40" s="22">
        <f t="shared" si="3"/>
        <v>2043</v>
      </c>
      <c r="V40" s="22">
        <f t="shared" si="3"/>
        <v>2044</v>
      </c>
      <c r="W40" s="22">
        <f t="shared" si="3"/>
        <v>2045</v>
      </c>
      <c r="X40" s="22">
        <f t="shared" si="3"/>
        <v>2046</v>
      </c>
      <c r="Y40" s="22">
        <f t="shared" si="3"/>
        <v>2047</v>
      </c>
      <c r="Z40" s="22">
        <f t="shared" si="3"/>
        <v>2048</v>
      </c>
      <c r="AA40" s="22">
        <f t="shared" si="3"/>
        <v>2049</v>
      </c>
      <c r="AB40" s="22">
        <f t="shared" si="3"/>
        <v>2050</v>
      </c>
    </row>
    <row r="41" spans="1:28" ht="12" customHeight="1">
      <c r="A41" s="49"/>
      <c r="B41" s="49" t="s">
        <v>67</v>
      </c>
      <c r="C41" s="39"/>
      <c r="D41" s="40">
        <v>200</v>
      </c>
      <c r="E41" s="40">
        <v>300</v>
      </c>
      <c r="F41" s="40">
        <v>500</v>
      </c>
      <c r="G41" s="40">
        <v>700</v>
      </c>
      <c r="H41" s="40">
        <v>800</v>
      </c>
      <c r="I41" s="48">
        <v>800</v>
      </c>
      <c r="J41" s="48">
        <v>800</v>
      </c>
      <c r="K41" s="48">
        <v>800</v>
      </c>
      <c r="L41" s="48">
        <v>800</v>
      </c>
      <c r="M41" s="48">
        <v>800</v>
      </c>
      <c r="N41" s="48">
        <v>800</v>
      </c>
      <c r="O41" s="48">
        <v>800</v>
      </c>
      <c r="P41" s="48">
        <v>800</v>
      </c>
      <c r="Q41" s="48">
        <v>800</v>
      </c>
      <c r="R41" s="48">
        <v>800</v>
      </c>
      <c r="S41" s="48">
        <v>800</v>
      </c>
      <c r="T41" s="48">
        <v>800</v>
      </c>
      <c r="U41" s="48">
        <v>800</v>
      </c>
      <c r="V41" s="48">
        <v>800</v>
      </c>
      <c r="W41" s="48">
        <v>800</v>
      </c>
      <c r="X41" s="48">
        <v>800</v>
      </c>
      <c r="Y41" s="48">
        <v>800</v>
      </c>
      <c r="Z41" s="48">
        <v>800</v>
      </c>
      <c r="AA41" s="48">
        <v>800</v>
      </c>
      <c r="AB41" s="48">
        <v>800</v>
      </c>
    </row>
    <row r="42" spans="1:28" ht="12" customHeight="1">
      <c r="A42" s="49"/>
      <c r="B42" s="49" t="s">
        <v>68</v>
      </c>
      <c r="C42" s="39">
        <f>C41</f>
        <v>0</v>
      </c>
      <c r="D42" s="41">
        <f t="shared" ref="D42:AB42" si="4">IF((C42+D41)&gt;$C$9,$C$9,C42+D41)</f>
        <v>200</v>
      </c>
      <c r="E42" s="41">
        <f t="shared" si="4"/>
        <v>500</v>
      </c>
      <c r="F42" s="41">
        <f t="shared" si="4"/>
        <v>1000</v>
      </c>
      <c r="G42" s="41">
        <f t="shared" si="4"/>
        <v>1700</v>
      </c>
      <c r="H42" s="41">
        <f t="shared" si="4"/>
        <v>2500</v>
      </c>
      <c r="I42" s="41">
        <f t="shared" si="4"/>
        <v>2500</v>
      </c>
      <c r="J42" s="41">
        <f t="shared" si="4"/>
        <v>2500</v>
      </c>
      <c r="K42" s="41">
        <f t="shared" si="4"/>
        <v>2500</v>
      </c>
      <c r="L42" s="41">
        <f t="shared" si="4"/>
        <v>2500</v>
      </c>
      <c r="M42" s="41">
        <f t="shared" si="4"/>
        <v>2500</v>
      </c>
      <c r="N42" s="41">
        <f t="shared" si="4"/>
        <v>2500</v>
      </c>
      <c r="O42" s="41">
        <f t="shared" si="4"/>
        <v>2500</v>
      </c>
      <c r="P42" s="41">
        <f t="shared" si="4"/>
        <v>2500</v>
      </c>
      <c r="Q42" s="41">
        <f t="shared" si="4"/>
        <v>2500</v>
      </c>
      <c r="R42" s="41">
        <f t="shared" si="4"/>
        <v>2500</v>
      </c>
      <c r="S42" s="41">
        <f t="shared" si="4"/>
        <v>2500</v>
      </c>
      <c r="T42" s="41">
        <f t="shared" si="4"/>
        <v>2500</v>
      </c>
      <c r="U42" s="41">
        <f t="shared" si="4"/>
        <v>2500</v>
      </c>
      <c r="V42" s="41">
        <f t="shared" si="4"/>
        <v>2500</v>
      </c>
      <c r="W42" s="41">
        <f t="shared" si="4"/>
        <v>2500</v>
      </c>
      <c r="X42" s="41">
        <f t="shared" si="4"/>
        <v>2500</v>
      </c>
      <c r="Y42" s="41">
        <f t="shared" si="4"/>
        <v>2500</v>
      </c>
      <c r="Z42" s="41">
        <f t="shared" si="4"/>
        <v>2500</v>
      </c>
      <c r="AA42" s="41">
        <f t="shared" si="4"/>
        <v>2500</v>
      </c>
      <c r="AB42" s="41">
        <f t="shared" si="4"/>
        <v>2500</v>
      </c>
    </row>
    <row r="43" spans="1:28" ht="12" customHeight="1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ht="12" customHeight="1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ht="12" customHeight="1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</row>
    <row r="46" spans="1:28" ht="12" customHeight="1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</row>
    <row r="47" spans="1:28" ht="12" customHeight="1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</row>
    <row r="48" spans="1:28" ht="12" customHeight="1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</row>
    <row r="49" spans="1:28" ht="12" customHeight="1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28" ht="12" customHeight="1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</row>
    <row r="51" spans="1:28" ht="12" customHeight="1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ht="12" customHeight="1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</row>
    <row r="53" spans="1:28" ht="12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</row>
    <row r="54" spans="1:28" ht="12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</row>
    <row r="55" spans="1:28" ht="12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1:28" ht="12" customHeight="1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</row>
    <row r="57" spans="1:28" ht="12" customHeight="1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</row>
    <row r="58" spans="1:28" ht="12" customHeight="1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28" ht="12" customHeight="1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</row>
    <row r="60" spans="1:28" ht="12" customHeight="1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</row>
    <row r="61" spans="1:28" ht="12" customHeight="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</row>
    <row r="62" spans="1:28" ht="12" customHeight="1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</row>
    <row r="63" spans="1:28" ht="12" customHeight="1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</row>
    <row r="64" spans="1:28" ht="12" customHeight="1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</row>
    <row r="65" spans="1:28" ht="12" customHeight="1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1:28" ht="12" customHeight="1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</row>
    <row r="67" spans="1:28" ht="12" customHeight="1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ht="12" customHeight="1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</row>
    <row r="69" spans="1:28" ht="12" customHeight="1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1:28" ht="12" customHeight="1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1:28" ht="12" customHeight="1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1:28" ht="12" customHeight="1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1:28" ht="12" customHeight="1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</row>
    <row r="74" spans="1:28" ht="12" customHeight="1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</row>
    <row r="75" spans="1:28" ht="12" customHeight="1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</row>
    <row r="76" spans="1:28" ht="12" customHeight="1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1:28" ht="12" customHeight="1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</row>
    <row r="78" spans="1:28" ht="12" customHeight="1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</row>
    <row r="79" spans="1:28" ht="12" customHeight="1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</row>
    <row r="80" spans="1:28" ht="12" customHeight="1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</row>
    <row r="81" spans="1:28" ht="12" customHeight="1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</row>
    <row r="82" spans="1:28" ht="12" customHeight="1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</row>
    <row r="83" spans="1:28" ht="12" customHeight="1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</row>
    <row r="84" spans="1:28" ht="12" customHeight="1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1:28" ht="12" customHeight="1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</row>
    <row r="86" spans="1:28" ht="12" customHeight="1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1:28" ht="12" customHeight="1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</row>
    <row r="88" spans="1:28" ht="12" customHeight="1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</row>
    <row r="89" spans="1:28" ht="12" customHeight="1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</row>
    <row r="90" spans="1:28" ht="12" customHeight="1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</row>
    <row r="91" spans="1:28" ht="12" customHeight="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1:28" ht="12" customHeight="1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</row>
    <row r="93" spans="1:28" ht="12" customHeight="1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</row>
    <row r="94" spans="1:28" ht="12" customHeight="1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1:28" ht="12" customHeight="1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28" ht="12" customHeight="1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</row>
    <row r="97" spans="1:28" ht="12" customHeight="1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</row>
    <row r="98" spans="1:28" ht="12" customHeight="1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</row>
    <row r="99" spans="1:28" ht="12" customHeight="1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1:28" ht="12" customHeight="1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</row>
    <row r="101" spans="1:28" ht="12" customHeight="1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</row>
    <row r="102" spans="1:28" ht="12" customHeight="1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</row>
    <row r="103" spans="1:28" ht="12" customHeight="1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</row>
    <row r="104" spans="1:28" ht="12" customHeight="1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</row>
    <row r="105" spans="1:28" ht="12" customHeight="1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1:28" ht="12" customHeight="1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</row>
    <row r="107" spans="1:28" ht="12" customHeight="1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1:28" ht="12" customHeight="1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1:28" ht="12" customHeight="1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1:28" ht="12" customHeight="1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1:28" ht="12" customHeight="1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</row>
    <row r="112" spans="1:28" ht="12" customHeight="1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1:28" ht="12" customHeight="1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</row>
    <row r="114" spans="1:28" ht="12" customHeight="1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</row>
    <row r="115" spans="1:28" ht="12" customHeight="1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1:28" ht="12" customHeight="1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</row>
    <row r="117" spans="1:28" ht="12" customHeight="1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</row>
    <row r="118" spans="1:28" ht="12" customHeight="1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</row>
    <row r="119" spans="1:28" ht="12" customHeight="1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1:28" ht="12" customHeight="1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</row>
    <row r="121" spans="1:28" ht="12" customHeight="1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1:28" ht="12" customHeight="1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</row>
    <row r="123" spans="1:28" ht="12" customHeight="1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28" ht="12" customHeight="1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</row>
    <row r="125" spans="1:28" ht="12" customHeight="1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</row>
    <row r="126" spans="1:28" ht="12" customHeight="1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</row>
    <row r="127" spans="1:28" ht="12" customHeight="1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</row>
    <row r="128" spans="1:28" ht="12" customHeight="1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</row>
    <row r="129" spans="1:28" ht="12" customHeight="1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</row>
    <row r="130" spans="1:28" ht="12" customHeight="1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</row>
    <row r="131" spans="1:28" ht="12" customHeight="1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</row>
    <row r="132" spans="1:28" ht="12" customHeight="1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</row>
    <row r="133" spans="1:28" ht="12" customHeight="1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</row>
    <row r="134" spans="1:28" ht="12" customHeight="1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</row>
    <row r="135" spans="1:28" ht="12" customHeight="1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1:28" ht="12" customHeight="1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1:28" ht="12" customHeight="1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</row>
    <row r="138" spans="1:28" ht="12" customHeight="1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1:28" ht="12" customHeight="1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1:28" ht="12" customHeight="1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</row>
    <row r="141" spans="1:28" ht="12" customHeight="1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</row>
    <row r="142" spans="1:28" ht="12" customHeight="1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</row>
    <row r="143" spans="1:28" ht="12" customHeight="1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1:28" ht="12" customHeight="1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</row>
    <row r="145" spans="1:28" ht="12" customHeight="1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</row>
    <row r="146" spans="1:28" ht="12" customHeight="1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</row>
    <row r="147" spans="1:28" ht="12" customHeight="1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1:28" ht="12" customHeight="1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</row>
    <row r="149" spans="1:28" ht="12" customHeight="1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</row>
    <row r="150" spans="1:28" ht="12" customHeight="1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</row>
    <row r="151" spans="1:28" ht="12" customHeight="1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1:28" ht="12" customHeight="1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1:28" ht="12" customHeight="1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1:28" ht="12" customHeight="1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1:28" ht="12" customHeight="1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</row>
    <row r="156" spans="1:28" ht="12" customHeight="1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</row>
    <row r="157" spans="1:28" ht="12" customHeight="1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1:28" ht="12" customHeight="1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</row>
    <row r="159" spans="1:28" ht="12" customHeight="1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</row>
    <row r="160" spans="1:28" ht="12" customHeight="1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</row>
    <row r="161" spans="1:28" ht="12" customHeight="1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</row>
    <row r="162" spans="1:28" ht="12" customHeight="1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1:28" ht="12" customHeight="1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</row>
    <row r="164" spans="1:28" ht="12" customHeight="1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</row>
    <row r="165" spans="1:28" ht="12" customHeight="1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</row>
    <row r="166" spans="1:28" ht="12" customHeight="1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</row>
    <row r="167" spans="1:28" ht="12" customHeight="1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1:28" ht="12" customHeight="1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</row>
    <row r="169" spans="1:28" ht="12" customHeight="1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1:28" ht="12" customHeight="1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</row>
    <row r="171" spans="1:28" ht="12" customHeight="1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1:28" ht="12" customHeight="1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</row>
    <row r="173" spans="1:28" ht="12" customHeight="1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</row>
    <row r="174" spans="1:28" ht="12" customHeight="1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</row>
    <row r="175" spans="1:28" ht="12" customHeight="1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</row>
    <row r="176" spans="1:28" ht="12" customHeight="1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</row>
    <row r="177" spans="1:28" ht="12" customHeight="1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</row>
    <row r="178" spans="1:28" ht="12" customHeight="1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</row>
    <row r="179" spans="1:28" ht="12" customHeight="1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</row>
    <row r="180" spans="1:28" ht="12" customHeight="1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</row>
    <row r="181" spans="1:28" ht="12" customHeight="1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</row>
    <row r="182" spans="1:28" ht="12" customHeight="1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</row>
    <row r="183" spans="1:28" ht="12" customHeight="1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</row>
    <row r="184" spans="1:28" ht="12" customHeight="1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</row>
    <row r="185" spans="1:28" ht="12" customHeight="1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</row>
    <row r="186" spans="1:28" ht="12" customHeight="1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</row>
    <row r="187" spans="1:28" ht="12" customHeight="1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</row>
    <row r="188" spans="1:28" ht="12" customHeight="1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</row>
    <row r="189" spans="1:28" ht="12" customHeight="1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</row>
    <row r="190" spans="1:28" ht="12" customHeight="1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</row>
    <row r="191" spans="1:28" ht="12" customHeight="1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</row>
    <row r="192" spans="1:28" ht="12" customHeight="1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</row>
    <row r="193" spans="1:28" ht="12" customHeight="1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</row>
    <row r="194" spans="1:28" ht="12" customHeight="1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</row>
    <row r="195" spans="1:28" ht="12" customHeight="1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</row>
    <row r="196" spans="1:28" ht="12" customHeight="1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</row>
    <row r="197" spans="1:28" ht="12" customHeight="1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</row>
    <row r="198" spans="1:28" ht="12" customHeight="1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</row>
    <row r="199" spans="1:28" ht="12" customHeight="1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</row>
    <row r="200" spans="1:28" ht="12" customHeight="1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</row>
    <row r="201" spans="1:28" ht="12" customHeight="1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</row>
    <row r="202" spans="1:28" ht="12" customHeight="1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</row>
    <row r="203" spans="1:28" ht="12" customHeight="1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</row>
    <row r="204" spans="1:28" ht="12" customHeight="1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</row>
    <row r="205" spans="1:28" ht="12" customHeight="1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</row>
    <row r="206" spans="1:28" ht="12" customHeight="1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</row>
    <row r="207" spans="1:28" ht="12" customHeight="1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</row>
    <row r="208" spans="1:28" ht="12" customHeight="1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</row>
    <row r="209" spans="1:28" ht="12" customHeight="1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</row>
    <row r="210" spans="1:28" ht="12" customHeight="1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</row>
    <row r="211" spans="1:28" ht="12" customHeight="1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</row>
    <row r="212" spans="1:28" ht="12" customHeight="1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</row>
    <row r="213" spans="1:28" ht="12" customHeight="1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</row>
    <row r="214" spans="1:28" ht="12" customHeight="1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</row>
    <row r="215" spans="1:28" ht="12" customHeight="1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</row>
    <row r="216" spans="1:28" ht="12" customHeight="1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</row>
    <row r="217" spans="1:28" ht="12" customHeight="1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</row>
    <row r="218" spans="1:28" ht="12" customHeight="1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28" ht="12" customHeight="1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</row>
    <row r="220" spans="1:28" ht="12" customHeight="1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</row>
    <row r="221" spans="1:28" ht="12" customHeight="1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</row>
    <row r="222" spans="1:28" ht="12" customHeight="1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</row>
    <row r="223" spans="1:28" ht="12" customHeight="1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</row>
    <row r="224" spans="1:28" ht="12" customHeight="1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</row>
    <row r="225" spans="1:28" ht="12" customHeight="1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</row>
    <row r="226" spans="1:28" ht="12" customHeight="1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</row>
    <row r="227" spans="1:28" ht="12" customHeight="1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</row>
    <row r="228" spans="1:28" ht="12" customHeight="1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</row>
    <row r="229" spans="1:28" ht="12" customHeight="1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</row>
    <row r="230" spans="1:28" ht="12" customHeight="1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</row>
    <row r="231" spans="1:28" ht="12" customHeight="1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</row>
    <row r="232" spans="1:28" ht="12" customHeight="1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</row>
    <row r="233" spans="1:28" ht="12" customHeight="1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28" ht="12" customHeight="1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</row>
    <row r="235" spans="1:28" ht="12" customHeight="1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</row>
    <row r="236" spans="1:28" ht="12" customHeight="1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</row>
    <row r="237" spans="1:28" ht="12" customHeight="1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</row>
    <row r="238" spans="1:28" ht="12" customHeight="1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</row>
    <row r="239" spans="1:28" ht="12" customHeight="1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</row>
    <row r="240" spans="1:28" ht="12" customHeight="1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</row>
    <row r="241" spans="1:28" ht="12" customHeight="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</row>
    <row r="242" spans="1:28" ht="12" customHeight="1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</row>
    <row r="243" spans="1:28" ht="12" customHeight="1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</row>
    <row r="244" spans="1:28" ht="12" customHeight="1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</row>
    <row r="245" spans="1:28" ht="12" customHeight="1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</row>
    <row r="246" spans="1:28" ht="12" customHeight="1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</row>
    <row r="247" spans="1:28" ht="12" customHeight="1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</row>
    <row r="248" spans="1:28" ht="12" customHeight="1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</row>
    <row r="249" spans="1:28" ht="12" customHeight="1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</row>
    <row r="250" spans="1:28" ht="12" customHeight="1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</row>
    <row r="251" spans="1:28" ht="12" customHeight="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</row>
    <row r="252" spans="1:28" ht="12" customHeight="1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</row>
    <row r="253" spans="1:28" ht="12" customHeight="1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</row>
    <row r="254" spans="1:28" ht="12" customHeight="1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</row>
    <row r="255" spans="1:28" ht="12" customHeight="1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</row>
    <row r="256" spans="1:28" ht="12" customHeight="1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</row>
    <row r="257" spans="1:28" ht="12" customHeight="1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</row>
    <row r="258" spans="1:28" ht="12" customHeight="1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</row>
    <row r="259" spans="1:28" ht="12" customHeight="1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</row>
    <row r="260" spans="1:28" ht="12" customHeight="1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</row>
    <row r="261" spans="1:28" ht="12" customHeight="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</row>
    <row r="262" spans="1:28" ht="12" customHeight="1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</row>
    <row r="263" spans="1:28" ht="12" customHeight="1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</row>
    <row r="264" spans="1:28" ht="12" customHeight="1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</row>
    <row r="265" spans="1:28" ht="12" customHeight="1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</row>
    <row r="266" spans="1:28" ht="12" customHeight="1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</row>
    <row r="267" spans="1:28" ht="12" customHeight="1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</row>
    <row r="268" spans="1:28" ht="12" customHeight="1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</row>
    <row r="269" spans="1:28" ht="12" customHeight="1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  <c r="AB269" s="49"/>
    </row>
    <row r="270" spans="1:28" ht="12" customHeight="1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  <c r="AB270" s="49"/>
    </row>
    <row r="271" spans="1:28" ht="12" customHeight="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  <c r="AB271" s="49"/>
    </row>
    <row r="272" spans="1:28" ht="12" customHeight="1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  <c r="AB272" s="49"/>
    </row>
    <row r="273" spans="1:28" ht="12" customHeight="1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  <c r="AB273" s="49"/>
    </row>
    <row r="274" spans="1:28" ht="12" customHeight="1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  <c r="AB274" s="49"/>
    </row>
    <row r="275" spans="1:28" ht="12" customHeight="1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  <c r="AB275" s="49"/>
    </row>
    <row r="276" spans="1:28" ht="12" customHeight="1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  <c r="AB276" s="49"/>
    </row>
    <row r="277" spans="1:28" ht="12" customHeight="1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  <c r="AB277" s="49"/>
    </row>
    <row r="278" spans="1:28" ht="12" customHeight="1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  <c r="AB278" s="49"/>
    </row>
    <row r="279" spans="1:28" ht="12" customHeight="1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  <c r="AB279" s="49"/>
    </row>
    <row r="280" spans="1:28" ht="12" customHeight="1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  <c r="AB280" s="49"/>
    </row>
    <row r="281" spans="1:28" ht="12" customHeight="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  <c r="AB281" s="49"/>
    </row>
    <row r="282" spans="1:28" ht="12" customHeight="1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  <c r="AB282" s="49"/>
    </row>
    <row r="283" spans="1:28" ht="12" customHeight="1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  <c r="AB283" s="49"/>
    </row>
    <row r="284" spans="1:28" ht="12" customHeight="1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</row>
    <row r="285" spans="1:28" ht="12" customHeight="1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</row>
    <row r="286" spans="1:28" ht="12" customHeight="1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</row>
    <row r="287" spans="1:28" ht="12" customHeight="1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</row>
    <row r="288" spans="1:28" ht="12" customHeight="1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  <c r="AB288" s="49"/>
    </row>
    <row r="289" spans="1:28" ht="12" customHeight="1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</row>
    <row r="290" spans="1:28" ht="12" customHeight="1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  <c r="AB290" s="49"/>
    </row>
    <row r="291" spans="1:28" ht="12" customHeight="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  <c r="AB291" s="49"/>
    </row>
    <row r="292" spans="1:28" ht="12" customHeight="1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  <c r="AB292" s="49"/>
    </row>
    <row r="293" spans="1:28" ht="12" customHeight="1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  <c r="AB293" s="49"/>
    </row>
    <row r="294" spans="1:28" ht="12" customHeight="1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ht="12" customHeight="1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ht="12" customHeight="1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ht="12" customHeight="1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ht="12" customHeight="1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ht="12" customHeight="1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ht="12" customHeight="1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ht="12" customHeight="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ht="12" customHeight="1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  <c r="AB302" s="49"/>
    </row>
    <row r="303" spans="1:28" ht="12" customHeight="1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  <c r="AB303" s="49"/>
    </row>
    <row r="304" spans="1:28" ht="12" customHeight="1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  <c r="AB304" s="49"/>
    </row>
    <row r="305" spans="1:28" ht="12" customHeight="1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  <c r="AB305" s="49"/>
    </row>
    <row r="306" spans="1:28" ht="12" customHeight="1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  <c r="AB306" s="49"/>
    </row>
    <row r="307" spans="1:28" ht="12" customHeight="1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  <c r="AB307" s="49"/>
    </row>
    <row r="308" spans="1:28" ht="12" customHeight="1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  <c r="AB308" s="49"/>
    </row>
    <row r="309" spans="1:28" ht="12" customHeight="1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  <c r="AB309" s="49"/>
    </row>
    <row r="310" spans="1:28" ht="12" customHeight="1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  <c r="AB310" s="49"/>
    </row>
    <row r="311" spans="1:28" ht="12" customHeight="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  <c r="AB311" s="49"/>
    </row>
    <row r="312" spans="1:28" ht="12" customHeight="1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  <c r="AB312" s="49"/>
    </row>
    <row r="313" spans="1:28" ht="12" customHeight="1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  <c r="AB313" s="49"/>
    </row>
    <row r="314" spans="1:28" ht="12" customHeight="1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  <c r="AB314" s="49"/>
    </row>
    <row r="315" spans="1:28" ht="12" customHeight="1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  <c r="AB315" s="49"/>
    </row>
    <row r="316" spans="1:28" ht="12" customHeight="1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  <c r="AB316" s="49"/>
    </row>
    <row r="317" spans="1:28" ht="12" customHeight="1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  <c r="AB317" s="49"/>
    </row>
    <row r="318" spans="1:28" ht="12" customHeight="1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  <c r="AB318" s="49"/>
    </row>
    <row r="319" spans="1:28" ht="12" customHeight="1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  <c r="AB319" s="49"/>
    </row>
    <row r="320" spans="1:28" ht="12" customHeight="1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  <c r="AB320" s="49"/>
    </row>
    <row r="321" spans="1:28" ht="12" customHeight="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  <c r="AB321" s="49"/>
    </row>
    <row r="322" spans="1:28" ht="12" customHeight="1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  <c r="AB322" s="49"/>
    </row>
    <row r="323" spans="1:28" ht="12" customHeight="1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  <c r="AB323" s="49"/>
    </row>
    <row r="324" spans="1:28" ht="12" customHeight="1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  <c r="AB324" s="49"/>
    </row>
    <row r="325" spans="1:28" ht="12" customHeight="1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  <c r="AB325" s="49"/>
    </row>
    <row r="326" spans="1:28" ht="12" customHeight="1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  <c r="AB326" s="49"/>
    </row>
    <row r="327" spans="1:28" ht="12" customHeight="1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  <c r="AB327" s="49"/>
    </row>
    <row r="328" spans="1:28" ht="12" customHeight="1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  <c r="AB328" s="49"/>
    </row>
    <row r="329" spans="1:28" ht="12" customHeight="1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  <c r="AB329" s="49"/>
    </row>
    <row r="330" spans="1:28" ht="12" customHeight="1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</row>
    <row r="331" spans="1:28" ht="12" customHeight="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</row>
    <row r="332" spans="1:28" ht="12" customHeight="1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</row>
    <row r="333" spans="1:28" ht="12" customHeight="1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</row>
    <row r="334" spans="1:28" ht="12" customHeight="1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</row>
    <row r="335" spans="1:28" ht="12" customHeight="1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</row>
    <row r="336" spans="1:28" ht="12" customHeight="1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</row>
    <row r="337" spans="1:28" ht="12" customHeight="1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</row>
    <row r="338" spans="1:28" ht="12" customHeight="1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  <c r="AB338" s="49"/>
    </row>
    <row r="339" spans="1:28" ht="12" customHeight="1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  <c r="AB339" s="49"/>
    </row>
    <row r="340" spans="1:28" ht="12" customHeight="1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  <c r="AB340" s="49"/>
    </row>
    <row r="341" spans="1:28" ht="12" customHeight="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  <c r="AB341" s="49"/>
    </row>
    <row r="342" spans="1:28" ht="12" customHeight="1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  <c r="AB342" s="49"/>
    </row>
    <row r="343" spans="1:28" ht="12" customHeight="1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  <c r="AB343" s="49"/>
    </row>
    <row r="344" spans="1:28" ht="12" customHeight="1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  <c r="AB344" s="49"/>
    </row>
    <row r="345" spans="1:28" ht="12" customHeight="1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  <c r="AB345" s="49"/>
    </row>
    <row r="346" spans="1:28" ht="12" customHeight="1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  <c r="AB346" s="49"/>
    </row>
    <row r="347" spans="1:28" ht="12" customHeight="1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  <c r="AB347" s="49"/>
    </row>
    <row r="348" spans="1:28" ht="12" customHeight="1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  <c r="AB348" s="49"/>
    </row>
    <row r="349" spans="1:28" ht="12" customHeight="1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  <c r="AB349" s="49"/>
    </row>
    <row r="350" spans="1:28" ht="12" customHeight="1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  <c r="AB350" s="49"/>
    </row>
    <row r="351" spans="1:28" ht="12" customHeight="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  <c r="AB351" s="49"/>
    </row>
    <row r="352" spans="1:28" ht="12" customHeight="1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  <c r="AB352" s="49"/>
    </row>
    <row r="353" spans="1:28" ht="12" customHeight="1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  <c r="AB353" s="49"/>
    </row>
    <row r="354" spans="1:28" ht="12" customHeight="1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  <c r="AB354" s="49"/>
    </row>
    <row r="355" spans="1:28" ht="12" customHeight="1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  <c r="AB355" s="49"/>
    </row>
    <row r="356" spans="1:28" ht="12" customHeight="1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  <c r="AB356" s="49"/>
    </row>
    <row r="357" spans="1:28" ht="12" customHeight="1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</row>
    <row r="358" spans="1:28" ht="12" customHeight="1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  <c r="AB358" s="49"/>
    </row>
    <row r="359" spans="1:28" ht="12" customHeight="1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  <c r="AB359" s="49"/>
    </row>
    <row r="360" spans="1:28" ht="12" customHeight="1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  <c r="AB360" s="49"/>
    </row>
    <row r="361" spans="1:28" ht="12" customHeight="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  <c r="AB361" s="49"/>
    </row>
    <row r="362" spans="1:28" ht="12" customHeight="1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  <c r="AB362" s="49"/>
    </row>
    <row r="363" spans="1:28" ht="12" customHeight="1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  <c r="AB363" s="49"/>
    </row>
    <row r="364" spans="1:28" ht="12" customHeight="1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  <c r="AB364" s="49"/>
    </row>
    <row r="365" spans="1:28" ht="12" customHeight="1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  <c r="AB365" s="49"/>
    </row>
    <row r="366" spans="1:28" ht="12" customHeight="1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  <c r="AB366" s="49"/>
    </row>
    <row r="367" spans="1:28" ht="12" customHeight="1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  <c r="AB367" s="49"/>
    </row>
    <row r="368" spans="1:28" ht="12" customHeight="1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  <c r="AB368" s="49"/>
    </row>
    <row r="369" spans="1:28" ht="12" customHeight="1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  <c r="AB369" s="49"/>
    </row>
    <row r="370" spans="1:28" ht="12" customHeight="1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  <c r="AB370" s="49"/>
    </row>
    <row r="371" spans="1:28" ht="12" customHeight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  <c r="AB371" s="49"/>
    </row>
    <row r="372" spans="1:28" ht="12" customHeight="1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  <c r="AB372" s="49"/>
    </row>
    <row r="373" spans="1:28" ht="12" customHeight="1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  <c r="AB373" s="49"/>
    </row>
    <row r="374" spans="1:28" ht="12" customHeight="1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  <c r="AB374" s="49"/>
    </row>
    <row r="375" spans="1:28" ht="12" customHeight="1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  <c r="AB375" s="49"/>
    </row>
    <row r="376" spans="1:28" ht="12" customHeight="1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  <c r="AB376" s="49"/>
    </row>
    <row r="377" spans="1:28" ht="12" customHeight="1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  <c r="AB377" s="49"/>
    </row>
    <row r="378" spans="1:28" ht="12" customHeight="1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  <c r="AB378" s="49"/>
    </row>
    <row r="379" spans="1:28" ht="12" customHeight="1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  <c r="AB379" s="49"/>
    </row>
    <row r="380" spans="1:28" ht="12" customHeight="1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  <c r="AB380" s="49"/>
    </row>
    <row r="381" spans="1:28" ht="12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  <c r="AB381" s="49"/>
    </row>
    <row r="382" spans="1:28" ht="12" customHeight="1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  <c r="AB382" s="49"/>
    </row>
    <row r="383" spans="1:28" ht="12" customHeight="1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  <c r="AB383" s="49"/>
    </row>
    <row r="384" spans="1:28" ht="12" customHeight="1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  <c r="AB384" s="49"/>
    </row>
    <row r="385" spans="1:28" ht="12" customHeight="1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  <c r="AB385" s="49"/>
    </row>
    <row r="386" spans="1:28" ht="12" customHeight="1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  <c r="AB386" s="49"/>
    </row>
    <row r="387" spans="1:28" ht="12" customHeight="1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  <c r="AB387" s="49"/>
    </row>
    <row r="388" spans="1:28" ht="12" customHeight="1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  <c r="AB388" s="49"/>
    </row>
    <row r="389" spans="1:28" ht="12" customHeight="1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  <c r="AB389" s="49"/>
    </row>
    <row r="390" spans="1:28" ht="12" customHeight="1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  <c r="AB390" s="49"/>
    </row>
    <row r="391" spans="1:28" ht="12" customHeight="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  <c r="AB391" s="49"/>
    </row>
    <row r="392" spans="1:28" ht="12" customHeight="1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  <c r="AB392" s="49"/>
    </row>
    <row r="393" spans="1:28" ht="12" customHeight="1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  <c r="AB393" s="49"/>
    </row>
    <row r="394" spans="1:28" ht="12" customHeight="1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  <c r="AB394" s="49"/>
    </row>
    <row r="395" spans="1:28" ht="12" customHeight="1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  <c r="AB395" s="49"/>
    </row>
    <row r="396" spans="1:28" ht="12" customHeight="1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  <c r="AB396" s="49"/>
    </row>
    <row r="397" spans="1:28" ht="12" customHeight="1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  <c r="AB397" s="49"/>
    </row>
    <row r="398" spans="1:28" ht="12" customHeight="1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  <c r="AB398" s="49"/>
    </row>
    <row r="399" spans="1:28" ht="12" customHeight="1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  <c r="AB399" s="49"/>
    </row>
    <row r="400" spans="1:28" ht="12" customHeight="1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</row>
    <row r="401" spans="1:28" ht="12" customHeight="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</row>
    <row r="402" spans="1:28" ht="12" customHeight="1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  <c r="AB402" s="49"/>
    </row>
    <row r="403" spans="1:28" ht="12" customHeight="1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</row>
    <row r="404" spans="1:28" ht="12" customHeight="1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</row>
    <row r="405" spans="1:28" ht="12" customHeight="1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  <c r="AB405" s="49"/>
    </row>
    <row r="406" spans="1:28" ht="12" customHeight="1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  <c r="AB406" s="49"/>
    </row>
    <row r="407" spans="1:28" ht="12" customHeight="1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  <c r="AB407" s="49"/>
    </row>
    <row r="408" spans="1:28" ht="12" customHeight="1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  <c r="AB408" s="49"/>
    </row>
    <row r="409" spans="1:28" ht="12" customHeight="1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  <c r="AB409" s="49"/>
    </row>
    <row r="410" spans="1:28" ht="12" customHeight="1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  <c r="AB410" s="49"/>
    </row>
    <row r="411" spans="1:28" ht="12" customHeight="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  <c r="AB411" s="49"/>
    </row>
    <row r="412" spans="1:28" ht="12" customHeight="1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  <c r="AB412" s="49"/>
    </row>
    <row r="413" spans="1:28" ht="12" customHeight="1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  <c r="AB413" s="49"/>
    </row>
    <row r="414" spans="1:28" ht="12" customHeight="1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  <c r="AB414" s="49"/>
    </row>
    <row r="415" spans="1:28" ht="12" customHeight="1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  <c r="AB415" s="49"/>
    </row>
    <row r="416" spans="1:28" ht="12" customHeight="1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</row>
    <row r="417" spans="1:28" ht="12" customHeight="1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</row>
    <row r="418" spans="1:28" ht="12" customHeight="1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  <c r="AB418" s="49"/>
    </row>
    <row r="419" spans="1:28" ht="12" customHeight="1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  <c r="AB419" s="49"/>
    </row>
    <row r="420" spans="1:28" ht="12" customHeight="1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  <c r="AB420" s="49"/>
    </row>
    <row r="421" spans="1:28" ht="12" customHeight="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  <c r="AB421" s="49"/>
    </row>
    <row r="422" spans="1:28" ht="12" customHeight="1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  <c r="AB422" s="49"/>
    </row>
    <row r="423" spans="1:28" ht="12" customHeight="1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  <c r="AB423" s="49"/>
    </row>
    <row r="424" spans="1:28" ht="12" customHeight="1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  <c r="AB424" s="49"/>
    </row>
    <row r="425" spans="1:28" ht="12" customHeight="1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  <c r="AB425" s="49"/>
    </row>
    <row r="426" spans="1:28" ht="12" customHeight="1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  <c r="AB426" s="49"/>
    </row>
    <row r="427" spans="1:28" ht="12" customHeight="1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  <c r="AB427" s="49"/>
    </row>
    <row r="428" spans="1:28" ht="12" customHeight="1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  <c r="AB428" s="49"/>
    </row>
    <row r="429" spans="1:28" ht="12" customHeight="1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  <c r="AB429" s="49"/>
    </row>
    <row r="430" spans="1:28" ht="12" customHeight="1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  <c r="AB430" s="49"/>
    </row>
    <row r="431" spans="1:28" ht="12" customHeight="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</row>
    <row r="432" spans="1:28" ht="12" customHeight="1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</row>
    <row r="433" spans="1:28" ht="12" customHeight="1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</row>
    <row r="434" spans="1:28" ht="12" customHeight="1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  <c r="AB434" s="49"/>
    </row>
    <row r="435" spans="1:28" ht="12" customHeight="1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  <c r="AB435" s="49"/>
    </row>
    <row r="436" spans="1:28" ht="12" customHeight="1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  <c r="AB436" s="49"/>
    </row>
    <row r="437" spans="1:28" ht="12" customHeight="1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  <c r="AB437" s="49"/>
    </row>
    <row r="438" spans="1:28" ht="12" customHeight="1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  <c r="AB438" s="49"/>
    </row>
    <row r="439" spans="1:28" ht="12" customHeight="1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  <c r="AB439" s="49"/>
    </row>
    <row r="440" spans="1:28" ht="12" customHeight="1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  <c r="AB440" s="49"/>
    </row>
    <row r="441" spans="1:28" ht="12" customHeight="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  <c r="AB441" s="49"/>
    </row>
    <row r="442" spans="1:28" ht="12" customHeight="1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  <c r="AB442" s="49"/>
    </row>
    <row r="443" spans="1:28" ht="12" customHeight="1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  <c r="AB443" s="49"/>
    </row>
    <row r="444" spans="1:28" ht="12" customHeight="1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  <c r="AB444" s="49"/>
    </row>
    <row r="445" spans="1:28" ht="12" customHeight="1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  <c r="AB445" s="49"/>
    </row>
    <row r="446" spans="1:28" ht="12" customHeight="1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</row>
    <row r="447" spans="1:28" ht="12" customHeight="1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  <c r="AB447" s="49"/>
    </row>
    <row r="448" spans="1:28" ht="12" customHeight="1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  <c r="AB448" s="49"/>
    </row>
    <row r="449" spans="1:28" ht="12" customHeight="1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  <c r="AB449" s="49"/>
    </row>
    <row r="450" spans="1:28" ht="12" customHeight="1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  <c r="AB450" s="49"/>
    </row>
    <row r="451" spans="1:28" ht="12" customHeight="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  <c r="AB451" s="49"/>
    </row>
    <row r="452" spans="1:28" ht="12" customHeight="1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  <c r="AB452" s="49"/>
    </row>
    <row r="453" spans="1:28" ht="12" customHeight="1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  <c r="AB453" s="49"/>
    </row>
    <row r="454" spans="1:28" ht="12" customHeight="1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  <c r="AB454" s="49"/>
    </row>
    <row r="455" spans="1:28" ht="12" customHeight="1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  <c r="AB455" s="49"/>
    </row>
    <row r="456" spans="1:28" ht="12" customHeight="1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  <c r="AB456" s="49"/>
    </row>
    <row r="457" spans="1:28" ht="12" customHeight="1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  <c r="AB457" s="49"/>
    </row>
    <row r="458" spans="1:28" ht="12" customHeight="1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  <c r="AB458" s="49"/>
    </row>
    <row r="459" spans="1:28" ht="12" customHeight="1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  <c r="AB459" s="49"/>
    </row>
    <row r="460" spans="1:28" ht="12" customHeight="1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</row>
    <row r="461" spans="1:28" ht="12" customHeight="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  <c r="AB461" s="49"/>
    </row>
    <row r="462" spans="1:28" ht="12" customHeight="1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  <c r="AB462" s="49"/>
    </row>
    <row r="463" spans="1:28" ht="12" customHeight="1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  <c r="AB463" s="49"/>
    </row>
    <row r="464" spans="1:28" ht="12" customHeight="1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  <c r="AB464" s="49"/>
    </row>
    <row r="465" spans="1:28" ht="12" customHeight="1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49"/>
    </row>
    <row r="466" spans="1:28" ht="12" customHeight="1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49"/>
    </row>
    <row r="467" spans="1:28" ht="12" customHeight="1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  <c r="AB467" s="49"/>
    </row>
    <row r="468" spans="1:28" ht="12" customHeight="1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</row>
    <row r="469" spans="1:28" ht="12" customHeight="1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  <c r="AB469" s="49"/>
    </row>
    <row r="470" spans="1:28" ht="12" customHeight="1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</row>
    <row r="471" spans="1:28" ht="12" customHeight="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</row>
    <row r="472" spans="1:28" ht="12" customHeight="1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  <c r="AB472" s="49"/>
    </row>
    <row r="473" spans="1:28" ht="12" customHeight="1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  <c r="AB473" s="49"/>
    </row>
    <row r="474" spans="1:28" ht="12" customHeight="1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  <c r="AB474" s="49"/>
    </row>
    <row r="475" spans="1:28" ht="12" customHeight="1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  <c r="AB475" s="49"/>
    </row>
    <row r="476" spans="1:28" ht="12" customHeight="1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  <c r="AB476" s="49"/>
    </row>
    <row r="477" spans="1:28" ht="12" customHeight="1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  <c r="AB477" s="49"/>
    </row>
    <row r="478" spans="1:28" ht="12" customHeight="1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</row>
    <row r="479" spans="1:28" ht="12" customHeight="1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  <c r="AB479" s="49"/>
    </row>
    <row r="480" spans="1:28" ht="12" customHeight="1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</row>
    <row r="481" spans="1:28" ht="12" customHeight="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  <c r="AB481" s="49"/>
    </row>
    <row r="482" spans="1:28" ht="12" customHeight="1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  <c r="AB482" s="49"/>
    </row>
    <row r="483" spans="1:28" ht="12" customHeight="1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  <c r="AB483" s="49"/>
    </row>
    <row r="484" spans="1:28" ht="12" customHeight="1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  <c r="AB484" s="49"/>
    </row>
    <row r="485" spans="1:28" ht="12" customHeight="1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  <c r="AB485" s="49"/>
    </row>
    <row r="486" spans="1:28" ht="12" customHeight="1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</row>
    <row r="487" spans="1:28" ht="12" customHeight="1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</row>
    <row r="488" spans="1:28" ht="12" customHeight="1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</row>
    <row r="489" spans="1:28" ht="12" customHeight="1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  <c r="AB489" s="49"/>
    </row>
    <row r="490" spans="1:28" ht="12" customHeight="1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  <c r="AB490" s="49"/>
    </row>
    <row r="491" spans="1:28" ht="12" customHeight="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  <c r="AB491" s="49"/>
    </row>
    <row r="492" spans="1:28" ht="12" customHeight="1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</row>
    <row r="493" spans="1:28" ht="12" customHeight="1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</row>
    <row r="494" spans="1:28" ht="12" customHeight="1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</row>
    <row r="495" spans="1:28" ht="12" customHeight="1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  <c r="AB495" s="49"/>
    </row>
    <row r="496" spans="1:28" ht="12" customHeight="1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  <c r="AB496" s="49"/>
    </row>
    <row r="497" spans="1:28" ht="12" customHeight="1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  <c r="AB497" s="49"/>
    </row>
    <row r="498" spans="1:28" ht="12" customHeight="1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  <c r="AB498" s="49"/>
    </row>
    <row r="499" spans="1:28" ht="12" customHeight="1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</row>
    <row r="500" spans="1:28" ht="12" customHeight="1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</row>
    <row r="501" spans="1:28" ht="12" customHeight="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  <c r="AB501" s="49"/>
    </row>
    <row r="502" spans="1:28" ht="12" customHeight="1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  <c r="AB502" s="49"/>
    </row>
    <row r="503" spans="1:28" ht="12" customHeight="1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  <c r="AB503" s="49"/>
    </row>
    <row r="504" spans="1:28" ht="12" customHeight="1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  <c r="AB504" s="49"/>
    </row>
    <row r="505" spans="1:28" ht="12" customHeight="1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  <c r="AB505" s="49"/>
    </row>
    <row r="506" spans="1:28" ht="12" customHeight="1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</row>
    <row r="507" spans="1:28" ht="12" customHeight="1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</row>
    <row r="508" spans="1:28" ht="12" customHeight="1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  <c r="AB508" s="49"/>
    </row>
    <row r="509" spans="1:28" ht="12" customHeight="1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  <c r="AB509" s="49"/>
    </row>
    <row r="510" spans="1:28" ht="12" customHeight="1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  <c r="AB510" s="49"/>
    </row>
    <row r="511" spans="1:28" ht="12" customHeight="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  <c r="AB511" s="49"/>
    </row>
    <row r="512" spans="1:28" ht="12" customHeight="1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</row>
    <row r="513" spans="1:28" ht="12" customHeight="1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</row>
    <row r="514" spans="1:28" ht="12" customHeight="1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  <c r="AB514" s="49"/>
    </row>
    <row r="515" spans="1:28" ht="12" customHeight="1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  <c r="AB515" s="49"/>
    </row>
    <row r="516" spans="1:28" ht="12" customHeight="1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  <c r="AB516" s="49"/>
    </row>
    <row r="517" spans="1:28" ht="12" customHeight="1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  <c r="AB517" s="49"/>
    </row>
    <row r="518" spans="1:28" ht="12" customHeight="1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  <c r="AB518" s="49"/>
    </row>
    <row r="519" spans="1:28" ht="12" customHeight="1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</row>
    <row r="520" spans="1:28" ht="12" customHeight="1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</row>
    <row r="521" spans="1:28" ht="12" customHeight="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  <c r="AB521" s="49"/>
    </row>
    <row r="522" spans="1:28" ht="12" customHeight="1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</row>
    <row r="523" spans="1:28" ht="12" customHeight="1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  <c r="AB523" s="49"/>
    </row>
    <row r="524" spans="1:28" ht="12" customHeight="1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  <c r="AB524" s="49"/>
    </row>
    <row r="525" spans="1:28" ht="12" customHeight="1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</row>
    <row r="526" spans="1:28" ht="12" customHeight="1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</row>
    <row r="527" spans="1:28" ht="12" customHeight="1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  <c r="AB527" s="49"/>
    </row>
    <row r="528" spans="1:28" ht="12" customHeight="1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  <c r="AB528" s="49"/>
    </row>
    <row r="529" spans="1:28" ht="12" customHeight="1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  <c r="AB529" s="49"/>
    </row>
    <row r="530" spans="1:28" ht="12" customHeight="1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  <c r="AB530" s="49"/>
    </row>
    <row r="531" spans="1:28" ht="12" customHeight="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</row>
    <row r="532" spans="1:28" ht="12" customHeight="1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</row>
    <row r="533" spans="1:28" ht="12" customHeight="1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  <c r="AB533" s="49"/>
    </row>
    <row r="534" spans="1:28" ht="12" customHeight="1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  <c r="AB534" s="49"/>
    </row>
    <row r="535" spans="1:28" ht="12" customHeight="1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  <c r="AB535" s="49"/>
    </row>
    <row r="536" spans="1:28" ht="12" customHeight="1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  <c r="AB536" s="49"/>
    </row>
    <row r="537" spans="1:28" ht="12" customHeight="1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</row>
    <row r="538" spans="1:28" ht="12" customHeight="1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</row>
    <row r="539" spans="1:28" ht="12" customHeight="1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</row>
    <row r="540" spans="1:28" ht="12" customHeight="1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</row>
    <row r="541" spans="1:28" ht="12" customHeight="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</row>
    <row r="542" spans="1:28" ht="12" customHeight="1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</row>
    <row r="543" spans="1:28" ht="12" customHeight="1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</row>
    <row r="544" spans="1:28" ht="12" customHeight="1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</row>
    <row r="545" spans="1:28" ht="12" customHeight="1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</row>
    <row r="546" spans="1:28" ht="12" customHeight="1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</row>
    <row r="547" spans="1:28" ht="12" customHeight="1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</row>
    <row r="548" spans="1:28" ht="12" customHeight="1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</row>
    <row r="549" spans="1:28" ht="12" customHeight="1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</row>
    <row r="550" spans="1:28" ht="12" customHeight="1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</row>
    <row r="551" spans="1:28" ht="12" customHeight="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</row>
    <row r="552" spans="1:28" ht="12" customHeight="1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</row>
    <row r="553" spans="1:28" ht="12" customHeight="1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</row>
    <row r="554" spans="1:28" ht="12" customHeight="1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</row>
    <row r="555" spans="1:28" ht="12" customHeight="1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</row>
    <row r="556" spans="1:28" ht="12" customHeight="1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</row>
    <row r="557" spans="1:28" ht="12" customHeight="1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  <c r="AB557" s="49"/>
    </row>
    <row r="558" spans="1:28" ht="12" customHeight="1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  <c r="AB558" s="49"/>
    </row>
    <row r="559" spans="1:28" ht="12" customHeight="1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  <c r="AB559" s="49"/>
    </row>
    <row r="560" spans="1:28" ht="12" customHeight="1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  <c r="AB560" s="49"/>
    </row>
    <row r="561" spans="1:28" ht="12" customHeight="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</row>
    <row r="562" spans="1:28" ht="12" customHeight="1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</row>
    <row r="563" spans="1:28" ht="12" customHeight="1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/>
    </row>
    <row r="564" spans="1:28" ht="12" customHeight="1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/>
    </row>
    <row r="565" spans="1:28" ht="12" customHeight="1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/>
    </row>
    <row r="566" spans="1:28" ht="12" customHeight="1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/>
    </row>
    <row r="567" spans="1:28" ht="12" customHeight="1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/>
    </row>
    <row r="568" spans="1:28" ht="12" customHeight="1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</row>
    <row r="569" spans="1:28" ht="12" customHeight="1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  <c r="AB569" s="49"/>
    </row>
    <row r="570" spans="1:28" ht="12" customHeight="1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  <c r="AB570" s="49"/>
    </row>
    <row r="571" spans="1:28" ht="12" customHeight="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  <c r="AB571" s="49"/>
    </row>
    <row r="572" spans="1:28" ht="12" customHeight="1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  <c r="AB572" s="49"/>
    </row>
    <row r="573" spans="1:28" ht="12" customHeight="1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  <c r="AB573" s="49"/>
    </row>
    <row r="574" spans="1:28" ht="12" customHeight="1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  <c r="AB574" s="49"/>
    </row>
    <row r="575" spans="1:28" ht="12" customHeight="1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  <c r="AB575" s="49"/>
    </row>
    <row r="576" spans="1:28" ht="12" customHeight="1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  <c r="AB576" s="49"/>
    </row>
    <row r="577" spans="1:28" ht="12" customHeight="1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  <c r="AB577" s="49"/>
    </row>
    <row r="578" spans="1:28" ht="12" customHeight="1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  <c r="AB578" s="49"/>
    </row>
    <row r="579" spans="1:28" ht="12" customHeight="1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  <c r="AB579" s="49"/>
    </row>
    <row r="580" spans="1:28" ht="12" customHeight="1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  <c r="AB580" s="49"/>
    </row>
    <row r="581" spans="1:28" ht="12" customHeight="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  <c r="AB581" s="49"/>
    </row>
    <row r="582" spans="1:28" ht="12" customHeight="1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  <c r="AB582" s="49"/>
    </row>
    <row r="583" spans="1:28" ht="12" customHeight="1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  <c r="AB583" s="49"/>
    </row>
    <row r="584" spans="1:28" ht="12" customHeight="1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  <c r="AB584" s="49"/>
    </row>
    <row r="585" spans="1:28" ht="12" customHeight="1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  <c r="AB585" s="49"/>
    </row>
    <row r="586" spans="1:28" ht="12" customHeight="1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  <c r="AB586" s="49"/>
    </row>
    <row r="587" spans="1:28" ht="12" customHeight="1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  <c r="AB587" s="49"/>
    </row>
    <row r="588" spans="1:28" ht="12" customHeight="1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  <c r="AB588" s="49"/>
    </row>
    <row r="589" spans="1:28" ht="12" customHeight="1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  <c r="AB589" s="49"/>
    </row>
    <row r="590" spans="1:28" ht="12" customHeight="1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  <c r="AB590" s="49"/>
    </row>
    <row r="591" spans="1:28" ht="12" customHeight="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  <c r="AB591" s="49"/>
    </row>
    <row r="592" spans="1:28" ht="12" customHeight="1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  <c r="AB592" s="49"/>
    </row>
    <row r="593" spans="1:28" ht="12" customHeight="1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  <c r="AB593" s="49"/>
    </row>
    <row r="594" spans="1:28" ht="12" customHeight="1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  <c r="AB594" s="49"/>
    </row>
    <row r="595" spans="1:28" ht="12" customHeight="1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  <c r="AB595" s="49"/>
    </row>
    <row r="596" spans="1:28" ht="12" customHeight="1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  <c r="AB596" s="49"/>
    </row>
    <row r="597" spans="1:28" ht="12" customHeight="1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  <c r="AB597" s="49"/>
    </row>
    <row r="598" spans="1:28" ht="12" customHeight="1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  <c r="AB598" s="49"/>
    </row>
    <row r="599" spans="1:28" ht="12" customHeight="1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  <c r="AB599" s="49"/>
    </row>
    <row r="600" spans="1:28" ht="12" customHeight="1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  <c r="AB600" s="49"/>
    </row>
    <row r="601" spans="1:28" ht="12" customHeight="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  <c r="AB601" s="49"/>
    </row>
    <row r="602" spans="1:28" ht="12" customHeight="1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  <c r="AB602" s="49"/>
    </row>
    <row r="603" spans="1:28" ht="12" customHeight="1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  <c r="AB603" s="49"/>
    </row>
    <row r="604" spans="1:28" ht="12" customHeight="1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  <c r="AB604" s="49"/>
    </row>
    <row r="605" spans="1:28" ht="12" customHeight="1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  <c r="AB605" s="49"/>
    </row>
    <row r="606" spans="1:28" ht="12" customHeight="1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  <c r="AB606" s="49"/>
    </row>
    <row r="607" spans="1:28" ht="12" customHeight="1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  <c r="AB607" s="49"/>
    </row>
    <row r="608" spans="1:28" ht="12" customHeight="1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  <c r="AB608" s="49"/>
    </row>
    <row r="609" spans="1:28" ht="12" customHeight="1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  <c r="AB609" s="49"/>
    </row>
    <row r="610" spans="1:28" ht="12" customHeight="1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  <c r="AB610" s="49"/>
    </row>
    <row r="611" spans="1:28" ht="12" customHeight="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  <c r="AB611" s="49"/>
    </row>
    <row r="612" spans="1:28" ht="12" customHeight="1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  <c r="AB612" s="49"/>
    </row>
    <row r="613" spans="1:28" ht="12" customHeight="1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  <c r="AB613" s="49"/>
    </row>
    <row r="614" spans="1:28" ht="12" customHeight="1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  <c r="AB614" s="49"/>
    </row>
    <row r="615" spans="1:28" ht="12" customHeight="1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  <c r="AB615" s="49"/>
    </row>
    <row r="616" spans="1:28" ht="12" customHeight="1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  <c r="AB616" s="49"/>
    </row>
    <row r="617" spans="1:28" ht="12" customHeight="1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  <c r="AB617" s="49"/>
    </row>
    <row r="618" spans="1:28" ht="12" customHeight="1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  <c r="AB618" s="49"/>
    </row>
    <row r="619" spans="1:28" ht="12" customHeight="1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  <c r="AB619" s="49"/>
    </row>
    <row r="620" spans="1:28" ht="12" customHeight="1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  <c r="AB620" s="49"/>
    </row>
    <row r="621" spans="1:28" ht="12" customHeight="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  <c r="AB621" s="49"/>
    </row>
    <row r="622" spans="1:28" ht="12" customHeight="1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  <c r="AB622" s="49"/>
    </row>
    <row r="623" spans="1:28" ht="12" customHeight="1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  <c r="AB623" s="49"/>
    </row>
    <row r="624" spans="1:28" ht="12" customHeight="1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  <c r="AB624" s="49"/>
    </row>
    <row r="625" spans="1:28" ht="12" customHeight="1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  <c r="AB625" s="49"/>
    </row>
    <row r="626" spans="1:28" ht="12" customHeight="1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  <c r="AB626" s="49"/>
    </row>
    <row r="627" spans="1:28" ht="12" customHeight="1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  <c r="AB627" s="49"/>
    </row>
    <row r="628" spans="1:28" ht="12" customHeight="1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  <c r="AB628" s="49"/>
    </row>
    <row r="629" spans="1:28" ht="12" customHeight="1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  <c r="AB629" s="49"/>
    </row>
    <row r="630" spans="1:28" ht="12" customHeight="1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  <c r="AB630" s="49"/>
    </row>
    <row r="631" spans="1:28" ht="12" customHeight="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  <c r="AB631" s="49"/>
    </row>
    <row r="632" spans="1:28" ht="12" customHeight="1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  <c r="AB632" s="49"/>
    </row>
    <row r="633" spans="1:28" ht="12" customHeight="1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  <c r="AB633" s="49"/>
    </row>
    <row r="634" spans="1:28" ht="12" customHeight="1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  <c r="AB634" s="49"/>
    </row>
    <row r="635" spans="1:28" ht="12" customHeight="1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  <c r="AB635" s="49"/>
    </row>
    <row r="636" spans="1:28" ht="12" customHeight="1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  <c r="AB636" s="49"/>
    </row>
    <row r="637" spans="1:28" ht="12" customHeight="1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  <c r="AB637" s="49"/>
    </row>
    <row r="638" spans="1:28" ht="12" customHeight="1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  <c r="AB638" s="49"/>
    </row>
    <row r="639" spans="1:28" ht="12" customHeight="1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  <c r="AB639" s="49"/>
    </row>
    <row r="640" spans="1:28" ht="12" customHeight="1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  <c r="AB640" s="49"/>
    </row>
    <row r="641" spans="1:28" ht="12" customHeight="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  <c r="AB641" s="49"/>
    </row>
    <row r="642" spans="1:28" ht="12" customHeight="1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  <c r="AB642" s="49"/>
    </row>
    <row r="643" spans="1:28" ht="12" customHeight="1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  <c r="AB643" s="49"/>
    </row>
    <row r="644" spans="1:28" ht="12" customHeight="1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  <c r="AB644" s="49"/>
    </row>
    <row r="645" spans="1:28" ht="12" customHeight="1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  <c r="AB645" s="49"/>
    </row>
    <row r="646" spans="1:28" ht="12" customHeight="1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  <c r="AB646" s="49"/>
    </row>
    <row r="647" spans="1:28" ht="12" customHeight="1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  <c r="AB647" s="49"/>
    </row>
    <row r="648" spans="1:28" ht="12" customHeight="1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  <c r="AB648" s="49"/>
    </row>
    <row r="649" spans="1:28" ht="12" customHeight="1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  <c r="AB649" s="49"/>
    </row>
    <row r="650" spans="1:28" ht="12" customHeight="1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  <c r="AB650" s="49"/>
    </row>
    <row r="651" spans="1:28" ht="12" customHeight="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  <c r="AB651" s="49"/>
    </row>
    <row r="652" spans="1:28" ht="12" customHeight="1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  <c r="AB652" s="49"/>
    </row>
    <row r="653" spans="1:28" ht="12" customHeight="1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  <c r="AB653" s="49"/>
    </row>
    <row r="654" spans="1:28" ht="12" customHeight="1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  <c r="AB654" s="49"/>
    </row>
    <row r="655" spans="1:28" ht="12" customHeight="1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  <c r="AB655" s="49"/>
    </row>
    <row r="656" spans="1:28" ht="12" customHeight="1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  <c r="AB656" s="49"/>
    </row>
    <row r="657" spans="1:28" ht="12" customHeight="1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  <c r="AB657" s="49"/>
    </row>
    <row r="658" spans="1:28" ht="12" customHeight="1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  <c r="AB658" s="49"/>
    </row>
    <row r="659" spans="1:28" ht="12" customHeight="1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  <c r="AB659" s="49"/>
    </row>
    <row r="660" spans="1:28" ht="12" customHeight="1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  <c r="AB660" s="49"/>
    </row>
    <row r="661" spans="1:28" ht="12" customHeight="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  <c r="AB661" s="49"/>
    </row>
    <row r="662" spans="1:28" ht="12" customHeight="1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  <c r="AB662" s="49"/>
    </row>
    <row r="663" spans="1:28" ht="12" customHeight="1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  <c r="AB663" s="49"/>
    </row>
    <row r="664" spans="1:28" ht="12" customHeight="1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  <c r="AB664" s="49"/>
    </row>
    <row r="665" spans="1:28" ht="12" customHeight="1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  <c r="AB665" s="49"/>
    </row>
    <row r="666" spans="1:28" ht="12" customHeight="1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  <c r="AB666" s="49"/>
    </row>
    <row r="667" spans="1:28" ht="12" customHeight="1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  <c r="AB667" s="49"/>
    </row>
    <row r="668" spans="1:28" ht="12" customHeight="1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  <c r="AB668" s="49"/>
    </row>
    <row r="669" spans="1:28" ht="12" customHeight="1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  <c r="AB669" s="49"/>
    </row>
    <row r="670" spans="1:28" ht="12" customHeight="1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  <c r="AB670" s="49"/>
    </row>
    <row r="671" spans="1:28" ht="12" customHeight="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  <c r="AB671" s="49"/>
    </row>
    <row r="672" spans="1:28" ht="12" customHeight="1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  <c r="AB672" s="49"/>
    </row>
    <row r="673" spans="1:28" ht="12" customHeight="1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  <c r="AB673" s="49"/>
    </row>
    <row r="674" spans="1:28" ht="12" customHeight="1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  <c r="AB674" s="49"/>
    </row>
    <row r="675" spans="1:28" ht="12" customHeight="1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  <c r="AB675" s="49"/>
    </row>
    <row r="676" spans="1:28" ht="12" customHeight="1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  <c r="AB676" s="49"/>
    </row>
    <row r="677" spans="1:28" ht="12" customHeight="1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  <c r="AB677" s="49"/>
    </row>
    <row r="678" spans="1:28" ht="12" customHeight="1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  <c r="AB678" s="49"/>
    </row>
    <row r="679" spans="1:28" ht="12" customHeight="1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</row>
    <row r="680" spans="1:28" ht="12" customHeight="1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  <c r="AB680" s="49"/>
    </row>
    <row r="681" spans="1:28" ht="12" customHeight="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  <c r="AB681" s="49"/>
    </row>
    <row r="682" spans="1:28" ht="12" customHeight="1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  <c r="AB682" s="49"/>
    </row>
    <row r="683" spans="1:28" ht="12" customHeight="1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  <c r="AB683" s="49"/>
    </row>
    <row r="684" spans="1:28" ht="12" customHeight="1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  <c r="AB684" s="49"/>
    </row>
    <row r="685" spans="1:28" ht="12" customHeight="1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  <c r="AB685" s="49"/>
    </row>
    <row r="686" spans="1:28" ht="12" customHeight="1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  <c r="AB686" s="49"/>
    </row>
    <row r="687" spans="1:28" ht="12" customHeight="1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  <c r="AB687" s="49"/>
    </row>
    <row r="688" spans="1:28" ht="12" customHeight="1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  <c r="AB688" s="49"/>
    </row>
    <row r="689" spans="1:28" ht="12" customHeight="1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  <c r="AB689" s="49"/>
    </row>
    <row r="690" spans="1:28" ht="12" customHeight="1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  <c r="AB690" s="49"/>
    </row>
    <row r="691" spans="1:28" ht="12" customHeight="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  <c r="AB691" s="49"/>
    </row>
    <row r="692" spans="1:28" ht="12" customHeight="1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  <c r="AB692" s="49"/>
    </row>
    <row r="693" spans="1:28" ht="12" customHeight="1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  <c r="AB693" s="49"/>
    </row>
    <row r="694" spans="1:28" ht="12" customHeight="1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  <c r="AB694" s="49"/>
    </row>
    <row r="695" spans="1:28" ht="12" customHeight="1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  <c r="AB695" s="49"/>
    </row>
    <row r="696" spans="1:28" ht="12" customHeight="1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  <c r="AB696" s="49"/>
    </row>
    <row r="697" spans="1:28" ht="12" customHeight="1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  <c r="AB697" s="49"/>
    </row>
    <row r="698" spans="1:28" ht="12" customHeight="1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  <c r="AB698" s="49"/>
    </row>
    <row r="699" spans="1:28" ht="12" customHeight="1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  <c r="AB699" s="49"/>
    </row>
    <row r="700" spans="1:28" ht="12" customHeight="1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  <c r="AB700" s="49"/>
    </row>
    <row r="701" spans="1:28" ht="12" customHeight="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  <c r="AB701" s="49"/>
    </row>
    <row r="702" spans="1:28" ht="12" customHeight="1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  <c r="AB702" s="49"/>
    </row>
    <row r="703" spans="1:28" ht="12" customHeight="1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  <c r="AB703" s="49"/>
    </row>
    <row r="704" spans="1:28" ht="12" customHeight="1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  <c r="AB704" s="49"/>
    </row>
    <row r="705" spans="1:28" ht="12" customHeight="1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  <c r="AB705" s="49"/>
    </row>
    <row r="706" spans="1:28" ht="12" customHeight="1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  <c r="AB706" s="49"/>
    </row>
    <row r="707" spans="1:28" ht="12" customHeight="1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  <c r="AB707" s="49"/>
    </row>
    <row r="708" spans="1:28" ht="12" customHeight="1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  <c r="AB708" s="49"/>
    </row>
    <row r="709" spans="1:28" ht="12" customHeight="1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  <c r="AB709" s="49"/>
    </row>
    <row r="710" spans="1:28" ht="12" customHeight="1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</row>
    <row r="711" spans="1:28" ht="12" customHeight="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  <c r="AB711" s="49"/>
    </row>
    <row r="712" spans="1:28" ht="12" customHeight="1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  <c r="AB712" s="49"/>
    </row>
    <row r="713" spans="1:28" ht="12" customHeight="1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  <c r="AB713" s="49"/>
    </row>
    <row r="714" spans="1:28" ht="12" customHeight="1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  <c r="AB714" s="49"/>
    </row>
    <row r="715" spans="1:28" ht="12" customHeight="1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  <c r="AB715" s="49"/>
    </row>
    <row r="716" spans="1:28" ht="12" customHeight="1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  <c r="AB716" s="49"/>
    </row>
    <row r="717" spans="1:28" ht="12" customHeight="1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  <c r="AB717" s="49"/>
    </row>
    <row r="718" spans="1:28" ht="12" customHeight="1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  <c r="AB718" s="49"/>
    </row>
    <row r="719" spans="1:28" ht="12" customHeight="1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  <c r="AB719" s="49"/>
    </row>
    <row r="720" spans="1:28" ht="12" customHeight="1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  <c r="AB720" s="49"/>
    </row>
    <row r="721" spans="1:28" ht="12" customHeight="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  <c r="AB721" s="49"/>
    </row>
    <row r="722" spans="1:28" ht="12" customHeight="1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  <c r="AB722" s="49"/>
    </row>
    <row r="723" spans="1:28" ht="12" customHeight="1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  <c r="AB723" s="49"/>
    </row>
    <row r="724" spans="1:28" ht="12" customHeight="1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  <c r="AB724" s="49"/>
    </row>
    <row r="725" spans="1:28" ht="12" customHeight="1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  <c r="AB725" s="49"/>
    </row>
    <row r="726" spans="1:28" ht="12" customHeight="1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  <c r="AB726" s="49"/>
    </row>
    <row r="727" spans="1:28" ht="12" customHeight="1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  <c r="AB727" s="49"/>
    </row>
    <row r="728" spans="1:28" ht="12" customHeight="1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  <c r="AB728" s="49"/>
    </row>
    <row r="729" spans="1:28" ht="12" customHeight="1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  <c r="AB729" s="49"/>
    </row>
    <row r="730" spans="1:28" ht="12" customHeight="1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  <c r="AB730" s="49"/>
    </row>
    <row r="731" spans="1:28" ht="12" customHeight="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</row>
    <row r="732" spans="1:28" ht="12" customHeight="1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  <c r="AB732" s="49"/>
    </row>
    <row r="733" spans="1:28" ht="12" customHeight="1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  <c r="AB733" s="49"/>
    </row>
    <row r="734" spans="1:28" ht="12" customHeight="1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  <c r="AB734" s="49"/>
    </row>
    <row r="735" spans="1:28" ht="12" customHeight="1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  <c r="AB735" s="49"/>
    </row>
    <row r="736" spans="1:28" ht="12" customHeight="1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</row>
    <row r="737" spans="1:28" ht="12" customHeight="1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  <c r="AB737" s="49"/>
    </row>
    <row r="738" spans="1:28" ht="12" customHeight="1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  <c r="AB738" s="49"/>
    </row>
    <row r="739" spans="1:28" ht="12" customHeight="1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  <c r="AB739" s="49"/>
    </row>
    <row r="740" spans="1:28" ht="12" customHeight="1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</row>
    <row r="741" spans="1:28" ht="12" customHeight="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  <c r="AB741" s="49"/>
    </row>
    <row r="742" spans="1:28" ht="12" customHeight="1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  <c r="AB742" s="49"/>
    </row>
    <row r="743" spans="1:28" ht="12" customHeight="1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  <c r="AB743" s="49"/>
    </row>
    <row r="744" spans="1:28" ht="12" customHeight="1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  <c r="AB744" s="49"/>
    </row>
    <row r="745" spans="1:28" ht="12" customHeight="1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  <c r="AB745" s="49"/>
    </row>
    <row r="746" spans="1:28" ht="12" customHeight="1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  <c r="AB746" s="49"/>
    </row>
    <row r="747" spans="1:28" ht="12" customHeight="1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  <c r="AB747" s="49"/>
    </row>
    <row r="748" spans="1:28" ht="12" customHeight="1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  <c r="AB748" s="49"/>
    </row>
    <row r="749" spans="1:28" ht="12" customHeight="1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  <c r="AB749" s="49"/>
    </row>
    <row r="750" spans="1:28" ht="12" customHeight="1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</row>
    <row r="751" spans="1:28" ht="12" customHeight="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  <c r="AB751" s="49"/>
    </row>
    <row r="752" spans="1:28" ht="12" customHeight="1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  <c r="AB752" s="49"/>
    </row>
    <row r="753" spans="1:28" ht="12" customHeight="1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  <c r="AB753" s="49"/>
    </row>
    <row r="754" spans="1:28" ht="12" customHeight="1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  <c r="AB754" s="49"/>
    </row>
    <row r="755" spans="1:28" ht="12" customHeight="1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  <c r="AB755" s="49"/>
    </row>
    <row r="756" spans="1:28" ht="12" customHeight="1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  <c r="AB756" s="49"/>
    </row>
    <row r="757" spans="1:28" ht="12" customHeight="1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  <c r="AB757" s="49"/>
    </row>
    <row r="758" spans="1:28" ht="12" customHeight="1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  <c r="AB758" s="49"/>
    </row>
    <row r="759" spans="1:28" ht="12" customHeight="1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  <c r="AB759" s="49"/>
    </row>
    <row r="760" spans="1:28" ht="12" customHeight="1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  <c r="AB760" s="49"/>
    </row>
    <row r="761" spans="1:28" ht="12" customHeight="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  <c r="AB761" s="49"/>
    </row>
    <row r="762" spans="1:28" ht="12" customHeight="1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  <c r="AB762" s="49"/>
    </row>
    <row r="763" spans="1:28" ht="12" customHeight="1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  <c r="AB763" s="49"/>
    </row>
    <row r="764" spans="1:28" ht="12" customHeight="1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  <c r="AB764" s="49"/>
    </row>
    <row r="765" spans="1:28" ht="12" customHeight="1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  <c r="AB765" s="49"/>
    </row>
    <row r="766" spans="1:28" ht="12" customHeight="1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  <c r="AB766" s="49"/>
    </row>
    <row r="767" spans="1:28" ht="12" customHeight="1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  <c r="AB767" s="49"/>
    </row>
    <row r="768" spans="1:28" ht="12" customHeight="1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  <c r="AB768" s="49"/>
    </row>
    <row r="769" spans="1:28" ht="12" customHeight="1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  <c r="AB769" s="49"/>
    </row>
    <row r="770" spans="1:28" ht="12" customHeight="1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  <c r="AB770" s="49"/>
    </row>
    <row r="771" spans="1:28" ht="12" customHeight="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  <c r="AB771" s="49"/>
    </row>
    <row r="772" spans="1:28" ht="12" customHeight="1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  <c r="AB772" s="49"/>
    </row>
    <row r="773" spans="1:28" ht="12" customHeight="1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  <c r="AB773" s="49"/>
    </row>
    <row r="774" spans="1:28" ht="12" customHeight="1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  <c r="AB774" s="49"/>
    </row>
    <row r="775" spans="1:28" ht="12" customHeight="1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  <c r="AB775" s="49"/>
    </row>
    <row r="776" spans="1:28" ht="12" customHeight="1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  <c r="AB776" s="49"/>
    </row>
    <row r="777" spans="1:28" ht="12" customHeight="1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  <c r="AB777" s="49"/>
    </row>
    <row r="778" spans="1:28" ht="12" customHeight="1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  <c r="AB778" s="49"/>
    </row>
    <row r="779" spans="1:28" ht="12" customHeight="1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  <c r="AB779" s="49"/>
    </row>
    <row r="780" spans="1:28" ht="12" customHeight="1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  <c r="AB780" s="49"/>
    </row>
    <row r="781" spans="1:28" ht="12" customHeight="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  <c r="AB781" s="49"/>
    </row>
    <row r="782" spans="1:28" ht="12" customHeight="1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  <c r="AB782" s="49"/>
    </row>
    <row r="783" spans="1:28" ht="12" customHeight="1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  <c r="AB783" s="49"/>
    </row>
    <row r="784" spans="1:28" ht="12" customHeight="1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  <c r="AB784" s="49"/>
    </row>
    <row r="785" spans="1:28" ht="12" customHeight="1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  <c r="AB785" s="49"/>
    </row>
    <row r="786" spans="1:28" ht="12" customHeight="1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  <c r="AB786" s="49"/>
    </row>
    <row r="787" spans="1:28" ht="12" customHeight="1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  <c r="AB787" s="49"/>
    </row>
    <row r="788" spans="1:28" ht="12" customHeight="1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  <c r="AB788" s="49"/>
    </row>
    <row r="789" spans="1:28" ht="12" customHeight="1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</row>
    <row r="790" spans="1:28" ht="12" customHeight="1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  <c r="AB790" s="49"/>
    </row>
    <row r="791" spans="1:28" ht="12" customHeight="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  <c r="AB791" s="49"/>
    </row>
    <row r="792" spans="1:28" ht="12" customHeight="1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  <c r="AB792" s="49"/>
    </row>
    <row r="793" spans="1:28" ht="12" customHeight="1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  <c r="AB793" s="49"/>
    </row>
    <row r="794" spans="1:28" ht="12" customHeight="1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  <c r="AB794" s="49"/>
    </row>
    <row r="795" spans="1:28" ht="12" customHeight="1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  <c r="AB795" s="49"/>
    </row>
    <row r="796" spans="1:28" ht="12" customHeight="1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  <c r="AB796" s="49"/>
    </row>
    <row r="797" spans="1:28" ht="12" customHeight="1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  <c r="AB797" s="49"/>
    </row>
    <row r="798" spans="1:28" ht="12" customHeight="1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  <c r="AB798" s="49"/>
    </row>
    <row r="799" spans="1:28" ht="12" customHeight="1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  <c r="AB799" s="49"/>
    </row>
    <row r="800" spans="1:28" ht="12" customHeight="1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  <c r="AB800" s="49"/>
    </row>
    <row r="801" spans="1:28" ht="12" customHeight="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  <c r="AB801" s="49"/>
    </row>
    <row r="802" spans="1:28" ht="12" customHeight="1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  <c r="AB802" s="49"/>
    </row>
    <row r="803" spans="1:28" ht="12" customHeight="1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  <c r="AB803" s="49"/>
    </row>
    <row r="804" spans="1:28" ht="12" customHeight="1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  <c r="AB804" s="49"/>
    </row>
    <row r="805" spans="1:28" ht="12" customHeight="1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  <c r="AB805" s="49"/>
    </row>
    <row r="806" spans="1:28" ht="12" customHeight="1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  <c r="AB806" s="49"/>
    </row>
    <row r="807" spans="1:28" ht="12" customHeight="1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  <c r="AB807" s="49"/>
    </row>
    <row r="808" spans="1:28" ht="12" customHeight="1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  <c r="AB808" s="49"/>
    </row>
    <row r="809" spans="1:28" ht="12" customHeight="1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  <c r="AB809" s="49"/>
    </row>
    <row r="810" spans="1:28" ht="12" customHeight="1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  <c r="AB810" s="49"/>
    </row>
    <row r="811" spans="1:28" ht="12" customHeight="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  <c r="AB811" s="49"/>
    </row>
    <row r="812" spans="1:28" ht="12" customHeight="1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</row>
    <row r="813" spans="1:28" ht="12" customHeight="1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  <c r="AB813" s="49"/>
    </row>
    <row r="814" spans="1:28" ht="12" customHeight="1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  <c r="AB814" s="49"/>
    </row>
    <row r="815" spans="1:28" ht="12" customHeight="1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  <c r="AB815" s="49"/>
    </row>
    <row r="816" spans="1:28" ht="12" customHeight="1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</row>
    <row r="817" spans="1:28" ht="12" customHeight="1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  <c r="AB817" s="49"/>
    </row>
    <row r="818" spans="1:28" ht="12" customHeight="1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  <c r="AB818" s="49"/>
    </row>
    <row r="819" spans="1:28" ht="12" customHeight="1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  <c r="AB819" s="49"/>
    </row>
    <row r="820" spans="1:28" ht="12" customHeight="1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  <c r="AB820" s="49"/>
    </row>
    <row r="821" spans="1:28" ht="12" customHeight="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  <c r="AB821" s="49"/>
    </row>
    <row r="822" spans="1:28" ht="12" customHeight="1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  <c r="AB822" s="49"/>
    </row>
    <row r="823" spans="1:28" ht="12" customHeight="1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  <c r="AB823" s="49"/>
    </row>
    <row r="824" spans="1:28" ht="12" customHeight="1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  <c r="AB824" s="49"/>
    </row>
    <row r="825" spans="1:28" ht="12" customHeight="1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  <c r="AB825" s="49"/>
    </row>
    <row r="826" spans="1:28" ht="12" customHeight="1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  <c r="AB826" s="49"/>
    </row>
    <row r="827" spans="1:28" ht="12" customHeight="1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  <c r="AB827" s="49"/>
    </row>
    <row r="828" spans="1:28" ht="12" customHeight="1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  <c r="AB828" s="49"/>
    </row>
    <row r="829" spans="1:28" ht="12" customHeight="1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  <c r="AB829" s="49"/>
    </row>
    <row r="830" spans="1:28" ht="12" customHeight="1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  <c r="AB830" s="49"/>
    </row>
    <row r="831" spans="1:28" ht="12" customHeight="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  <c r="AB831" s="49"/>
    </row>
    <row r="832" spans="1:28" ht="12" customHeight="1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  <c r="AB832" s="49"/>
    </row>
    <row r="833" spans="1:28" ht="12" customHeight="1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  <c r="AB833" s="49"/>
    </row>
    <row r="834" spans="1:28" ht="12" customHeight="1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  <c r="AB834" s="49"/>
    </row>
    <row r="835" spans="1:28" ht="12" customHeight="1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  <c r="AB835" s="49"/>
    </row>
    <row r="836" spans="1:28" ht="12" customHeight="1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  <c r="AB836" s="49"/>
    </row>
    <row r="837" spans="1:28" ht="12" customHeight="1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  <c r="AB837" s="49"/>
    </row>
    <row r="838" spans="1:28" ht="12" customHeight="1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  <c r="AB838" s="49"/>
    </row>
    <row r="839" spans="1:28" ht="12" customHeight="1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  <c r="AB839" s="49"/>
    </row>
    <row r="840" spans="1:28" ht="12" customHeight="1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  <c r="AB840" s="49"/>
    </row>
    <row r="841" spans="1:28" ht="12" customHeight="1">
      <c r="A841" s="49"/>
      <c r="B841" s="49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  <c r="AB841" s="49"/>
    </row>
    <row r="842" spans="1:28" ht="12" customHeight="1">
      <c r="A842" s="49"/>
      <c r="B842" s="49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  <c r="AB842" s="49"/>
    </row>
    <row r="843" spans="1:28" ht="12" customHeight="1">
      <c r="A843" s="49"/>
      <c r="B843" s="49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  <c r="AB843" s="49"/>
    </row>
    <row r="844" spans="1:28" ht="12" customHeight="1">
      <c r="A844" s="49"/>
      <c r="B844" s="49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  <c r="AB844" s="49"/>
    </row>
    <row r="845" spans="1:28" ht="12" customHeight="1">
      <c r="A845" s="49"/>
      <c r="B845" s="49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  <c r="AB845" s="49"/>
    </row>
    <row r="846" spans="1:28" ht="12" customHeight="1">
      <c r="A846" s="49"/>
      <c r="B846" s="49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  <c r="AB846" s="49"/>
    </row>
    <row r="847" spans="1:28" ht="12" customHeight="1">
      <c r="A847" s="49"/>
      <c r="B847" s="49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  <c r="AB847" s="49"/>
    </row>
    <row r="848" spans="1:28" ht="12" customHeight="1">
      <c r="A848" s="49"/>
      <c r="B848" s="49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  <c r="AB848" s="49"/>
    </row>
    <row r="849" spans="1:28" ht="12" customHeight="1">
      <c r="A849" s="49"/>
      <c r="B849" s="49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  <c r="AB849" s="49"/>
    </row>
    <row r="850" spans="1:28" ht="12" customHeight="1">
      <c r="A850" s="49"/>
      <c r="B850" s="49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  <c r="AB850" s="49"/>
    </row>
    <row r="851" spans="1:28" ht="12" customHeight="1">
      <c r="A851" s="49"/>
      <c r="B851" s="49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  <c r="AB851" s="49"/>
    </row>
    <row r="852" spans="1:28" ht="12" customHeight="1">
      <c r="A852" s="49"/>
      <c r="B852" s="49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  <c r="AB852" s="49"/>
    </row>
    <row r="853" spans="1:28" ht="12" customHeight="1">
      <c r="A853" s="49"/>
      <c r="B853" s="49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  <c r="AB853" s="49"/>
    </row>
    <row r="854" spans="1:28" ht="12" customHeight="1">
      <c r="A854" s="49"/>
      <c r="B854" s="49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  <c r="AB854" s="49"/>
    </row>
    <row r="855" spans="1:28" ht="12" customHeight="1">
      <c r="A855" s="49"/>
      <c r="B855" s="49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  <c r="AB855" s="49"/>
    </row>
    <row r="856" spans="1:28" ht="12" customHeight="1">
      <c r="A856" s="49"/>
      <c r="B856" s="49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  <c r="AB856" s="49"/>
    </row>
    <row r="857" spans="1:28" ht="12" customHeight="1">
      <c r="A857" s="49"/>
      <c r="B857" s="49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  <c r="AB857" s="49"/>
    </row>
    <row r="858" spans="1:28" ht="12" customHeight="1">
      <c r="A858" s="49"/>
      <c r="B858" s="49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  <c r="AB858" s="49"/>
    </row>
    <row r="859" spans="1:28" ht="12" customHeight="1">
      <c r="A859" s="49"/>
      <c r="B859" s="49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  <c r="AB859" s="49"/>
    </row>
    <row r="860" spans="1:28" ht="12" customHeight="1">
      <c r="A860" s="49"/>
      <c r="B860" s="49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  <c r="AB860" s="49"/>
    </row>
    <row r="861" spans="1:28" ht="12" customHeight="1">
      <c r="A861" s="49"/>
      <c r="B861" s="49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  <c r="AB861" s="49"/>
    </row>
    <row r="862" spans="1:28" ht="12" customHeight="1">
      <c r="A862" s="49"/>
      <c r="B862" s="49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  <c r="AB862" s="49"/>
    </row>
    <row r="863" spans="1:28" ht="12" customHeight="1">
      <c r="A863" s="49"/>
      <c r="B863" s="49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  <c r="AB863" s="49"/>
    </row>
    <row r="864" spans="1:28" ht="12" customHeight="1">
      <c r="A864" s="49"/>
      <c r="B864" s="49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  <c r="AB864" s="49"/>
    </row>
    <row r="865" spans="1:28" ht="12" customHeight="1">
      <c r="A865" s="49"/>
      <c r="B865" s="49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  <c r="AB865" s="49"/>
    </row>
    <row r="866" spans="1:28" ht="12" customHeight="1">
      <c r="A866" s="49"/>
      <c r="B866" s="49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  <c r="AB866" s="49"/>
    </row>
    <row r="867" spans="1:28" ht="12" customHeight="1">
      <c r="A867" s="49"/>
      <c r="B867" s="49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  <c r="AB867" s="49"/>
    </row>
    <row r="868" spans="1:28" ht="12" customHeight="1">
      <c r="A868" s="49"/>
      <c r="B868" s="49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  <c r="AB868" s="49"/>
    </row>
    <row r="869" spans="1:28" ht="12" customHeight="1">
      <c r="A869" s="49"/>
      <c r="B869" s="49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  <c r="AB869" s="49"/>
    </row>
    <row r="870" spans="1:28" ht="12" customHeight="1">
      <c r="A870" s="49"/>
      <c r="B870" s="49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  <c r="AB870" s="49"/>
    </row>
    <row r="871" spans="1:28" ht="12" customHeight="1">
      <c r="A871" s="49"/>
      <c r="B871" s="49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  <c r="AB871" s="49"/>
    </row>
    <row r="872" spans="1:28" ht="12" customHeight="1">
      <c r="A872" s="49"/>
      <c r="B872" s="49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  <c r="AB872" s="49"/>
    </row>
    <row r="873" spans="1:28" ht="12" customHeight="1">
      <c r="A873" s="49"/>
      <c r="B873" s="49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  <c r="AB873" s="49"/>
    </row>
    <row r="874" spans="1:28" ht="12" customHeight="1">
      <c r="A874" s="49"/>
      <c r="B874" s="49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  <c r="AB874" s="49"/>
    </row>
    <row r="875" spans="1:28" ht="12" customHeight="1">
      <c r="A875" s="49"/>
      <c r="B875" s="49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  <c r="AB875" s="49"/>
    </row>
    <row r="876" spans="1:28" ht="12" customHeight="1">
      <c r="A876" s="49"/>
      <c r="B876" s="49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  <c r="AB876" s="49"/>
    </row>
    <row r="877" spans="1:28" ht="12" customHeight="1">
      <c r="A877" s="49"/>
      <c r="B877" s="49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  <c r="AB877" s="49"/>
    </row>
    <row r="878" spans="1:28" ht="12" customHeight="1">
      <c r="A878" s="49"/>
      <c r="B878" s="49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  <c r="AB878" s="49"/>
    </row>
    <row r="879" spans="1:28" ht="12" customHeight="1">
      <c r="A879" s="49"/>
      <c r="B879" s="49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  <c r="AB879" s="49"/>
    </row>
    <row r="880" spans="1:28" ht="12" customHeight="1">
      <c r="A880" s="49"/>
      <c r="B880" s="49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  <c r="AB880" s="49"/>
    </row>
    <row r="881" spans="1:28" ht="12" customHeight="1">
      <c r="A881" s="49"/>
      <c r="B881" s="49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  <c r="AB881" s="49"/>
    </row>
    <row r="882" spans="1:28" ht="12" customHeight="1">
      <c r="A882" s="49"/>
      <c r="B882" s="49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  <c r="AB882" s="49"/>
    </row>
    <row r="883" spans="1:28" ht="12" customHeight="1">
      <c r="A883" s="49"/>
      <c r="B883" s="49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  <c r="AB883" s="49"/>
    </row>
    <row r="884" spans="1:28" ht="12" customHeight="1">
      <c r="A884" s="49"/>
      <c r="B884" s="49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  <c r="AB884" s="49"/>
    </row>
    <row r="885" spans="1:28" ht="12" customHeight="1">
      <c r="A885" s="49"/>
      <c r="B885" s="49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  <c r="AB885" s="49"/>
    </row>
    <row r="886" spans="1:28" ht="12" customHeight="1">
      <c r="A886" s="49"/>
      <c r="B886" s="49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  <c r="AB886" s="49"/>
    </row>
    <row r="887" spans="1:28" ht="12" customHeight="1">
      <c r="A887" s="49"/>
      <c r="B887" s="49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  <c r="AB887" s="49"/>
    </row>
    <row r="888" spans="1:28" ht="12" customHeight="1">
      <c r="A888" s="49"/>
      <c r="B888" s="49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  <c r="AB888" s="49"/>
    </row>
    <row r="889" spans="1:28" ht="12" customHeight="1">
      <c r="A889" s="49"/>
      <c r="B889" s="49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  <c r="AB889" s="49"/>
    </row>
    <row r="890" spans="1:28" ht="12" customHeight="1">
      <c r="A890" s="49"/>
      <c r="B890" s="49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  <c r="AB890" s="49"/>
    </row>
    <row r="891" spans="1:28" ht="12" customHeight="1">
      <c r="A891" s="49"/>
      <c r="B891" s="49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  <c r="AB891" s="49"/>
    </row>
    <row r="892" spans="1:28" ht="12" customHeight="1">
      <c r="A892" s="49"/>
      <c r="B892" s="49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  <c r="AB892" s="49"/>
    </row>
    <row r="893" spans="1:28" ht="12" customHeight="1">
      <c r="A893" s="49"/>
      <c r="B893" s="49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  <c r="AB893" s="49"/>
    </row>
    <row r="894" spans="1:28" ht="12" customHeight="1">
      <c r="A894" s="49"/>
      <c r="B894" s="49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  <c r="AB894" s="49"/>
    </row>
    <row r="895" spans="1:28" ht="12" customHeight="1">
      <c r="A895" s="49"/>
      <c r="B895" s="49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  <c r="AB895" s="49"/>
    </row>
    <row r="896" spans="1:28" ht="12" customHeight="1">
      <c r="A896" s="49"/>
      <c r="B896" s="49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  <c r="AB896" s="49"/>
    </row>
    <row r="897" spans="1:28" ht="12" customHeight="1">
      <c r="A897" s="49"/>
      <c r="B897" s="49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  <c r="AB897" s="49"/>
    </row>
    <row r="898" spans="1:28" ht="12" customHeight="1">
      <c r="A898" s="49"/>
      <c r="B898" s="49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  <c r="AB898" s="49"/>
    </row>
    <row r="899" spans="1:28" ht="12" customHeight="1">
      <c r="A899" s="49"/>
      <c r="B899" s="49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  <c r="AB899" s="49"/>
    </row>
    <row r="900" spans="1:28" ht="12" customHeight="1">
      <c r="A900" s="49"/>
      <c r="B900" s="49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  <c r="AB900" s="49"/>
    </row>
    <row r="901" spans="1:28" ht="12" customHeight="1">
      <c r="A901" s="49"/>
      <c r="B901" s="49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  <c r="AB901" s="49"/>
    </row>
    <row r="902" spans="1:28" ht="12" customHeight="1">
      <c r="A902" s="49"/>
      <c r="B902" s="49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  <c r="AB902" s="49"/>
    </row>
    <row r="903" spans="1:28" ht="12" customHeight="1">
      <c r="A903" s="49"/>
      <c r="B903" s="49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  <c r="AB903" s="49"/>
    </row>
    <row r="904" spans="1:28" ht="12" customHeight="1">
      <c r="A904" s="49"/>
      <c r="B904" s="49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  <c r="AB904" s="49"/>
    </row>
    <row r="905" spans="1:28" ht="12" customHeight="1">
      <c r="A905" s="49"/>
      <c r="B905" s="49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  <c r="AB905" s="49"/>
    </row>
    <row r="906" spans="1:28" ht="12" customHeight="1">
      <c r="A906" s="49"/>
      <c r="B906" s="49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  <c r="AB906" s="49"/>
    </row>
    <row r="907" spans="1:28" ht="12" customHeight="1">
      <c r="A907" s="49"/>
      <c r="B907" s="49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  <c r="AB907" s="49"/>
    </row>
    <row r="908" spans="1:28" ht="12" customHeight="1">
      <c r="A908" s="49"/>
      <c r="B908" s="49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  <c r="AB908" s="49"/>
    </row>
    <row r="909" spans="1:28" ht="12" customHeight="1">
      <c r="A909" s="49"/>
      <c r="B909" s="49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  <c r="AB909" s="49"/>
    </row>
    <row r="910" spans="1:28" ht="12" customHeight="1">
      <c r="A910" s="49"/>
      <c r="B910" s="49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  <c r="AB910" s="49"/>
    </row>
    <row r="911" spans="1:28" ht="12" customHeight="1">
      <c r="A911" s="49"/>
      <c r="B911" s="49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  <c r="AB911" s="49"/>
    </row>
    <row r="912" spans="1:28" ht="12" customHeight="1">
      <c r="A912" s="49"/>
      <c r="B912" s="49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  <c r="AB912" s="49"/>
    </row>
    <row r="913" spans="1:28" ht="12" customHeight="1">
      <c r="A913" s="49"/>
      <c r="B913" s="49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  <c r="AB913" s="49"/>
    </row>
    <row r="914" spans="1:28" ht="12" customHeight="1">
      <c r="A914" s="49"/>
      <c r="B914" s="49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  <c r="AB914" s="49"/>
    </row>
    <row r="915" spans="1:28" ht="12" customHeight="1">
      <c r="A915" s="49"/>
      <c r="B915" s="49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  <c r="AB915" s="49"/>
    </row>
    <row r="916" spans="1:28" ht="12" customHeight="1">
      <c r="A916" s="49"/>
      <c r="B916" s="49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  <c r="AB916" s="49"/>
    </row>
    <row r="917" spans="1:28" ht="12" customHeight="1">
      <c r="A917" s="49"/>
      <c r="B917" s="49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  <c r="AB917" s="49"/>
    </row>
    <row r="918" spans="1:28" ht="12" customHeight="1">
      <c r="A918" s="49"/>
      <c r="B918" s="49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  <c r="AB918" s="49"/>
    </row>
    <row r="919" spans="1:28" ht="12" customHeight="1">
      <c r="A919" s="49"/>
      <c r="B919" s="49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  <c r="AB919" s="49"/>
    </row>
    <row r="920" spans="1:28" ht="12" customHeight="1">
      <c r="A920" s="49"/>
      <c r="B920" s="49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  <c r="AB920" s="49"/>
    </row>
    <row r="921" spans="1:28" ht="12" customHeight="1">
      <c r="A921" s="49"/>
      <c r="B921" s="49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  <c r="AB921" s="49"/>
    </row>
    <row r="922" spans="1:28" ht="12" customHeight="1">
      <c r="A922" s="49"/>
      <c r="B922" s="49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  <c r="AB922" s="49"/>
    </row>
    <row r="923" spans="1:28" ht="12" customHeight="1">
      <c r="A923" s="49"/>
      <c r="B923" s="49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  <c r="AB923" s="49"/>
    </row>
    <row r="924" spans="1:28" ht="12" customHeight="1">
      <c r="A924" s="49"/>
      <c r="B924" s="49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  <c r="AB924" s="49"/>
    </row>
    <row r="925" spans="1:28" ht="12" customHeight="1">
      <c r="A925" s="49"/>
      <c r="B925" s="49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  <c r="AB925" s="49"/>
    </row>
    <row r="926" spans="1:28" ht="12" customHeight="1">
      <c r="A926" s="49"/>
      <c r="B926" s="49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  <c r="AB926" s="49"/>
    </row>
    <row r="927" spans="1:28" ht="12" customHeight="1">
      <c r="A927" s="49"/>
      <c r="B927" s="49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  <c r="AB927" s="49"/>
    </row>
    <row r="928" spans="1:28" ht="12" customHeight="1">
      <c r="A928" s="49"/>
      <c r="B928" s="49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  <c r="AB928" s="49"/>
    </row>
    <row r="929" spans="1:28" ht="12" customHeight="1">
      <c r="A929" s="49"/>
      <c r="B929" s="49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  <c r="AB929" s="49"/>
    </row>
    <row r="930" spans="1:28" ht="12" customHeight="1">
      <c r="A930" s="49"/>
      <c r="B930" s="49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  <c r="AB930" s="49"/>
    </row>
    <row r="931" spans="1:28" ht="12" customHeight="1">
      <c r="A931" s="49"/>
      <c r="B931" s="49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  <c r="AB931" s="49"/>
    </row>
    <row r="932" spans="1:28" ht="12" customHeight="1">
      <c r="A932" s="49"/>
      <c r="B932" s="49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  <c r="AB932" s="49"/>
    </row>
    <row r="933" spans="1:28" ht="12" customHeight="1">
      <c r="A933" s="49"/>
      <c r="B933" s="49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  <c r="AB933" s="49"/>
    </row>
    <row r="934" spans="1:28" ht="12" customHeight="1">
      <c r="A934" s="49"/>
      <c r="B934" s="49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  <c r="AB934" s="49"/>
    </row>
    <row r="935" spans="1:28" ht="12" customHeight="1">
      <c r="A935" s="49"/>
      <c r="B935" s="49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  <c r="AB935" s="49"/>
    </row>
    <row r="936" spans="1:28" ht="12" customHeight="1">
      <c r="A936" s="49"/>
      <c r="B936" s="49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  <c r="AB936" s="49"/>
    </row>
    <row r="937" spans="1:28" ht="12" customHeight="1">
      <c r="A937" s="49"/>
      <c r="B937" s="49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  <c r="AB937" s="49"/>
    </row>
    <row r="938" spans="1:28" ht="12" customHeight="1">
      <c r="A938" s="49"/>
      <c r="B938" s="49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  <c r="AB938" s="49"/>
    </row>
    <row r="939" spans="1:28" ht="12" customHeight="1">
      <c r="A939" s="49"/>
      <c r="B939" s="49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  <c r="AA939" s="49"/>
      <c r="AB939" s="49"/>
    </row>
    <row r="940" spans="1:28" ht="12" customHeight="1">
      <c r="A940" s="49"/>
      <c r="B940" s="49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  <c r="AA940" s="49"/>
      <c r="AB940" s="49"/>
    </row>
    <row r="941" spans="1:28" ht="12" customHeight="1">
      <c r="A941" s="49"/>
      <c r="B941" s="49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  <c r="AA941" s="49"/>
      <c r="AB941" s="49"/>
    </row>
    <row r="942" spans="1:28" ht="12" customHeight="1">
      <c r="A942" s="49"/>
      <c r="B942" s="49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  <c r="AA942" s="49"/>
      <c r="AB942" s="49"/>
    </row>
    <row r="943" spans="1:28" ht="12" customHeight="1">
      <c r="A943" s="49"/>
      <c r="B943" s="49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  <c r="AA943" s="49"/>
      <c r="AB943" s="49"/>
    </row>
    <row r="944" spans="1:28" ht="12" customHeight="1">
      <c r="A944" s="49"/>
      <c r="B944" s="49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  <c r="AA944" s="49"/>
      <c r="AB944" s="49"/>
    </row>
    <row r="945" spans="1:28" ht="12" customHeight="1">
      <c r="A945" s="49"/>
      <c r="B945" s="49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  <c r="AA945" s="49"/>
      <c r="AB945" s="49"/>
    </row>
    <row r="946" spans="1:28" ht="12" customHeight="1">
      <c r="A946" s="49"/>
      <c r="B946" s="49"/>
      <c r="C946" s="49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  <c r="Z946" s="49"/>
      <c r="AA946" s="49"/>
      <c r="AB946" s="49"/>
    </row>
    <row r="947" spans="1:28" ht="12" customHeight="1">
      <c r="A947" s="49"/>
      <c r="B947" s="49"/>
      <c r="C947" s="4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  <c r="Z947" s="49"/>
      <c r="AA947" s="49"/>
      <c r="AB947" s="49"/>
    </row>
    <row r="948" spans="1:28" ht="12" customHeight="1">
      <c r="A948" s="49"/>
      <c r="B948" s="49"/>
      <c r="C948" s="49"/>
      <c r="D948" s="49"/>
      <c r="E948" s="4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  <c r="Z948" s="49"/>
      <c r="AA948" s="49"/>
      <c r="AB948" s="49"/>
    </row>
    <row r="949" spans="1:28" ht="12" customHeight="1">
      <c r="A949" s="49"/>
      <c r="B949" s="49"/>
      <c r="C949" s="49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  <c r="Z949" s="49"/>
      <c r="AA949" s="49"/>
      <c r="AB949" s="49"/>
    </row>
    <row r="950" spans="1:28" ht="12" customHeight="1">
      <c r="A950" s="49"/>
      <c r="B950" s="49"/>
      <c r="C950" s="49"/>
      <c r="D950" s="49"/>
      <c r="E950" s="4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  <c r="Z950" s="49"/>
      <c r="AA950" s="49"/>
      <c r="AB950" s="49"/>
    </row>
    <row r="951" spans="1:28" ht="12" customHeight="1">
      <c r="A951" s="49"/>
      <c r="B951" s="49"/>
      <c r="C951" s="49"/>
      <c r="D951" s="49"/>
      <c r="E951" s="4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  <c r="Z951" s="49"/>
      <c r="AA951" s="49"/>
      <c r="AB951" s="49"/>
    </row>
    <row r="952" spans="1:28" ht="12" customHeight="1">
      <c r="A952" s="49"/>
      <c r="B952" s="49"/>
      <c r="C952" s="49"/>
      <c r="D952" s="49"/>
      <c r="E952" s="4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  <c r="Z952" s="49"/>
      <c r="AA952" s="49"/>
      <c r="AB952" s="49"/>
    </row>
    <row r="953" spans="1:28" ht="12" customHeight="1">
      <c r="A953" s="49"/>
      <c r="B953" s="49"/>
      <c r="C953" s="49"/>
      <c r="D953" s="49"/>
      <c r="E953" s="4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  <c r="Z953" s="49"/>
      <c r="AA953" s="49"/>
      <c r="AB953" s="49"/>
    </row>
    <row r="954" spans="1:28" ht="12" customHeight="1">
      <c r="A954" s="49"/>
      <c r="B954" s="49"/>
      <c r="C954" s="49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  <c r="Z954" s="49"/>
      <c r="AA954" s="49"/>
      <c r="AB954" s="49"/>
    </row>
    <row r="955" spans="1:28" ht="12" customHeight="1">
      <c r="A955" s="49"/>
      <c r="B955" s="49"/>
      <c r="C955" s="4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  <c r="Z955" s="49"/>
      <c r="AA955" s="49"/>
      <c r="AB955" s="49"/>
    </row>
    <row r="956" spans="1:28" ht="12" customHeight="1">
      <c r="A956" s="49"/>
      <c r="B956" s="49"/>
      <c r="C956" s="49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  <c r="Z956" s="49"/>
      <c r="AA956" s="49"/>
      <c r="AB956" s="49"/>
    </row>
    <row r="957" spans="1:28" ht="12" customHeight="1">
      <c r="A957" s="49"/>
      <c r="B957" s="49"/>
      <c r="C957" s="49"/>
      <c r="D957" s="49"/>
      <c r="E957" s="4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  <c r="Z957" s="49"/>
      <c r="AA957" s="49"/>
      <c r="AB957" s="49"/>
    </row>
    <row r="958" spans="1:28" ht="12" customHeight="1">
      <c r="A958" s="49"/>
      <c r="B958" s="49"/>
      <c r="C958" s="49"/>
      <c r="D958" s="49"/>
      <c r="E958" s="4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  <c r="Z958" s="49"/>
      <c r="AA958" s="49"/>
      <c r="AB958" s="49"/>
    </row>
    <row r="959" spans="1:28" ht="12" customHeight="1">
      <c r="A959" s="49"/>
      <c r="B959" s="49"/>
      <c r="C959" s="49"/>
      <c r="D959" s="49"/>
      <c r="E959" s="4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  <c r="Z959" s="49"/>
      <c r="AA959" s="49"/>
      <c r="AB959" s="49"/>
    </row>
    <row r="960" spans="1:28" ht="12" customHeight="1">
      <c r="A960" s="49"/>
      <c r="B960" s="49"/>
      <c r="C960" s="49"/>
      <c r="D960" s="49"/>
      <c r="E960" s="4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  <c r="Z960" s="49"/>
      <c r="AA960" s="49"/>
      <c r="AB960" s="49"/>
    </row>
    <row r="961" spans="1:28" ht="12" customHeight="1">
      <c r="A961" s="49"/>
      <c r="B961" s="49"/>
      <c r="C961" s="49"/>
      <c r="D961" s="49"/>
      <c r="E961" s="4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  <c r="Z961" s="49"/>
      <c r="AA961" s="49"/>
      <c r="AB961" s="49"/>
    </row>
    <row r="962" spans="1:28" ht="12" customHeight="1">
      <c r="A962" s="49"/>
      <c r="B962" s="49"/>
      <c r="C962" s="49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  <c r="Z962" s="49"/>
      <c r="AA962" s="49"/>
      <c r="AB962" s="49"/>
    </row>
    <row r="963" spans="1:28" ht="12" customHeight="1">
      <c r="A963" s="49"/>
      <c r="B963" s="49"/>
      <c r="C963" s="49"/>
      <c r="D963" s="49"/>
      <c r="E963" s="4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  <c r="Z963" s="49"/>
      <c r="AA963" s="49"/>
      <c r="AB963" s="49"/>
    </row>
    <row r="964" spans="1:28" ht="12" customHeight="1">
      <c r="A964" s="49"/>
      <c r="B964" s="49"/>
      <c r="C964" s="49"/>
      <c r="D964" s="49"/>
      <c r="E964" s="4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  <c r="Z964" s="49"/>
      <c r="AA964" s="49"/>
      <c r="AB964" s="49"/>
    </row>
    <row r="965" spans="1:28" ht="12" customHeight="1">
      <c r="A965" s="49"/>
      <c r="B965" s="49"/>
      <c r="C965" s="49"/>
      <c r="D965" s="49"/>
      <c r="E965" s="4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  <c r="Z965" s="49"/>
      <c r="AA965" s="49"/>
      <c r="AB965" s="49"/>
    </row>
    <row r="966" spans="1:28" ht="12" customHeight="1">
      <c r="A966" s="49"/>
      <c r="B966" s="49"/>
      <c r="C966" s="49"/>
      <c r="D966" s="49"/>
      <c r="E966" s="4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  <c r="Z966" s="49"/>
      <c r="AA966" s="49"/>
      <c r="AB966" s="49"/>
    </row>
    <row r="967" spans="1:28" ht="12" customHeight="1">
      <c r="A967" s="49"/>
      <c r="B967" s="49"/>
      <c r="C967" s="49"/>
      <c r="D967" s="49"/>
      <c r="E967" s="4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  <c r="Z967" s="49"/>
      <c r="AA967" s="49"/>
      <c r="AB967" s="49"/>
    </row>
    <row r="968" spans="1:28" ht="12" customHeight="1">
      <c r="A968" s="49"/>
      <c r="B968" s="49"/>
      <c r="C968" s="49"/>
      <c r="D968" s="49"/>
      <c r="E968" s="4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  <c r="Z968" s="49"/>
      <c r="AA968" s="49"/>
      <c r="AB968" s="49"/>
    </row>
    <row r="969" spans="1:28" ht="12" customHeight="1">
      <c r="A969" s="49"/>
      <c r="B969" s="49"/>
      <c r="C969" s="49"/>
      <c r="D969" s="49"/>
      <c r="E969" s="4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  <c r="Z969" s="49"/>
      <c r="AA969" s="49"/>
      <c r="AB969" s="49"/>
    </row>
    <row r="970" spans="1:28" ht="12" customHeight="1">
      <c r="A970" s="49"/>
      <c r="B970" s="49"/>
      <c r="C970" s="49"/>
      <c r="D970" s="49"/>
      <c r="E970" s="4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  <c r="Z970" s="49"/>
      <c r="AA970" s="49"/>
      <c r="AB970" s="49"/>
    </row>
    <row r="971" spans="1:28" ht="12" customHeight="1">
      <c r="A971" s="49"/>
      <c r="B971" s="49"/>
      <c r="C971" s="49"/>
      <c r="D971" s="49"/>
      <c r="E971" s="4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  <c r="Z971" s="49"/>
      <c r="AA971" s="49"/>
      <c r="AB971" s="49"/>
    </row>
    <row r="972" spans="1:28" ht="12" customHeight="1">
      <c r="A972" s="49"/>
      <c r="B972" s="49"/>
      <c r="C972" s="49"/>
      <c r="D972" s="49"/>
      <c r="E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  <c r="Z972" s="49"/>
      <c r="AA972" s="49"/>
      <c r="AB972" s="49"/>
    </row>
    <row r="973" spans="1:28" ht="12" customHeight="1">
      <c r="A973" s="49"/>
      <c r="B973" s="49"/>
      <c r="C973" s="49"/>
      <c r="D973" s="49"/>
      <c r="E973" s="4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  <c r="Z973" s="49"/>
      <c r="AA973" s="49"/>
      <c r="AB973" s="49"/>
    </row>
    <row r="974" spans="1:28" ht="12" customHeight="1">
      <c r="A974" s="49"/>
      <c r="B974" s="49"/>
      <c r="C974" s="49"/>
      <c r="D974" s="49"/>
      <c r="E974" s="4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  <c r="Z974" s="49"/>
      <c r="AA974" s="49"/>
      <c r="AB974" s="49"/>
    </row>
    <row r="975" spans="1:28" ht="12" customHeight="1">
      <c r="A975" s="49"/>
      <c r="B975" s="49"/>
      <c r="C975" s="49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  <c r="Z975" s="49"/>
      <c r="AA975" s="49"/>
      <c r="AB975" s="49"/>
    </row>
    <row r="976" spans="1:28" ht="12" customHeight="1">
      <c r="A976" s="49"/>
      <c r="B976" s="49"/>
      <c r="C976" s="49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  <c r="Z976" s="49"/>
      <c r="AA976" s="49"/>
      <c r="AB976" s="49"/>
    </row>
    <row r="977" spans="1:28" ht="12" customHeight="1">
      <c r="A977" s="49"/>
      <c r="B977" s="49"/>
      <c r="C977" s="49"/>
      <c r="D977" s="49"/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  <c r="Z977" s="49"/>
      <c r="AA977" s="49"/>
      <c r="AB977" s="49"/>
    </row>
    <row r="978" spans="1:28" ht="12" customHeight="1">
      <c r="A978" s="49"/>
      <c r="B978" s="49"/>
      <c r="C978" s="49"/>
      <c r="D978" s="49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  <c r="Z978" s="49"/>
      <c r="AA978" s="49"/>
      <c r="AB978" s="49"/>
    </row>
    <row r="979" spans="1:28" ht="12" customHeight="1">
      <c r="A979" s="49"/>
      <c r="B979" s="49"/>
      <c r="C979" s="49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  <c r="Z979" s="49"/>
      <c r="AA979" s="49"/>
      <c r="AB979" s="49"/>
    </row>
    <row r="980" spans="1:28" ht="12" customHeight="1">
      <c r="A980" s="49"/>
      <c r="B980" s="49"/>
      <c r="C980" s="49"/>
      <c r="D980" s="49"/>
      <c r="E980" s="4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  <c r="Z980" s="49"/>
      <c r="AA980" s="49"/>
      <c r="AB980" s="49"/>
    </row>
    <row r="981" spans="1:28" ht="12" customHeight="1">
      <c r="A981" s="49"/>
      <c r="B981" s="49"/>
      <c r="C981" s="49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  <c r="Z981" s="49"/>
      <c r="AA981" s="49"/>
      <c r="AB981" s="49"/>
    </row>
    <row r="982" spans="1:28" ht="12" customHeight="1">
      <c r="A982" s="49"/>
      <c r="B982" s="49"/>
      <c r="C982" s="49"/>
      <c r="D982" s="49"/>
      <c r="E982" s="49"/>
      <c r="F982" s="49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  <c r="Z982" s="49"/>
      <c r="AA982" s="49"/>
      <c r="AB982" s="49"/>
    </row>
    <row r="983" spans="1:28" ht="12" customHeight="1">
      <c r="A983" s="49"/>
      <c r="B983" s="49"/>
      <c r="C983" s="49"/>
      <c r="D983" s="49"/>
      <c r="E983" s="4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  <c r="Z983" s="49"/>
      <c r="AA983" s="49"/>
      <c r="AB983" s="49"/>
    </row>
    <row r="984" spans="1:28" ht="12" customHeight="1">
      <c r="A984" s="49"/>
      <c r="B984" s="49"/>
      <c r="C984" s="49"/>
      <c r="D984" s="49"/>
      <c r="E984" s="49"/>
      <c r="F984" s="49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  <c r="Z984" s="49"/>
      <c r="AA984" s="49"/>
      <c r="AB984" s="49"/>
    </row>
    <row r="985" spans="1:28" ht="12" customHeight="1">
      <c r="A985" s="49"/>
      <c r="B985" s="49"/>
      <c r="C985" s="49"/>
      <c r="D985" s="49"/>
      <c r="E985" s="49"/>
      <c r="F985" s="49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  <c r="Z985" s="49"/>
      <c r="AA985" s="49"/>
      <c r="AB985" s="49"/>
    </row>
    <row r="986" spans="1:28" ht="12" customHeight="1">
      <c r="A986" s="49"/>
      <c r="B986" s="49"/>
      <c r="C986" s="49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  <c r="Z986" s="49"/>
      <c r="AA986" s="49"/>
      <c r="AB986" s="49"/>
    </row>
    <row r="987" spans="1:28" ht="12" customHeight="1">
      <c r="A987" s="49"/>
      <c r="B987" s="49"/>
      <c r="C987" s="49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  <c r="Z987" s="49"/>
      <c r="AA987" s="49"/>
      <c r="AB987" s="49"/>
    </row>
    <row r="988" spans="1:28" ht="12" customHeight="1">
      <c r="A988" s="49"/>
      <c r="B988" s="49"/>
      <c r="C988" s="49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  <c r="Z988" s="49"/>
      <c r="AA988" s="49"/>
      <c r="AB988" s="49"/>
    </row>
    <row r="989" spans="1:28" ht="12" customHeight="1">
      <c r="A989" s="49"/>
      <c r="B989" s="49"/>
      <c r="C989" s="49"/>
      <c r="D989" s="49"/>
      <c r="E989" s="49"/>
      <c r="F989" s="49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  <c r="Z989" s="49"/>
      <c r="AA989" s="49"/>
      <c r="AB989" s="49"/>
    </row>
    <row r="990" spans="1:28" ht="12" customHeight="1">
      <c r="A990" s="49"/>
      <c r="B990" s="49"/>
      <c r="C990" s="49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  <c r="Z990" s="49"/>
      <c r="AA990" s="49"/>
      <c r="AB990" s="49"/>
    </row>
    <row r="991" spans="1:28" ht="12" customHeight="1">
      <c r="A991" s="49"/>
      <c r="B991" s="49"/>
      <c r="C991" s="49"/>
      <c r="D991" s="49"/>
      <c r="E991" s="49"/>
      <c r="F991" s="49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  <c r="Z991" s="49"/>
      <c r="AA991" s="49"/>
      <c r="AB991" s="49"/>
    </row>
    <row r="992" spans="1:28" ht="12" customHeight="1">
      <c r="A992" s="49"/>
      <c r="B992" s="49"/>
      <c r="C992" s="49"/>
      <c r="D992" s="49"/>
      <c r="E992" s="49"/>
      <c r="F992" s="49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  <c r="Z992" s="49"/>
      <c r="AA992" s="49"/>
      <c r="AB992" s="49"/>
    </row>
    <row r="993" spans="1:28" ht="12" customHeight="1">
      <c r="A993" s="49"/>
      <c r="B993" s="49"/>
      <c r="C993" s="49"/>
      <c r="D993" s="49"/>
      <c r="E993" s="49"/>
      <c r="F993" s="49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  <c r="Z993" s="49"/>
      <c r="AA993" s="49"/>
      <c r="AB993" s="49"/>
    </row>
    <row r="994" spans="1:28" ht="12" customHeight="1">
      <c r="A994" s="49"/>
      <c r="B994" s="49"/>
      <c r="C994" s="49"/>
      <c r="D994" s="49"/>
      <c r="E994" s="49"/>
      <c r="F994" s="49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  <c r="Z994" s="49"/>
      <c r="AA994" s="49"/>
      <c r="AB994" s="49"/>
    </row>
    <row r="995" spans="1:28" ht="12" customHeight="1">
      <c r="A995" s="49"/>
      <c r="B995" s="49"/>
      <c r="C995" s="49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  <c r="Z995" s="49"/>
      <c r="AA995" s="49"/>
      <c r="AB995" s="49"/>
    </row>
    <row r="996" spans="1:28" ht="12" customHeight="1">
      <c r="A996" s="49"/>
      <c r="B996" s="49"/>
      <c r="C996" s="49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  <c r="Z996" s="49"/>
      <c r="AA996" s="49"/>
      <c r="AB996" s="49"/>
    </row>
    <row r="997" spans="1:28" ht="12" customHeight="1">
      <c r="A997" s="49"/>
      <c r="B997" s="49"/>
      <c r="C997" s="49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  <c r="Y997" s="49"/>
      <c r="Z997" s="49"/>
      <c r="AA997" s="49"/>
      <c r="AB997" s="49"/>
    </row>
    <row r="998" spans="1:28" ht="12" customHeight="1">
      <c r="A998" s="49"/>
      <c r="B998" s="49"/>
      <c r="C998" s="49"/>
      <c r="D998" s="49"/>
      <c r="E998" s="49"/>
      <c r="F998" s="49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  <c r="Y998" s="49"/>
      <c r="Z998" s="49"/>
      <c r="AA998" s="49"/>
      <c r="AB998" s="49"/>
    </row>
    <row r="999" spans="1:28" ht="12" customHeight="1">
      <c r="A999" s="49"/>
      <c r="B999" s="49"/>
      <c r="C999" s="49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  <c r="Y999" s="49"/>
      <c r="Z999" s="49"/>
      <c r="AA999" s="49"/>
      <c r="AB999" s="49"/>
    </row>
    <row r="1000" spans="1:28" ht="12" customHeight="1">
      <c r="A1000" s="49"/>
      <c r="B1000" s="49"/>
      <c r="C1000" s="49"/>
      <c r="D1000" s="49"/>
      <c r="E1000" s="49"/>
      <c r="F1000" s="49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  <c r="V1000" s="49"/>
      <c r="W1000" s="49"/>
      <c r="X1000" s="49"/>
      <c r="Y1000" s="49"/>
      <c r="Z1000" s="49"/>
      <c r="AA1000" s="49"/>
      <c r="AB1000" s="49"/>
    </row>
  </sheetData>
  <hyperlinks>
    <hyperlink ref="E22" r:id="rId1" xr:uid="{00000000-0004-0000-0100-000000000000}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B1E6FC"/>
  </sheetPr>
  <dimension ref="A1:Z1000"/>
  <sheetViews>
    <sheetView showGridLines="0" workbookViewId="0">
      <selection activeCell="E3" sqref="E3"/>
    </sheetView>
  </sheetViews>
  <sheetFormatPr defaultColWidth="14.42578125" defaultRowHeight="15" customHeight="1"/>
  <cols>
    <col min="1" max="1" width="11.42578125" customWidth="1"/>
    <col min="2" max="2" width="43.42578125" customWidth="1"/>
    <col min="3" max="3" width="17.140625" customWidth="1"/>
    <col min="4" max="4" width="28.5703125" customWidth="1"/>
    <col min="5" max="5" width="54.42578125" bestFit="1" customWidth="1"/>
    <col min="6" max="6" width="28.5703125" bestFit="1" customWidth="1"/>
    <col min="7" max="26" width="11.42578125" customWidth="1"/>
  </cols>
  <sheetData>
    <row r="1" spans="1:26" ht="27.75" customHeight="1">
      <c r="A1" s="1" t="s">
        <v>0</v>
      </c>
      <c r="B1" s="2"/>
      <c r="C1" s="3"/>
      <c r="D1" s="3"/>
      <c r="E1" s="3"/>
      <c r="F1" s="3"/>
      <c r="G1" s="3"/>
      <c r="H1" s="4"/>
      <c r="I1" s="5"/>
      <c r="J1" s="4"/>
      <c r="K1" s="6"/>
      <c r="L1" s="6"/>
      <c r="M1" s="6"/>
      <c r="N1" s="4"/>
      <c r="O1" s="4"/>
      <c r="P1" s="4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ht="12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ht="24.75">
      <c r="A3" s="49"/>
      <c r="B3" s="42" t="s">
        <v>69</v>
      </c>
      <c r="C3" s="43">
        <v>0.25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</row>
    <row r="4" spans="1:26" ht="12" customHeigh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</row>
    <row r="5" spans="1:26" ht="12" customHeight="1">
      <c r="A5" s="49"/>
      <c r="B5" s="49"/>
      <c r="C5" s="49"/>
      <c r="D5" s="49"/>
      <c r="E5" s="34" t="s">
        <v>70</v>
      </c>
      <c r="F5" s="34" t="s">
        <v>70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spans="1:26" ht="12" customHeight="1">
      <c r="A6" s="49"/>
      <c r="B6" s="49"/>
      <c r="C6" s="49"/>
      <c r="D6" s="49"/>
      <c r="E6" s="34">
        <v>5</v>
      </c>
      <c r="F6" s="34">
        <v>25</v>
      </c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</row>
    <row r="7" spans="1:26" ht="12" customHeight="1">
      <c r="A7" s="49"/>
      <c r="B7" s="22"/>
      <c r="C7" s="22" t="s">
        <v>10</v>
      </c>
      <c r="D7" s="22" t="s">
        <v>11</v>
      </c>
      <c r="E7" s="22" t="s">
        <v>71</v>
      </c>
      <c r="F7" s="22" t="s">
        <v>13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</row>
    <row r="8" spans="1:26" ht="12" customHeight="1">
      <c r="A8" s="49"/>
      <c r="B8" s="23" t="s">
        <v>72</v>
      </c>
      <c r="C8" s="30">
        <v>920</v>
      </c>
      <c r="D8" s="25">
        <f>C8*C15</f>
        <v>17999800</v>
      </c>
      <c r="E8" s="26">
        <f>(C8*C16*C18+C8*C17*C22)*E6*C3</f>
        <v>4746.9513262359778</v>
      </c>
      <c r="F8" s="26">
        <f>(C8*C16*C18+C8*C17*C22)*F6*C3</f>
        <v>23734.756631179891</v>
      </c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</row>
    <row r="9" spans="1:26" ht="12" customHeight="1">
      <c r="A9" s="49"/>
      <c r="B9" s="49"/>
      <c r="C9" s="49"/>
      <c r="D9" s="49"/>
      <c r="E9" s="44">
        <f>C8*C16*C19+C8*C17*C20*C3</f>
        <v>24938.9</v>
      </c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</row>
    <row r="10" spans="1:26" ht="12" customHeight="1">
      <c r="A10" s="49"/>
      <c r="B10" s="49"/>
      <c r="C10" s="49"/>
      <c r="D10" s="49"/>
      <c r="E10" s="38" t="s">
        <v>73</v>
      </c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</row>
    <row r="11" spans="1:26" ht="12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</row>
    <row r="12" spans="1:26" ht="12" customHeight="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</row>
    <row r="13" spans="1:26" ht="12" customHeight="1">
      <c r="A13" s="49"/>
      <c r="B13" s="22" t="s">
        <v>74</v>
      </c>
      <c r="C13" s="22"/>
      <c r="D13" s="22"/>
      <c r="E13" s="22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 spans="1:26" ht="12" customHeight="1">
      <c r="A14" s="49"/>
      <c r="B14" s="22"/>
      <c r="C14" s="22" t="s">
        <v>16</v>
      </c>
      <c r="D14" s="22" t="s">
        <v>17</v>
      </c>
      <c r="E14" s="22" t="s">
        <v>18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</row>
    <row r="15" spans="1:26" ht="12" customHeight="1">
      <c r="A15" s="49"/>
      <c r="B15" s="27" t="s">
        <v>75</v>
      </c>
      <c r="C15" s="45">
        <v>19565</v>
      </c>
      <c r="D15" s="29" t="s">
        <v>20</v>
      </c>
      <c r="E15" s="29" t="s">
        <v>76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</row>
    <row r="16" spans="1:26" ht="12" customHeight="1">
      <c r="A16" s="49"/>
      <c r="B16" s="27" t="s">
        <v>77</v>
      </c>
      <c r="C16" s="43">
        <v>0.9</v>
      </c>
      <c r="D16" s="29" t="s">
        <v>78</v>
      </c>
      <c r="E16" s="29" t="s">
        <v>26</v>
      </c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</row>
    <row r="17" spans="1:26" ht="12" customHeight="1">
      <c r="A17" s="49"/>
      <c r="B17" s="27" t="s">
        <v>79</v>
      </c>
      <c r="C17" s="43">
        <v>0.1</v>
      </c>
      <c r="D17" s="29" t="s">
        <v>78</v>
      </c>
      <c r="E17" s="29" t="s">
        <v>26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</row>
    <row r="18" spans="1:26" ht="12" customHeight="1">
      <c r="A18" s="49"/>
      <c r="B18" s="27" t="s">
        <v>80</v>
      </c>
      <c r="C18" s="35">
        <f>'Community Energy Efficiency'!C22</f>
        <v>4.4123764021603655</v>
      </c>
      <c r="D18" s="29" t="s">
        <v>81</v>
      </c>
      <c r="E18" s="29" t="s">
        <v>82</v>
      </c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</row>
    <row r="19" spans="1:26" ht="12" customHeight="1">
      <c r="A19" s="49"/>
      <c r="B19" s="27" t="s">
        <v>83</v>
      </c>
      <c r="C19" s="35">
        <v>29.3</v>
      </c>
      <c r="D19" s="29" t="s">
        <v>84</v>
      </c>
      <c r="E19" s="29" t="s">
        <v>82</v>
      </c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</row>
    <row r="20" spans="1:26" ht="12" customHeight="1">
      <c r="A20" s="49"/>
      <c r="B20" s="27" t="s">
        <v>42</v>
      </c>
      <c r="C20" s="46">
        <v>29.5</v>
      </c>
      <c r="D20" s="29" t="s">
        <v>40</v>
      </c>
      <c r="E20" s="29" t="s">
        <v>85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</row>
    <row r="21" spans="1:26" ht="12" customHeight="1">
      <c r="A21" s="49"/>
      <c r="B21" s="27" t="s">
        <v>44</v>
      </c>
      <c r="C21" s="46">
        <v>5.3100000000000001E-2</v>
      </c>
      <c r="D21" s="29" t="s">
        <v>45</v>
      </c>
      <c r="E21" s="29" t="s">
        <v>46</v>
      </c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</row>
    <row r="22" spans="1:26" ht="12" customHeight="1">
      <c r="A22" s="49"/>
      <c r="B22" s="27" t="s">
        <v>47</v>
      </c>
      <c r="C22" s="35">
        <f>C21*C20</f>
        <v>1.5664500000000001</v>
      </c>
      <c r="D22" s="29" t="s">
        <v>37</v>
      </c>
      <c r="E22" s="29" t="s">
        <v>38</v>
      </c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</row>
    <row r="23" spans="1:26" ht="12" customHeight="1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</row>
    <row r="24" spans="1:26" ht="12" customHeight="1">
      <c r="A24" s="49"/>
      <c r="B24" s="22" t="s">
        <v>50</v>
      </c>
      <c r="C24" s="22"/>
      <c r="D24" s="22"/>
      <c r="E24" s="22" t="s">
        <v>51</v>
      </c>
      <c r="F24" s="22" t="s">
        <v>52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</row>
    <row r="25" spans="1:26" ht="12" customHeight="1">
      <c r="A25" s="49"/>
      <c r="B25" s="22" t="s">
        <v>53</v>
      </c>
      <c r="C25" s="22" t="s">
        <v>54</v>
      </c>
      <c r="D25" s="22" t="s">
        <v>55</v>
      </c>
      <c r="E25" s="22" t="s">
        <v>56</v>
      </c>
      <c r="F25" s="22" t="s">
        <v>56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</row>
    <row r="26" spans="1:26" ht="12" customHeight="1">
      <c r="A26" s="49"/>
      <c r="B26" s="27" t="s">
        <v>58</v>
      </c>
      <c r="C26" s="30">
        <v>0.21777777777777776</v>
      </c>
      <c r="D26" s="47">
        <f t="shared" ref="D26:D30" si="0">(($C$19*$C$16+$C$20*$C$17)/1038)*C26</f>
        <v>6.1514879040890594E-3</v>
      </c>
      <c r="E26" s="37" t="str">
        <f t="shared" ref="E26:E30" si="1">ROUND(D26*$C$8*$C$3,0)&amp;" kg "&amp;B26&amp;", "</f>
        <v xml:space="preserve">1 kg NH3, </v>
      </c>
      <c r="F26" s="37" t="str">
        <f t="shared" ref="F26:F30" si="2">ROUND(D26*$C$8*$C$3*$F$6,0)&amp;" kg "&amp;B26&amp;", "</f>
        <v xml:space="preserve">35 kg NH3, 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</row>
    <row r="27" spans="1:26" ht="12" customHeight="1">
      <c r="A27" s="49"/>
      <c r="B27" s="27" t="s">
        <v>59</v>
      </c>
      <c r="C27" s="30">
        <v>44.444444444444443</v>
      </c>
      <c r="D27" s="47">
        <f t="shared" si="0"/>
        <v>1.2554056947120529</v>
      </c>
      <c r="E27" s="37" t="str">
        <f t="shared" si="1"/>
        <v xml:space="preserve">289 kg NOx, </v>
      </c>
      <c r="F27" s="37" t="str">
        <f t="shared" si="2"/>
        <v xml:space="preserve">7219 kg NOx, 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</row>
    <row r="28" spans="1:26" ht="12" customHeight="1">
      <c r="A28" s="49"/>
      <c r="B28" s="27" t="s">
        <v>60</v>
      </c>
      <c r="C28" s="30">
        <v>0.19111111111111112</v>
      </c>
      <c r="D28" s="47">
        <f t="shared" si="0"/>
        <v>5.3982444872618281E-3</v>
      </c>
      <c r="E28" s="37" t="str">
        <f t="shared" si="1"/>
        <v xml:space="preserve">1 kg PM2.5, </v>
      </c>
      <c r="F28" s="37" t="str">
        <f t="shared" si="2"/>
        <v xml:space="preserve">31 kg PM2.5, 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</row>
    <row r="29" spans="1:26" ht="12" customHeight="1">
      <c r="A29" s="49"/>
      <c r="B29" s="27" t="s">
        <v>61</v>
      </c>
      <c r="C29" s="30">
        <v>0.26666666666666666</v>
      </c>
      <c r="D29" s="47">
        <f t="shared" si="0"/>
        <v>7.5324341682723181E-3</v>
      </c>
      <c r="E29" s="37" t="str">
        <f t="shared" si="1"/>
        <v xml:space="preserve">2 kg VOC, </v>
      </c>
      <c r="F29" s="37" t="str">
        <f t="shared" si="2"/>
        <v xml:space="preserve">43 kg VOC, 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</row>
    <row r="30" spans="1:26" ht="12" customHeight="1">
      <c r="A30" s="49"/>
      <c r="B30" s="27" t="s">
        <v>62</v>
      </c>
      <c r="C30" s="30">
        <v>2.4444444444444446</v>
      </c>
      <c r="D30" s="47">
        <f t="shared" si="0"/>
        <v>6.9047313209162922E-2</v>
      </c>
      <c r="E30" s="37" t="str">
        <f t="shared" si="1"/>
        <v xml:space="preserve">16 kg SO2, </v>
      </c>
      <c r="F30" s="37" t="str">
        <f t="shared" si="2"/>
        <v xml:space="preserve">397 kg SO2, 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</row>
    <row r="31" spans="1:26" ht="12" customHeight="1">
      <c r="A31" s="49"/>
      <c r="B31" s="49"/>
      <c r="C31" s="38" t="s">
        <v>63</v>
      </c>
      <c r="D31" s="38" t="s">
        <v>64</v>
      </c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</row>
    <row r="32" spans="1:26" ht="12" customHeight="1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</row>
    <row r="33" spans="1:26" ht="12" customHeight="1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</row>
    <row r="34" spans="1:26" ht="12" customHeight="1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</row>
    <row r="35" spans="1:26" ht="12" customHeight="1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</row>
    <row r="36" spans="1:26" ht="12" customHeight="1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</row>
    <row r="37" spans="1:26" ht="12" customHeight="1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</row>
    <row r="38" spans="1:26" ht="12" customHeight="1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</row>
    <row r="39" spans="1:26" ht="12" customHeight="1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</row>
    <row r="40" spans="1:26" ht="12" customHeight="1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</row>
    <row r="41" spans="1:26" ht="12" customHeight="1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</row>
    <row r="42" spans="1:26" ht="12" customHeight="1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</row>
    <row r="43" spans="1:26" ht="12" customHeight="1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</row>
    <row r="44" spans="1:26" ht="12" customHeight="1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</row>
    <row r="45" spans="1:26" ht="12" customHeight="1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</row>
    <row r="46" spans="1:26" ht="12" customHeight="1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</row>
    <row r="47" spans="1:26" ht="12" customHeight="1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 spans="1:26" ht="12" customHeight="1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 spans="1:26" ht="12" customHeight="1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</row>
    <row r="50" spans="1:26" ht="12" customHeight="1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</row>
    <row r="51" spans="1:26" ht="12" customHeight="1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</row>
    <row r="52" spans="1:26" ht="12" customHeight="1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</row>
    <row r="53" spans="1:26" ht="12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</row>
    <row r="54" spans="1:26" ht="12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</row>
    <row r="55" spans="1:26" ht="12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</row>
    <row r="56" spans="1:26" ht="12" customHeight="1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</row>
    <row r="57" spans="1:26" ht="12" customHeight="1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</row>
    <row r="58" spans="1:26" ht="12" customHeight="1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</row>
    <row r="59" spans="1:26" ht="12" customHeight="1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</row>
    <row r="60" spans="1:26" ht="12" customHeight="1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</row>
    <row r="61" spans="1:26" ht="12" customHeight="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</row>
    <row r="62" spans="1:26" ht="12" customHeight="1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</row>
    <row r="63" spans="1:26" ht="12" customHeight="1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</row>
    <row r="64" spans="1:26" ht="12" customHeight="1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</row>
    <row r="65" spans="1:26" ht="12" customHeight="1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</row>
    <row r="66" spans="1:26" ht="12" customHeight="1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</row>
    <row r="67" spans="1:26" ht="12" customHeight="1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</row>
    <row r="68" spans="1:26" ht="12" customHeight="1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</row>
    <row r="69" spans="1:26" ht="12" customHeight="1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</row>
    <row r="70" spans="1:26" ht="12" customHeight="1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</row>
    <row r="71" spans="1:26" ht="12" customHeight="1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</row>
    <row r="72" spans="1:26" ht="12" customHeight="1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</row>
    <row r="73" spans="1:26" ht="12" customHeight="1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</row>
    <row r="74" spans="1:26" ht="12" customHeight="1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</row>
    <row r="75" spans="1:26" ht="12" customHeight="1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</row>
    <row r="76" spans="1:26" ht="12" customHeight="1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</row>
    <row r="77" spans="1:26" ht="12" customHeight="1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</row>
    <row r="78" spans="1:26" ht="12" customHeight="1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</row>
    <row r="79" spans="1:26" ht="12" customHeight="1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</row>
    <row r="80" spans="1:26" ht="12" customHeight="1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</row>
    <row r="81" spans="1:26" ht="12" customHeight="1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</row>
    <row r="82" spans="1:26" ht="12" customHeight="1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</row>
    <row r="83" spans="1:26" ht="12" customHeight="1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</row>
    <row r="84" spans="1:26" ht="12" customHeight="1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</row>
    <row r="85" spans="1:26" ht="12" customHeight="1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</row>
    <row r="86" spans="1:26" ht="12" customHeight="1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</row>
    <row r="87" spans="1:26" ht="12" customHeight="1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</row>
    <row r="88" spans="1:26" ht="12" customHeight="1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</row>
    <row r="89" spans="1:26" ht="12" customHeight="1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</row>
    <row r="90" spans="1:26" ht="12" customHeight="1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</row>
    <row r="91" spans="1:26" ht="12" customHeight="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</row>
    <row r="92" spans="1:26" ht="12" customHeight="1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</row>
    <row r="93" spans="1:26" ht="12" customHeight="1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</row>
    <row r="94" spans="1:26" ht="12" customHeight="1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</row>
    <row r="95" spans="1:26" ht="12" customHeight="1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</row>
    <row r="96" spans="1:26" ht="12" customHeight="1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</row>
    <row r="97" spans="1:26" ht="12" customHeight="1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</row>
    <row r="98" spans="1:26" ht="12" customHeight="1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</row>
    <row r="99" spans="1:26" ht="12" customHeight="1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</row>
    <row r="100" spans="1:26" ht="12" customHeight="1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</row>
    <row r="101" spans="1:26" ht="12" customHeight="1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</row>
    <row r="102" spans="1:26" ht="12" customHeight="1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</row>
    <row r="103" spans="1:26" ht="12" customHeight="1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</row>
    <row r="104" spans="1:26" ht="12" customHeight="1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</row>
    <row r="105" spans="1:26" ht="12" customHeight="1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</row>
    <row r="106" spans="1:26" ht="12" customHeight="1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</row>
    <row r="107" spans="1:26" ht="12" customHeight="1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</row>
    <row r="108" spans="1:26" ht="12" customHeight="1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</row>
    <row r="109" spans="1:26" ht="12" customHeight="1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</row>
    <row r="110" spans="1:26" ht="12" customHeight="1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</row>
    <row r="111" spans="1:26" ht="12" customHeight="1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</row>
    <row r="112" spans="1:26" ht="12" customHeight="1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</row>
    <row r="113" spans="1:26" ht="12" customHeight="1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</row>
    <row r="114" spans="1:26" ht="12" customHeight="1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</row>
    <row r="115" spans="1:26" ht="12" customHeight="1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</row>
    <row r="116" spans="1:26" ht="12" customHeight="1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</row>
    <row r="117" spans="1:26" ht="12" customHeight="1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</row>
    <row r="118" spans="1:26" ht="12" customHeight="1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</row>
    <row r="119" spans="1:26" ht="12" customHeight="1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</row>
    <row r="120" spans="1:26" ht="12" customHeight="1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</row>
    <row r="121" spans="1:26" ht="12" customHeight="1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</row>
    <row r="122" spans="1:26" ht="12" customHeight="1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</row>
    <row r="123" spans="1:26" ht="12" customHeight="1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</row>
    <row r="124" spans="1:26" ht="12" customHeight="1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</row>
    <row r="125" spans="1:26" ht="12" customHeight="1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</row>
    <row r="126" spans="1:26" ht="12" customHeight="1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</row>
    <row r="127" spans="1:26" ht="12" customHeight="1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</row>
    <row r="128" spans="1:26" ht="12" customHeight="1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</row>
    <row r="129" spans="1:26" ht="12" customHeight="1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</row>
    <row r="130" spans="1:26" ht="12" customHeight="1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</row>
    <row r="131" spans="1:26" ht="12" customHeight="1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</row>
    <row r="132" spans="1:26" ht="12" customHeight="1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</row>
    <row r="133" spans="1:26" ht="12" customHeight="1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</row>
    <row r="134" spans="1:26" ht="12" customHeight="1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</row>
    <row r="135" spans="1:26" ht="12" customHeight="1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</row>
    <row r="136" spans="1:26" ht="12" customHeight="1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</row>
    <row r="137" spans="1:26" ht="12" customHeight="1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</row>
    <row r="138" spans="1:26" ht="12" customHeight="1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</row>
    <row r="139" spans="1:26" ht="12" customHeight="1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</row>
    <row r="140" spans="1:26" ht="12" customHeight="1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</row>
    <row r="141" spans="1:26" ht="12" customHeight="1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</row>
    <row r="142" spans="1:26" ht="12" customHeight="1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</row>
    <row r="143" spans="1:26" ht="12" customHeight="1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</row>
    <row r="144" spans="1:26" ht="12" customHeight="1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</row>
    <row r="145" spans="1:26" ht="12" customHeight="1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</row>
    <row r="146" spans="1:26" ht="12" customHeight="1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</row>
    <row r="147" spans="1:26" ht="12" customHeight="1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</row>
    <row r="148" spans="1:26" ht="12" customHeight="1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</row>
    <row r="149" spans="1:26" ht="12" customHeight="1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</row>
    <row r="150" spans="1:26" ht="12" customHeight="1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</row>
    <row r="151" spans="1:26" ht="12" customHeight="1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</row>
    <row r="152" spans="1:26" ht="12" customHeight="1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</row>
    <row r="153" spans="1:26" ht="12" customHeight="1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</row>
    <row r="154" spans="1:26" ht="12" customHeight="1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</row>
    <row r="155" spans="1:26" ht="12" customHeight="1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</row>
    <row r="156" spans="1:26" ht="12" customHeight="1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</row>
    <row r="157" spans="1:26" ht="12" customHeight="1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</row>
    <row r="158" spans="1:26" ht="12" customHeight="1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</row>
    <row r="159" spans="1:26" ht="12" customHeight="1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</row>
    <row r="160" spans="1:26" ht="12" customHeight="1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</row>
    <row r="161" spans="1:26" ht="12" customHeight="1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</row>
    <row r="162" spans="1:26" ht="12" customHeight="1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</row>
    <row r="163" spans="1:26" ht="12" customHeight="1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</row>
    <row r="164" spans="1:26" ht="12" customHeight="1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</row>
    <row r="165" spans="1:26" ht="12" customHeight="1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</row>
    <row r="166" spans="1:26" ht="12" customHeight="1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</row>
    <row r="167" spans="1:26" ht="12" customHeight="1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</row>
    <row r="168" spans="1:26" ht="12" customHeight="1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</row>
    <row r="169" spans="1:26" ht="12" customHeight="1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</row>
    <row r="170" spans="1:26" ht="12" customHeight="1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</row>
    <row r="171" spans="1:26" ht="12" customHeight="1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</row>
    <row r="172" spans="1:26" ht="12" customHeight="1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</row>
    <row r="173" spans="1:26" ht="12" customHeight="1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</row>
    <row r="174" spans="1:26" ht="12" customHeight="1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</row>
    <row r="175" spans="1:26" ht="12" customHeight="1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</row>
    <row r="176" spans="1:26" ht="12" customHeight="1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</row>
    <row r="177" spans="1:26" ht="12" customHeight="1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</row>
    <row r="178" spans="1:26" ht="12" customHeight="1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</row>
    <row r="179" spans="1:26" ht="12" customHeight="1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</row>
    <row r="180" spans="1:26" ht="12" customHeight="1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</row>
    <row r="181" spans="1:26" ht="12" customHeight="1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</row>
    <row r="182" spans="1:26" ht="12" customHeight="1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</row>
    <row r="183" spans="1:26" ht="12" customHeight="1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</row>
    <row r="184" spans="1:26" ht="12" customHeight="1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</row>
    <row r="185" spans="1:26" ht="12" customHeight="1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</row>
    <row r="186" spans="1:26" ht="12" customHeight="1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</row>
    <row r="187" spans="1:26" ht="12" customHeight="1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</row>
    <row r="188" spans="1:26" ht="12" customHeight="1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</row>
    <row r="189" spans="1:26" ht="12" customHeight="1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</row>
    <row r="190" spans="1:26" ht="12" customHeight="1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</row>
    <row r="191" spans="1:26" ht="12" customHeight="1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</row>
    <row r="192" spans="1:26" ht="12" customHeight="1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</row>
    <row r="193" spans="1:26" ht="12" customHeight="1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</row>
    <row r="194" spans="1:26" ht="12" customHeight="1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</row>
    <row r="195" spans="1:26" ht="12" customHeight="1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</row>
    <row r="196" spans="1:26" ht="12" customHeight="1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</row>
    <row r="197" spans="1:26" ht="12" customHeight="1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</row>
    <row r="198" spans="1:26" ht="12" customHeight="1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</row>
    <row r="199" spans="1:26" ht="12" customHeight="1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</row>
    <row r="200" spans="1:26" ht="12" customHeight="1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</row>
    <row r="201" spans="1:26" ht="12" customHeight="1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</row>
    <row r="202" spans="1:26" ht="12" customHeight="1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</row>
    <row r="203" spans="1:26" ht="12" customHeight="1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</row>
    <row r="204" spans="1:26" ht="12" customHeight="1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</row>
    <row r="205" spans="1:26" ht="12" customHeight="1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</row>
    <row r="206" spans="1:26" ht="12" customHeight="1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</row>
    <row r="207" spans="1:26" ht="12" customHeight="1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</row>
    <row r="208" spans="1:26" ht="12" customHeight="1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</row>
    <row r="209" spans="1:26" ht="12" customHeight="1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</row>
    <row r="210" spans="1:26" ht="12" customHeight="1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</row>
    <row r="211" spans="1:26" ht="12" customHeight="1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</row>
    <row r="212" spans="1:26" ht="12" customHeight="1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</row>
    <row r="213" spans="1:26" ht="12" customHeight="1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</row>
    <row r="214" spans="1:26" ht="12" customHeight="1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</row>
    <row r="215" spans="1:26" ht="12" customHeight="1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</row>
    <row r="216" spans="1:26" ht="12" customHeight="1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</row>
    <row r="217" spans="1:26" ht="12" customHeight="1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</row>
    <row r="218" spans="1:26" ht="12" customHeight="1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</row>
    <row r="219" spans="1:26" ht="12" customHeight="1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</row>
    <row r="220" spans="1:26" ht="12" customHeight="1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</row>
    <row r="221" spans="1:26" ht="12" customHeight="1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</row>
    <row r="222" spans="1:26" ht="12" customHeight="1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</row>
    <row r="223" spans="1:26" ht="12" customHeight="1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</row>
    <row r="224" spans="1:26" ht="12" customHeight="1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</row>
    <row r="225" spans="1:26" ht="12" customHeight="1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</row>
    <row r="226" spans="1:26" ht="12" customHeight="1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</row>
    <row r="227" spans="1:26" ht="12" customHeight="1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</row>
    <row r="228" spans="1:26" ht="12" customHeight="1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</row>
    <row r="229" spans="1:26" ht="12" customHeight="1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</row>
    <row r="230" spans="1:26" ht="12" customHeight="1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</row>
    <row r="231" spans="1:26" ht="12" customHeight="1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</row>
    <row r="232" spans="1:26" ht="12" customHeight="1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</row>
    <row r="233" spans="1:26" ht="12" customHeight="1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</row>
    <row r="234" spans="1:26" ht="12" customHeight="1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</row>
    <row r="235" spans="1:26" ht="12" customHeight="1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</row>
    <row r="236" spans="1:26" ht="12" customHeight="1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</row>
    <row r="237" spans="1:26" ht="12" customHeight="1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</row>
    <row r="238" spans="1:26" ht="12" customHeight="1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</row>
    <row r="239" spans="1:26" ht="12" customHeight="1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</row>
    <row r="240" spans="1:26" ht="12" customHeight="1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</row>
    <row r="241" spans="1:26" ht="12" customHeight="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</row>
    <row r="242" spans="1:26" ht="12" customHeight="1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</row>
    <row r="243" spans="1:26" ht="12" customHeight="1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</row>
    <row r="244" spans="1:26" ht="12" customHeight="1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</row>
    <row r="245" spans="1:26" ht="12" customHeight="1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</row>
    <row r="246" spans="1:26" ht="12" customHeight="1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</row>
    <row r="247" spans="1:26" ht="12" customHeight="1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</row>
    <row r="248" spans="1:26" ht="12" customHeight="1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</row>
    <row r="249" spans="1:26" ht="12" customHeight="1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</row>
    <row r="250" spans="1:26" ht="12" customHeight="1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</row>
    <row r="251" spans="1:26" ht="12" customHeight="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</row>
    <row r="252" spans="1:26" ht="12" customHeight="1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</row>
    <row r="253" spans="1:26" ht="12" customHeight="1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</row>
    <row r="254" spans="1:26" ht="12" customHeight="1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</row>
    <row r="255" spans="1:26" ht="12" customHeight="1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</row>
    <row r="256" spans="1:26" ht="12" customHeight="1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</row>
    <row r="257" spans="1:26" ht="12" customHeight="1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</row>
    <row r="258" spans="1:26" ht="12" customHeight="1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</row>
    <row r="259" spans="1:26" ht="12" customHeight="1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</row>
    <row r="260" spans="1:26" ht="12" customHeight="1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</row>
    <row r="261" spans="1:26" ht="12" customHeight="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</row>
    <row r="262" spans="1:26" ht="12" customHeight="1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</row>
    <row r="263" spans="1:26" ht="12" customHeight="1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</row>
    <row r="264" spans="1:26" ht="12" customHeight="1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</row>
    <row r="265" spans="1:26" ht="12" customHeight="1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</row>
    <row r="266" spans="1:26" ht="12" customHeight="1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</row>
    <row r="267" spans="1:26" ht="12" customHeight="1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</row>
    <row r="268" spans="1:26" ht="12" customHeight="1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</row>
    <row r="269" spans="1:26" ht="12" customHeight="1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</row>
    <row r="270" spans="1:26" ht="12" customHeight="1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</row>
    <row r="271" spans="1:26" ht="12" customHeight="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</row>
    <row r="272" spans="1:26" ht="12" customHeight="1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</row>
    <row r="273" spans="1:26" ht="12" customHeight="1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</row>
    <row r="274" spans="1:26" ht="12" customHeight="1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</row>
    <row r="275" spans="1:26" ht="12" customHeight="1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</row>
    <row r="276" spans="1:26" ht="12" customHeight="1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</row>
    <row r="277" spans="1:26" ht="12" customHeight="1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</row>
    <row r="278" spans="1:26" ht="12" customHeight="1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</row>
    <row r="279" spans="1:26" ht="12" customHeight="1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</row>
    <row r="280" spans="1:26" ht="12" customHeight="1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</row>
    <row r="281" spans="1:26" ht="12" customHeight="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</row>
    <row r="282" spans="1:26" ht="12" customHeight="1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</row>
    <row r="283" spans="1:26" ht="12" customHeight="1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</row>
    <row r="284" spans="1:26" ht="12" customHeight="1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</row>
    <row r="285" spans="1:26" ht="12" customHeight="1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</row>
    <row r="286" spans="1:26" ht="12" customHeight="1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</row>
    <row r="287" spans="1:26" ht="12" customHeight="1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</row>
    <row r="288" spans="1:26" ht="12" customHeight="1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</row>
    <row r="289" spans="1:26" ht="12" customHeight="1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</row>
    <row r="290" spans="1:26" ht="12" customHeight="1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</row>
    <row r="291" spans="1:26" ht="12" customHeight="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</row>
    <row r="292" spans="1:26" ht="12" customHeight="1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</row>
    <row r="293" spans="1:26" ht="12" customHeight="1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</row>
    <row r="294" spans="1:26" ht="12" customHeight="1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</row>
    <row r="295" spans="1:26" ht="12" customHeight="1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</row>
    <row r="296" spans="1:26" ht="12" customHeight="1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</row>
    <row r="297" spans="1:26" ht="12" customHeight="1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</row>
    <row r="298" spans="1:26" ht="12" customHeight="1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</row>
    <row r="299" spans="1:26" ht="12" customHeight="1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</row>
    <row r="300" spans="1:26" ht="12" customHeight="1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</row>
    <row r="301" spans="1:26" ht="12" customHeight="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</row>
    <row r="302" spans="1:26" ht="12" customHeight="1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</row>
    <row r="303" spans="1:26" ht="12" customHeight="1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</row>
    <row r="304" spans="1:26" ht="12" customHeight="1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</row>
    <row r="305" spans="1:26" ht="12" customHeight="1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</row>
    <row r="306" spans="1:26" ht="12" customHeight="1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</row>
    <row r="307" spans="1:26" ht="12" customHeight="1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</row>
    <row r="308" spans="1:26" ht="12" customHeight="1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</row>
    <row r="309" spans="1:26" ht="12" customHeight="1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</row>
    <row r="310" spans="1:26" ht="12" customHeight="1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</row>
    <row r="311" spans="1:26" ht="12" customHeight="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</row>
    <row r="312" spans="1:26" ht="12" customHeight="1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</row>
    <row r="313" spans="1:26" ht="12" customHeight="1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</row>
    <row r="314" spans="1:26" ht="12" customHeight="1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</row>
    <row r="315" spans="1:26" ht="12" customHeight="1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</row>
    <row r="316" spans="1:26" ht="12" customHeight="1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</row>
    <row r="317" spans="1:26" ht="12" customHeight="1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</row>
    <row r="318" spans="1:26" ht="12" customHeight="1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</row>
    <row r="319" spans="1:26" ht="12" customHeight="1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</row>
    <row r="320" spans="1:26" ht="12" customHeight="1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</row>
    <row r="321" spans="1:26" ht="12" customHeight="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</row>
    <row r="322" spans="1:26" ht="12" customHeight="1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</row>
    <row r="323" spans="1:26" ht="12" customHeight="1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</row>
    <row r="324" spans="1:26" ht="12" customHeight="1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</row>
    <row r="325" spans="1:26" ht="12" customHeight="1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</row>
    <row r="326" spans="1:26" ht="12" customHeight="1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</row>
    <row r="327" spans="1:26" ht="12" customHeight="1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</row>
    <row r="328" spans="1:26" ht="12" customHeight="1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</row>
    <row r="329" spans="1:26" ht="12" customHeight="1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</row>
    <row r="330" spans="1:26" ht="12" customHeight="1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</row>
    <row r="331" spans="1:26" ht="12" customHeight="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</row>
    <row r="332" spans="1:26" ht="12" customHeight="1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</row>
    <row r="333" spans="1:26" ht="12" customHeight="1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</row>
    <row r="334" spans="1:26" ht="12" customHeight="1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</row>
    <row r="335" spans="1:26" ht="12" customHeight="1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</row>
    <row r="336" spans="1:26" ht="12" customHeight="1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</row>
    <row r="337" spans="1:26" ht="12" customHeight="1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</row>
    <row r="338" spans="1:26" ht="12" customHeight="1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</row>
    <row r="339" spans="1:26" ht="12" customHeight="1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</row>
    <row r="340" spans="1:26" ht="12" customHeight="1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</row>
    <row r="341" spans="1:26" ht="12" customHeight="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</row>
    <row r="342" spans="1:26" ht="12" customHeight="1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</row>
    <row r="343" spans="1:26" ht="12" customHeight="1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</row>
    <row r="344" spans="1:26" ht="12" customHeight="1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</row>
    <row r="345" spans="1:26" ht="12" customHeight="1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</row>
    <row r="346" spans="1:26" ht="12" customHeight="1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</row>
    <row r="347" spans="1:26" ht="12" customHeight="1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</row>
    <row r="348" spans="1:26" ht="12" customHeight="1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</row>
    <row r="349" spans="1:26" ht="12" customHeight="1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</row>
    <row r="350" spans="1:26" ht="12" customHeight="1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</row>
    <row r="351" spans="1:26" ht="12" customHeight="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</row>
    <row r="352" spans="1:26" ht="12" customHeight="1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</row>
    <row r="353" spans="1:26" ht="12" customHeight="1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</row>
    <row r="354" spans="1:26" ht="12" customHeight="1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</row>
    <row r="355" spans="1:26" ht="12" customHeight="1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</row>
    <row r="356" spans="1:26" ht="12" customHeight="1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</row>
    <row r="357" spans="1:26" ht="12" customHeight="1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</row>
    <row r="358" spans="1:26" ht="12" customHeight="1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</row>
    <row r="359" spans="1:26" ht="12" customHeight="1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</row>
    <row r="360" spans="1:26" ht="12" customHeight="1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</row>
    <row r="361" spans="1:26" ht="12" customHeight="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</row>
    <row r="362" spans="1:26" ht="12" customHeight="1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</row>
    <row r="363" spans="1:26" ht="12" customHeight="1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</row>
    <row r="364" spans="1:26" ht="12" customHeight="1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</row>
    <row r="365" spans="1:26" ht="12" customHeight="1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</row>
    <row r="366" spans="1:26" ht="12" customHeight="1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</row>
    <row r="367" spans="1:26" ht="12" customHeight="1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</row>
    <row r="368" spans="1:26" ht="12" customHeight="1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</row>
    <row r="369" spans="1:26" ht="12" customHeight="1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</row>
    <row r="370" spans="1:26" ht="12" customHeight="1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</row>
    <row r="371" spans="1:26" ht="12" customHeight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</row>
    <row r="372" spans="1:26" ht="12" customHeight="1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</row>
    <row r="373" spans="1:26" ht="12" customHeight="1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</row>
    <row r="374" spans="1:26" ht="12" customHeight="1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</row>
    <row r="375" spans="1:26" ht="12" customHeight="1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</row>
    <row r="376" spans="1:26" ht="12" customHeight="1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</row>
    <row r="377" spans="1:26" ht="12" customHeight="1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</row>
    <row r="378" spans="1:26" ht="12" customHeight="1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</row>
    <row r="379" spans="1:26" ht="12" customHeight="1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</row>
    <row r="380" spans="1:26" ht="12" customHeight="1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</row>
    <row r="381" spans="1:26" ht="12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</row>
    <row r="382" spans="1:26" ht="12" customHeight="1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</row>
    <row r="383" spans="1:26" ht="12" customHeight="1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</row>
    <row r="384" spans="1:26" ht="12" customHeight="1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</row>
    <row r="385" spans="1:26" ht="12" customHeight="1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</row>
    <row r="386" spans="1:26" ht="12" customHeight="1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</row>
    <row r="387" spans="1:26" ht="12" customHeight="1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</row>
    <row r="388" spans="1:26" ht="12" customHeight="1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</row>
    <row r="389" spans="1:26" ht="12" customHeight="1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</row>
    <row r="390" spans="1:26" ht="12" customHeight="1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</row>
    <row r="391" spans="1:26" ht="12" customHeight="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</row>
    <row r="392" spans="1:26" ht="12" customHeight="1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</row>
    <row r="393" spans="1:26" ht="12" customHeight="1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</row>
    <row r="394" spans="1:26" ht="12" customHeight="1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</row>
    <row r="395" spans="1:26" ht="12" customHeight="1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</row>
    <row r="396" spans="1:26" ht="12" customHeight="1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</row>
    <row r="397" spans="1:26" ht="12" customHeight="1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</row>
    <row r="398" spans="1:26" ht="12" customHeight="1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</row>
    <row r="399" spans="1:26" ht="12" customHeight="1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</row>
    <row r="400" spans="1:26" ht="12" customHeight="1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</row>
    <row r="401" spans="1:26" ht="12" customHeight="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</row>
    <row r="402" spans="1:26" ht="12" customHeight="1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</row>
    <row r="403" spans="1:26" ht="12" customHeight="1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</row>
    <row r="404" spans="1:26" ht="12" customHeight="1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</row>
    <row r="405" spans="1:26" ht="12" customHeight="1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</row>
    <row r="406" spans="1:26" ht="12" customHeight="1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</row>
    <row r="407" spans="1:26" ht="12" customHeight="1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</row>
    <row r="408" spans="1:26" ht="12" customHeight="1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</row>
    <row r="409" spans="1:26" ht="12" customHeight="1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</row>
    <row r="410" spans="1:26" ht="12" customHeight="1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</row>
    <row r="411" spans="1:26" ht="12" customHeight="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</row>
    <row r="412" spans="1:26" ht="12" customHeight="1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</row>
    <row r="413" spans="1:26" ht="12" customHeight="1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</row>
    <row r="414" spans="1:26" ht="12" customHeight="1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</row>
    <row r="415" spans="1:26" ht="12" customHeight="1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</row>
    <row r="416" spans="1:26" ht="12" customHeight="1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</row>
    <row r="417" spans="1:26" ht="12" customHeight="1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</row>
    <row r="418" spans="1:26" ht="12" customHeight="1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</row>
    <row r="419" spans="1:26" ht="12" customHeight="1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</row>
    <row r="420" spans="1:26" ht="12" customHeight="1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</row>
    <row r="421" spans="1:26" ht="12" customHeight="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</row>
    <row r="422" spans="1:26" ht="12" customHeight="1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</row>
    <row r="423" spans="1:26" ht="12" customHeight="1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</row>
    <row r="424" spans="1:26" ht="12" customHeight="1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</row>
    <row r="425" spans="1:26" ht="12" customHeight="1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</row>
    <row r="426" spans="1:26" ht="12" customHeight="1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</row>
    <row r="427" spans="1:26" ht="12" customHeight="1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</row>
    <row r="428" spans="1:26" ht="12" customHeight="1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</row>
    <row r="429" spans="1:26" ht="12" customHeight="1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</row>
    <row r="430" spans="1:26" ht="12" customHeight="1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</row>
    <row r="431" spans="1:26" ht="12" customHeight="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</row>
    <row r="432" spans="1:26" ht="12" customHeight="1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</row>
    <row r="433" spans="1:26" ht="12" customHeight="1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</row>
    <row r="434" spans="1:26" ht="12" customHeight="1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</row>
    <row r="435" spans="1:26" ht="12" customHeight="1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</row>
    <row r="436" spans="1:26" ht="12" customHeight="1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</row>
    <row r="437" spans="1:26" ht="12" customHeight="1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</row>
    <row r="438" spans="1:26" ht="12" customHeight="1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</row>
    <row r="439" spans="1:26" ht="12" customHeight="1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</row>
    <row r="440" spans="1:26" ht="12" customHeight="1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</row>
    <row r="441" spans="1:26" ht="12" customHeight="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</row>
    <row r="442" spans="1:26" ht="12" customHeight="1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</row>
    <row r="443" spans="1:26" ht="12" customHeight="1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</row>
    <row r="444" spans="1:26" ht="12" customHeight="1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</row>
    <row r="445" spans="1:26" ht="12" customHeight="1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</row>
    <row r="446" spans="1:26" ht="12" customHeight="1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</row>
    <row r="447" spans="1:26" ht="12" customHeight="1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</row>
    <row r="448" spans="1:26" ht="12" customHeight="1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</row>
    <row r="449" spans="1:26" ht="12" customHeight="1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</row>
    <row r="450" spans="1:26" ht="12" customHeight="1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</row>
    <row r="451" spans="1:26" ht="12" customHeight="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</row>
    <row r="452" spans="1:26" ht="12" customHeight="1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</row>
    <row r="453" spans="1:26" ht="12" customHeight="1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</row>
    <row r="454" spans="1:26" ht="12" customHeight="1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</row>
    <row r="455" spans="1:26" ht="12" customHeight="1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</row>
    <row r="456" spans="1:26" ht="12" customHeight="1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</row>
    <row r="457" spans="1:26" ht="12" customHeight="1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</row>
    <row r="458" spans="1:26" ht="12" customHeight="1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</row>
    <row r="459" spans="1:26" ht="12" customHeight="1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</row>
    <row r="460" spans="1:26" ht="12" customHeight="1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</row>
    <row r="461" spans="1:26" ht="12" customHeight="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</row>
    <row r="462" spans="1:26" ht="12" customHeight="1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</row>
    <row r="463" spans="1:26" ht="12" customHeight="1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</row>
    <row r="464" spans="1:26" ht="12" customHeight="1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</row>
    <row r="465" spans="1:26" ht="12" customHeight="1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</row>
    <row r="466" spans="1:26" ht="12" customHeight="1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</row>
    <row r="467" spans="1:26" ht="12" customHeight="1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</row>
    <row r="468" spans="1:26" ht="12" customHeight="1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</row>
    <row r="469" spans="1:26" ht="12" customHeight="1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</row>
    <row r="470" spans="1:26" ht="12" customHeight="1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</row>
    <row r="471" spans="1:26" ht="12" customHeight="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</row>
    <row r="472" spans="1:26" ht="12" customHeight="1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</row>
    <row r="473" spans="1:26" ht="12" customHeight="1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</row>
    <row r="474" spans="1:26" ht="12" customHeight="1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</row>
    <row r="475" spans="1:26" ht="12" customHeight="1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</row>
    <row r="476" spans="1:26" ht="12" customHeight="1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</row>
    <row r="477" spans="1:26" ht="12" customHeight="1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</row>
    <row r="478" spans="1:26" ht="12" customHeight="1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</row>
    <row r="479" spans="1:26" ht="12" customHeight="1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</row>
    <row r="480" spans="1:26" ht="12" customHeight="1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</row>
    <row r="481" spans="1:26" ht="12" customHeight="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</row>
    <row r="482" spans="1:26" ht="12" customHeight="1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</row>
    <row r="483" spans="1:26" ht="12" customHeight="1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</row>
    <row r="484" spans="1:26" ht="12" customHeight="1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</row>
    <row r="485" spans="1:26" ht="12" customHeight="1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</row>
    <row r="486" spans="1:26" ht="12" customHeight="1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</row>
    <row r="487" spans="1:26" ht="12" customHeight="1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</row>
    <row r="488" spans="1:26" ht="12" customHeight="1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</row>
    <row r="489" spans="1:26" ht="12" customHeight="1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</row>
    <row r="490" spans="1:26" ht="12" customHeight="1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</row>
    <row r="491" spans="1:26" ht="12" customHeight="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</row>
    <row r="492" spans="1:26" ht="12" customHeight="1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</row>
    <row r="493" spans="1:26" ht="12" customHeight="1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</row>
    <row r="494" spans="1:26" ht="12" customHeight="1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</row>
    <row r="495" spans="1:26" ht="12" customHeight="1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</row>
    <row r="496" spans="1:26" ht="12" customHeight="1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</row>
    <row r="497" spans="1:26" ht="12" customHeight="1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</row>
    <row r="498" spans="1:26" ht="12" customHeight="1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</row>
    <row r="499" spans="1:26" ht="12" customHeight="1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</row>
    <row r="500" spans="1:26" ht="12" customHeight="1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</row>
    <row r="501" spans="1:26" ht="12" customHeight="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</row>
    <row r="502" spans="1:26" ht="12" customHeight="1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</row>
    <row r="503" spans="1:26" ht="12" customHeight="1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</row>
    <row r="504" spans="1:26" ht="12" customHeight="1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</row>
    <row r="505" spans="1:26" ht="12" customHeight="1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</row>
    <row r="506" spans="1:26" ht="12" customHeight="1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</row>
    <row r="507" spans="1:26" ht="12" customHeight="1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</row>
    <row r="508" spans="1:26" ht="12" customHeight="1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</row>
    <row r="509" spans="1:26" ht="12" customHeight="1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</row>
    <row r="510" spans="1:26" ht="12" customHeight="1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</row>
    <row r="511" spans="1:26" ht="12" customHeight="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</row>
    <row r="512" spans="1:26" ht="12" customHeight="1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</row>
    <row r="513" spans="1:26" ht="12" customHeight="1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</row>
    <row r="514" spans="1:26" ht="12" customHeight="1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</row>
    <row r="515" spans="1:26" ht="12" customHeight="1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</row>
    <row r="516" spans="1:26" ht="12" customHeight="1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</row>
    <row r="517" spans="1:26" ht="12" customHeight="1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</row>
    <row r="518" spans="1:26" ht="12" customHeight="1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</row>
    <row r="519" spans="1:26" ht="12" customHeight="1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</row>
    <row r="520" spans="1:26" ht="12" customHeight="1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</row>
    <row r="521" spans="1:26" ht="12" customHeight="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</row>
    <row r="522" spans="1:26" ht="12" customHeight="1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</row>
    <row r="523" spans="1:26" ht="12" customHeight="1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</row>
    <row r="524" spans="1:26" ht="12" customHeight="1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</row>
    <row r="525" spans="1:26" ht="12" customHeight="1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</row>
    <row r="526" spans="1:26" ht="12" customHeight="1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</row>
    <row r="527" spans="1:26" ht="12" customHeight="1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</row>
    <row r="528" spans="1:26" ht="12" customHeight="1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</row>
    <row r="529" spans="1:26" ht="12" customHeight="1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</row>
    <row r="530" spans="1:26" ht="12" customHeight="1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</row>
    <row r="531" spans="1:26" ht="12" customHeight="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</row>
    <row r="532" spans="1:26" ht="12" customHeight="1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</row>
    <row r="533" spans="1:26" ht="12" customHeight="1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</row>
    <row r="534" spans="1:26" ht="12" customHeight="1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</row>
    <row r="535" spans="1:26" ht="12" customHeight="1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</row>
    <row r="536" spans="1:26" ht="12" customHeight="1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</row>
    <row r="537" spans="1:26" ht="12" customHeight="1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</row>
    <row r="538" spans="1:26" ht="12" customHeight="1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</row>
    <row r="539" spans="1:26" ht="12" customHeight="1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</row>
    <row r="540" spans="1:26" ht="12" customHeight="1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</row>
    <row r="541" spans="1:26" ht="12" customHeight="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</row>
    <row r="542" spans="1:26" ht="12" customHeight="1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</row>
    <row r="543" spans="1:26" ht="12" customHeight="1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</row>
    <row r="544" spans="1:26" ht="12" customHeight="1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</row>
    <row r="545" spans="1:26" ht="12" customHeight="1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</row>
    <row r="546" spans="1:26" ht="12" customHeight="1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</row>
    <row r="547" spans="1:26" ht="12" customHeight="1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</row>
    <row r="548" spans="1:26" ht="12" customHeight="1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</row>
    <row r="549" spans="1:26" ht="12" customHeight="1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</row>
    <row r="550" spans="1:26" ht="12" customHeight="1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</row>
    <row r="551" spans="1:26" ht="12" customHeight="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</row>
    <row r="552" spans="1:26" ht="12" customHeight="1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</row>
    <row r="553" spans="1:26" ht="12" customHeight="1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</row>
    <row r="554" spans="1:26" ht="12" customHeight="1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</row>
    <row r="555" spans="1:26" ht="12" customHeight="1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</row>
    <row r="556" spans="1:26" ht="12" customHeight="1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</row>
    <row r="557" spans="1:26" ht="12" customHeight="1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</row>
    <row r="558" spans="1:26" ht="12" customHeight="1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</row>
    <row r="559" spans="1:26" ht="12" customHeight="1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</row>
    <row r="560" spans="1:26" ht="12" customHeight="1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</row>
    <row r="561" spans="1:26" ht="12" customHeight="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</row>
    <row r="562" spans="1:26" ht="12" customHeight="1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</row>
    <row r="563" spans="1:26" ht="12" customHeight="1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</row>
    <row r="564" spans="1:26" ht="12" customHeight="1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</row>
    <row r="565" spans="1:26" ht="12" customHeight="1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</row>
    <row r="566" spans="1:26" ht="12" customHeight="1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</row>
    <row r="567" spans="1:26" ht="12" customHeight="1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</row>
    <row r="568" spans="1:26" ht="12" customHeight="1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</row>
    <row r="569" spans="1:26" ht="12" customHeight="1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</row>
    <row r="570" spans="1:26" ht="12" customHeight="1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</row>
    <row r="571" spans="1:26" ht="12" customHeight="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</row>
    <row r="572" spans="1:26" ht="12" customHeight="1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</row>
    <row r="573" spans="1:26" ht="12" customHeight="1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</row>
    <row r="574" spans="1:26" ht="12" customHeight="1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</row>
    <row r="575" spans="1:26" ht="12" customHeight="1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</row>
    <row r="576" spans="1:26" ht="12" customHeight="1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</row>
    <row r="577" spans="1:26" ht="12" customHeight="1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</row>
    <row r="578" spans="1:26" ht="12" customHeight="1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</row>
    <row r="579" spans="1:26" ht="12" customHeight="1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</row>
    <row r="580" spans="1:26" ht="12" customHeight="1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</row>
    <row r="581" spans="1:26" ht="12" customHeight="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</row>
    <row r="582" spans="1:26" ht="12" customHeight="1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</row>
    <row r="583" spans="1:26" ht="12" customHeight="1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</row>
    <row r="584" spans="1:26" ht="12" customHeight="1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</row>
    <row r="585" spans="1:26" ht="12" customHeight="1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</row>
    <row r="586" spans="1:26" ht="12" customHeight="1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</row>
    <row r="587" spans="1:26" ht="12" customHeight="1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</row>
    <row r="588" spans="1:26" ht="12" customHeight="1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</row>
    <row r="589" spans="1:26" ht="12" customHeight="1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</row>
    <row r="590" spans="1:26" ht="12" customHeight="1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</row>
    <row r="591" spans="1:26" ht="12" customHeight="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</row>
    <row r="592" spans="1:26" ht="12" customHeight="1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</row>
    <row r="593" spans="1:26" ht="12" customHeight="1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</row>
    <row r="594" spans="1:26" ht="12" customHeight="1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</row>
    <row r="595" spans="1:26" ht="12" customHeight="1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</row>
    <row r="596" spans="1:26" ht="12" customHeight="1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</row>
    <row r="597" spans="1:26" ht="12" customHeight="1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</row>
    <row r="598" spans="1:26" ht="12" customHeight="1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</row>
    <row r="599" spans="1:26" ht="12" customHeight="1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</row>
    <row r="600" spans="1:26" ht="12" customHeight="1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</row>
    <row r="601" spans="1:26" ht="12" customHeight="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</row>
    <row r="602" spans="1:26" ht="12" customHeight="1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</row>
    <row r="603" spans="1:26" ht="12" customHeight="1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</row>
    <row r="604" spans="1:26" ht="12" customHeight="1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</row>
    <row r="605" spans="1:26" ht="12" customHeight="1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</row>
    <row r="606" spans="1:26" ht="12" customHeight="1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</row>
    <row r="607" spans="1:26" ht="12" customHeight="1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</row>
    <row r="608" spans="1:26" ht="12" customHeight="1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</row>
    <row r="609" spans="1:26" ht="12" customHeight="1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</row>
    <row r="610" spans="1:26" ht="12" customHeight="1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</row>
    <row r="611" spans="1:26" ht="12" customHeight="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</row>
    <row r="612" spans="1:26" ht="12" customHeight="1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</row>
    <row r="613" spans="1:26" ht="12" customHeight="1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</row>
    <row r="614" spans="1:26" ht="12" customHeight="1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</row>
    <row r="615" spans="1:26" ht="12" customHeight="1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</row>
    <row r="616" spans="1:26" ht="12" customHeight="1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</row>
    <row r="617" spans="1:26" ht="12" customHeight="1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</row>
    <row r="618" spans="1:26" ht="12" customHeight="1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</row>
    <row r="619" spans="1:26" ht="12" customHeight="1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</row>
    <row r="620" spans="1:26" ht="12" customHeight="1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</row>
    <row r="621" spans="1:26" ht="12" customHeight="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</row>
    <row r="622" spans="1:26" ht="12" customHeight="1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</row>
    <row r="623" spans="1:26" ht="12" customHeight="1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</row>
    <row r="624" spans="1:26" ht="12" customHeight="1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</row>
    <row r="625" spans="1:26" ht="12" customHeight="1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</row>
    <row r="626" spans="1:26" ht="12" customHeight="1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</row>
    <row r="627" spans="1:26" ht="12" customHeight="1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</row>
    <row r="628" spans="1:26" ht="12" customHeight="1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</row>
    <row r="629" spans="1:26" ht="12" customHeight="1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</row>
    <row r="630" spans="1:26" ht="12" customHeight="1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</row>
    <row r="631" spans="1:26" ht="12" customHeight="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</row>
    <row r="632" spans="1:26" ht="12" customHeight="1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</row>
    <row r="633" spans="1:26" ht="12" customHeight="1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</row>
    <row r="634" spans="1:26" ht="12" customHeight="1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</row>
    <row r="635" spans="1:26" ht="12" customHeight="1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</row>
    <row r="636" spans="1:26" ht="12" customHeight="1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</row>
    <row r="637" spans="1:26" ht="12" customHeight="1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</row>
    <row r="638" spans="1:26" ht="12" customHeight="1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</row>
    <row r="639" spans="1:26" ht="12" customHeight="1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</row>
    <row r="640" spans="1:26" ht="12" customHeight="1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</row>
    <row r="641" spans="1:26" ht="12" customHeight="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</row>
    <row r="642" spans="1:26" ht="12" customHeight="1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</row>
    <row r="643" spans="1:26" ht="12" customHeight="1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</row>
    <row r="644" spans="1:26" ht="12" customHeight="1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</row>
    <row r="645" spans="1:26" ht="12" customHeight="1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</row>
    <row r="646" spans="1:26" ht="12" customHeight="1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</row>
    <row r="647" spans="1:26" ht="12" customHeight="1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</row>
    <row r="648" spans="1:26" ht="12" customHeight="1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</row>
    <row r="649" spans="1:26" ht="12" customHeight="1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</row>
    <row r="650" spans="1:26" ht="12" customHeight="1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</row>
    <row r="651" spans="1:26" ht="12" customHeight="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</row>
    <row r="652" spans="1:26" ht="12" customHeight="1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</row>
    <row r="653" spans="1:26" ht="12" customHeight="1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</row>
    <row r="654" spans="1:26" ht="12" customHeight="1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</row>
    <row r="655" spans="1:26" ht="12" customHeight="1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</row>
    <row r="656" spans="1:26" ht="12" customHeight="1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</row>
    <row r="657" spans="1:26" ht="12" customHeight="1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</row>
    <row r="658" spans="1:26" ht="12" customHeight="1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</row>
    <row r="659" spans="1:26" ht="12" customHeight="1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</row>
    <row r="660" spans="1:26" ht="12" customHeight="1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</row>
    <row r="661" spans="1:26" ht="12" customHeight="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</row>
    <row r="662" spans="1:26" ht="12" customHeight="1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</row>
    <row r="663" spans="1:26" ht="12" customHeight="1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</row>
    <row r="664" spans="1:26" ht="12" customHeight="1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</row>
    <row r="665" spans="1:26" ht="12" customHeight="1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</row>
    <row r="666" spans="1:26" ht="12" customHeight="1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</row>
    <row r="667" spans="1:26" ht="12" customHeight="1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</row>
    <row r="668" spans="1:26" ht="12" customHeight="1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</row>
    <row r="669" spans="1:26" ht="12" customHeight="1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</row>
    <row r="670" spans="1:26" ht="12" customHeight="1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</row>
    <row r="671" spans="1:26" ht="12" customHeight="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</row>
    <row r="672" spans="1:26" ht="12" customHeight="1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</row>
    <row r="673" spans="1:26" ht="12" customHeight="1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</row>
    <row r="674" spans="1:26" ht="12" customHeight="1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</row>
    <row r="675" spans="1:26" ht="12" customHeight="1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</row>
    <row r="676" spans="1:26" ht="12" customHeight="1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</row>
    <row r="677" spans="1:26" ht="12" customHeight="1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</row>
    <row r="678" spans="1:26" ht="12" customHeight="1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</row>
    <row r="679" spans="1:26" ht="12" customHeight="1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</row>
    <row r="680" spans="1:26" ht="12" customHeight="1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</row>
    <row r="681" spans="1:26" ht="12" customHeight="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</row>
    <row r="682" spans="1:26" ht="12" customHeight="1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</row>
    <row r="683" spans="1:26" ht="12" customHeight="1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</row>
    <row r="684" spans="1:26" ht="12" customHeight="1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</row>
    <row r="685" spans="1:26" ht="12" customHeight="1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</row>
    <row r="686" spans="1:26" ht="12" customHeight="1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</row>
    <row r="687" spans="1:26" ht="12" customHeight="1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</row>
    <row r="688" spans="1:26" ht="12" customHeight="1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</row>
    <row r="689" spans="1:26" ht="12" customHeight="1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</row>
    <row r="690" spans="1:26" ht="12" customHeight="1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</row>
    <row r="691" spans="1:26" ht="12" customHeight="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</row>
    <row r="692" spans="1:26" ht="12" customHeight="1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</row>
    <row r="693" spans="1:26" ht="12" customHeight="1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</row>
    <row r="694" spans="1:26" ht="12" customHeight="1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</row>
    <row r="695" spans="1:26" ht="12" customHeight="1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</row>
    <row r="696" spans="1:26" ht="12" customHeight="1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</row>
    <row r="697" spans="1:26" ht="12" customHeight="1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</row>
    <row r="698" spans="1:26" ht="12" customHeight="1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</row>
    <row r="699" spans="1:26" ht="12" customHeight="1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</row>
    <row r="700" spans="1:26" ht="12" customHeight="1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</row>
    <row r="701" spans="1:26" ht="12" customHeight="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</row>
    <row r="702" spans="1:26" ht="12" customHeight="1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</row>
    <row r="703" spans="1:26" ht="12" customHeight="1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</row>
    <row r="704" spans="1:26" ht="12" customHeight="1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</row>
    <row r="705" spans="1:26" ht="12" customHeight="1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</row>
    <row r="706" spans="1:26" ht="12" customHeight="1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</row>
    <row r="707" spans="1:26" ht="12" customHeight="1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</row>
    <row r="708" spans="1:26" ht="12" customHeight="1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</row>
    <row r="709" spans="1:26" ht="12" customHeight="1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</row>
    <row r="710" spans="1:26" ht="12" customHeight="1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</row>
    <row r="711" spans="1:26" ht="12" customHeight="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</row>
    <row r="712" spans="1:26" ht="12" customHeight="1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</row>
    <row r="713" spans="1:26" ht="12" customHeight="1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</row>
    <row r="714" spans="1:26" ht="12" customHeight="1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</row>
    <row r="715" spans="1:26" ht="12" customHeight="1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</row>
    <row r="716" spans="1:26" ht="12" customHeight="1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</row>
    <row r="717" spans="1:26" ht="12" customHeight="1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</row>
    <row r="718" spans="1:26" ht="12" customHeight="1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</row>
    <row r="719" spans="1:26" ht="12" customHeight="1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</row>
    <row r="720" spans="1:26" ht="12" customHeight="1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</row>
    <row r="721" spans="1:26" ht="12" customHeight="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</row>
    <row r="722" spans="1:26" ht="12" customHeight="1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</row>
    <row r="723" spans="1:26" ht="12" customHeight="1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</row>
    <row r="724" spans="1:26" ht="12" customHeight="1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</row>
    <row r="725" spans="1:26" ht="12" customHeight="1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</row>
    <row r="726" spans="1:26" ht="12" customHeight="1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</row>
    <row r="727" spans="1:26" ht="12" customHeight="1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</row>
    <row r="728" spans="1:26" ht="12" customHeight="1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</row>
    <row r="729" spans="1:26" ht="12" customHeight="1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</row>
    <row r="730" spans="1:26" ht="12" customHeight="1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</row>
    <row r="731" spans="1:26" ht="12" customHeight="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</row>
    <row r="732" spans="1:26" ht="12" customHeight="1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</row>
    <row r="733" spans="1:26" ht="12" customHeight="1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</row>
    <row r="734" spans="1:26" ht="12" customHeight="1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</row>
    <row r="735" spans="1:26" ht="12" customHeight="1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</row>
    <row r="736" spans="1:26" ht="12" customHeight="1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</row>
    <row r="737" spans="1:26" ht="12" customHeight="1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</row>
    <row r="738" spans="1:26" ht="12" customHeight="1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</row>
    <row r="739" spans="1:26" ht="12" customHeight="1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</row>
    <row r="740" spans="1:26" ht="12" customHeight="1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</row>
    <row r="741" spans="1:26" ht="12" customHeight="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</row>
    <row r="742" spans="1:26" ht="12" customHeight="1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</row>
    <row r="743" spans="1:26" ht="12" customHeight="1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</row>
    <row r="744" spans="1:26" ht="12" customHeight="1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</row>
    <row r="745" spans="1:26" ht="12" customHeight="1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</row>
    <row r="746" spans="1:26" ht="12" customHeight="1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</row>
    <row r="747" spans="1:26" ht="12" customHeight="1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</row>
    <row r="748" spans="1:26" ht="12" customHeight="1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</row>
    <row r="749" spans="1:26" ht="12" customHeight="1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</row>
    <row r="750" spans="1:26" ht="12" customHeight="1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</row>
    <row r="751" spans="1:26" ht="12" customHeight="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</row>
    <row r="752" spans="1:26" ht="12" customHeight="1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</row>
    <row r="753" spans="1:26" ht="12" customHeight="1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</row>
    <row r="754" spans="1:26" ht="12" customHeight="1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</row>
    <row r="755" spans="1:26" ht="12" customHeight="1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</row>
    <row r="756" spans="1:26" ht="12" customHeight="1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</row>
    <row r="757" spans="1:26" ht="12" customHeight="1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</row>
    <row r="758" spans="1:26" ht="12" customHeight="1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</row>
    <row r="759" spans="1:26" ht="12" customHeight="1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</row>
    <row r="760" spans="1:26" ht="12" customHeight="1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</row>
    <row r="761" spans="1:26" ht="12" customHeight="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</row>
    <row r="762" spans="1:26" ht="12" customHeight="1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</row>
    <row r="763" spans="1:26" ht="12" customHeight="1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</row>
    <row r="764" spans="1:26" ht="12" customHeight="1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</row>
    <row r="765" spans="1:26" ht="12" customHeight="1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</row>
    <row r="766" spans="1:26" ht="12" customHeight="1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</row>
    <row r="767" spans="1:26" ht="12" customHeight="1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</row>
    <row r="768" spans="1:26" ht="12" customHeight="1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</row>
    <row r="769" spans="1:26" ht="12" customHeight="1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</row>
    <row r="770" spans="1:26" ht="12" customHeight="1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</row>
    <row r="771" spans="1:26" ht="12" customHeight="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</row>
    <row r="772" spans="1:26" ht="12" customHeight="1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</row>
    <row r="773" spans="1:26" ht="12" customHeight="1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</row>
    <row r="774" spans="1:26" ht="12" customHeight="1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</row>
    <row r="775" spans="1:26" ht="12" customHeight="1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</row>
    <row r="776" spans="1:26" ht="12" customHeight="1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</row>
    <row r="777" spans="1:26" ht="12" customHeight="1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</row>
    <row r="778" spans="1:26" ht="12" customHeight="1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</row>
    <row r="779" spans="1:26" ht="12" customHeight="1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</row>
    <row r="780" spans="1:26" ht="12" customHeight="1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</row>
    <row r="781" spans="1:26" ht="12" customHeight="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</row>
    <row r="782" spans="1:26" ht="12" customHeight="1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</row>
    <row r="783" spans="1:26" ht="12" customHeight="1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</row>
    <row r="784" spans="1:26" ht="12" customHeight="1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</row>
    <row r="785" spans="1:26" ht="12" customHeight="1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</row>
    <row r="786" spans="1:26" ht="12" customHeight="1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</row>
    <row r="787" spans="1:26" ht="12" customHeight="1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</row>
    <row r="788" spans="1:26" ht="12" customHeight="1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</row>
    <row r="789" spans="1:26" ht="12" customHeight="1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</row>
    <row r="790" spans="1:26" ht="12" customHeight="1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</row>
    <row r="791" spans="1:26" ht="12" customHeight="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</row>
    <row r="792" spans="1:26" ht="12" customHeight="1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</row>
    <row r="793" spans="1:26" ht="12" customHeight="1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</row>
    <row r="794" spans="1:26" ht="12" customHeight="1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</row>
    <row r="795" spans="1:26" ht="12" customHeight="1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</row>
    <row r="796" spans="1:26" ht="12" customHeight="1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</row>
    <row r="797" spans="1:26" ht="12" customHeight="1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</row>
    <row r="798" spans="1:26" ht="12" customHeight="1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</row>
    <row r="799" spans="1:26" ht="12" customHeight="1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</row>
    <row r="800" spans="1:26" ht="12" customHeight="1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</row>
    <row r="801" spans="1:26" ht="12" customHeight="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</row>
    <row r="802" spans="1:26" ht="12" customHeight="1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</row>
    <row r="803" spans="1:26" ht="12" customHeight="1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</row>
    <row r="804" spans="1:26" ht="12" customHeight="1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</row>
    <row r="805" spans="1:26" ht="12" customHeight="1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</row>
    <row r="806" spans="1:26" ht="12" customHeight="1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</row>
    <row r="807" spans="1:26" ht="12" customHeight="1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</row>
    <row r="808" spans="1:26" ht="12" customHeight="1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</row>
    <row r="809" spans="1:26" ht="12" customHeight="1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</row>
    <row r="810" spans="1:26" ht="12" customHeight="1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</row>
    <row r="811" spans="1:26" ht="12" customHeight="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</row>
    <row r="812" spans="1:26" ht="12" customHeight="1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</row>
    <row r="813" spans="1:26" ht="12" customHeight="1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</row>
    <row r="814" spans="1:26" ht="12" customHeight="1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</row>
    <row r="815" spans="1:26" ht="12" customHeight="1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</row>
    <row r="816" spans="1:26" ht="12" customHeight="1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</row>
    <row r="817" spans="1:26" ht="12" customHeight="1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</row>
    <row r="818" spans="1:26" ht="12" customHeight="1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</row>
    <row r="819" spans="1:26" ht="12" customHeight="1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</row>
    <row r="820" spans="1:26" ht="12" customHeight="1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</row>
    <row r="821" spans="1:26" ht="12" customHeight="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</row>
    <row r="822" spans="1:26" ht="12" customHeight="1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</row>
    <row r="823" spans="1:26" ht="12" customHeight="1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</row>
    <row r="824" spans="1:26" ht="12" customHeight="1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</row>
    <row r="825" spans="1:26" ht="12" customHeight="1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</row>
    <row r="826" spans="1:26" ht="12" customHeight="1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</row>
    <row r="827" spans="1:26" ht="12" customHeight="1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</row>
    <row r="828" spans="1:26" ht="12" customHeight="1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</row>
    <row r="829" spans="1:26" ht="12" customHeight="1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</row>
    <row r="830" spans="1:26" ht="12" customHeight="1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</row>
    <row r="831" spans="1:26" ht="12" customHeight="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</row>
    <row r="832" spans="1:26" ht="12" customHeight="1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</row>
    <row r="833" spans="1:26" ht="12" customHeight="1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</row>
    <row r="834" spans="1:26" ht="12" customHeight="1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</row>
    <row r="835" spans="1:26" ht="12" customHeight="1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</row>
    <row r="836" spans="1:26" ht="12" customHeight="1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</row>
    <row r="837" spans="1:26" ht="12" customHeight="1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</row>
    <row r="838" spans="1:26" ht="12" customHeight="1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</row>
    <row r="839" spans="1:26" ht="12" customHeight="1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</row>
    <row r="840" spans="1:26" ht="12" customHeight="1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</row>
    <row r="841" spans="1:26" ht="12" customHeight="1">
      <c r="A841" s="49"/>
      <c r="B841" s="49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</row>
    <row r="842" spans="1:26" ht="12" customHeight="1">
      <c r="A842" s="49"/>
      <c r="B842" s="49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</row>
    <row r="843" spans="1:26" ht="12" customHeight="1">
      <c r="A843" s="49"/>
      <c r="B843" s="49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</row>
    <row r="844" spans="1:26" ht="12" customHeight="1">
      <c r="A844" s="49"/>
      <c r="B844" s="49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</row>
    <row r="845" spans="1:26" ht="12" customHeight="1">
      <c r="A845" s="49"/>
      <c r="B845" s="49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</row>
    <row r="846" spans="1:26" ht="12" customHeight="1">
      <c r="A846" s="49"/>
      <c r="B846" s="49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</row>
    <row r="847" spans="1:26" ht="12" customHeight="1">
      <c r="A847" s="49"/>
      <c r="B847" s="49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</row>
    <row r="848" spans="1:26" ht="12" customHeight="1">
      <c r="A848" s="49"/>
      <c r="B848" s="49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</row>
    <row r="849" spans="1:26" ht="12" customHeight="1">
      <c r="A849" s="49"/>
      <c r="B849" s="49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</row>
    <row r="850" spans="1:26" ht="12" customHeight="1">
      <c r="A850" s="49"/>
      <c r="B850" s="49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</row>
    <row r="851" spans="1:26" ht="12" customHeight="1">
      <c r="A851" s="49"/>
      <c r="B851" s="49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</row>
    <row r="852" spans="1:26" ht="12" customHeight="1">
      <c r="A852" s="49"/>
      <c r="B852" s="49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</row>
    <row r="853" spans="1:26" ht="12" customHeight="1">
      <c r="A853" s="49"/>
      <c r="B853" s="49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</row>
    <row r="854" spans="1:26" ht="12" customHeight="1">
      <c r="A854" s="49"/>
      <c r="B854" s="49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</row>
    <row r="855" spans="1:26" ht="12" customHeight="1">
      <c r="A855" s="49"/>
      <c r="B855" s="49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</row>
    <row r="856" spans="1:26" ht="12" customHeight="1">
      <c r="A856" s="49"/>
      <c r="B856" s="49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</row>
    <row r="857" spans="1:26" ht="12" customHeight="1">
      <c r="A857" s="49"/>
      <c r="B857" s="49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</row>
    <row r="858" spans="1:26" ht="12" customHeight="1">
      <c r="A858" s="49"/>
      <c r="B858" s="49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</row>
    <row r="859" spans="1:26" ht="12" customHeight="1">
      <c r="A859" s="49"/>
      <c r="B859" s="49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</row>
    <row r="860" spans="1:26" ht="12" customHeight="1">
      <c r="A860" s="49"/>
      <c r="B860" s="49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</row>
    <row r="861" spans="1:26" ht="12" customHeight="1">
      <c r="A861" s="49"/>
      <c r="B861" s="49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</row>
    <row r="862" spans="1:26" ht="12" customHeight="1">
      <c r="A862" s="49"/>
      <c r="B862" s="49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</row>
    <row r="863" spans="1:26" ht="12" customHeight="1">
      <c r="A863" s="49"/>
      <c r="B863" s="49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</row>
    <row r="864" spans="1:26" ht="12" customHeight="1">
      <c r="A864" s="49"/>
      <c r="B864" s="49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</row>
    <row r="865" spans="1:26" ht="12" customHeight="1">
      <c r="A865" s="49"/>
      <c r="B865" s="49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</row>
    <row r="866" spans="1:26" ht="12" customHeight="1">
      <c r="A866" s="49"/>
      <c r="B866" s="49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</row>
    <row r="867" spans="1:26" ht="12" customHeight="1">
      <c r="A867" s="49"/>
      <c r="B867" s="49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</row>
    <row r="868" spans="1:26" ht="12" customHeight="1">
      <c r="A868" s="49"/>
      <c r="B868" s="49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</row>
    <row r="869" spans="1:26" ht="12" customHeight="1">
      <c r="A869" s="49"/>
      <c r="B869" s="49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</row>
    <row r="870" spans="1:26" ht="12" customHeight="1">
      <c r="A870" s="49"/>
      <c r="B870" s="49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</row>
    <row r="871" spans="1:26" ht="12" customHeight="1">
      <c r="A871" s="49"/>
      <c r="B871" s="49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</row>
    <row r="872" spans="1:26" ht="12" customHeight="1">
      <c r="A872" s="49"/>
      <c r="B872" s="49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</row>
    <row r="873" spans="1:26" ht="12" customHeight="1">
      <c r="A873" s="49"/>
      <c r="B873" s="49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</row>
    <row r="874" spans="1:26" ht="12" customHeight="1">
      <c r="A874" s="49"/>
      <c r="B874" s="49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</row>
    <row r="875" spans="1:26" ht="12" customHeight="1">
      <c r="A875" s="49"/>
      <c r="B875" s="49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</row>
    <row r="876" spans="1:26" ht="12" customHeight="1">
      <c r="A876" s="49"/>
      <c r="B876" s="49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</row>
    <row r="877" spans="1:26" ht="12" customHeight="1">
      <c r="A877" s="49"/>
      <c r="B877" s="49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</row>
    <row r="878" spans="1:26" ht="12" customHeight="1">
      <c r="A878" s="49"/>
      <c r="B878" s="49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</row>
    <row r="879" spans="1:26" ht="12" customHeight="1">
      <c r="A879" s="49"/>
      <c r="B879" s="49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</row>
    <row r="880" spans="1:26" ht="12" customHeight="1">
      <c r="A880" s="49"/>
      <c r="B880" s="49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</row>
    <row r="881" spans="1:26" ht="12" customHeight="1">
      <c r="A881" s="49"/>
      <c r="B881" s="49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</row>
    <row r="882" spans="1:26" ht="12" customHeight="1">
      <c r="A882" s="49"/>
      <c r="B882" s="49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</row>
    <row r="883" spans="1:26" ht="12" customHeight="1">
      <c r="A883" s="49"/>
      <c r="B883" s="49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</row>
    <row r="884" spans="1:26" ht="12" customHeight="1">
      <c r="A884" s="49"/>
      <c r="B884" s="49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</row>
    <row r="885" spans="1:26" ht="12" customHeight="1">
      <c r="A885" s="49"/>
      <c r="B885" s="49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</row>
    <row r="886" spans="1:26" ht="12" customHeight="1">
      <c r="A886" s="49"/>
      <c r="B886" s="49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</row>
    <row r="887" spans="1:26" ht="12" customHeight="1">
      <c r="A887" s="49"/>
      <c r="B887" s="49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</row>
    <row r="888" spans="1:26" ht="12" customHeight="1">
      <c r="A888" s="49"/>
      <c r="B888" s="49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</row>
    <row r="889" spans="1:26" ht="12" customHeight="1">
      <c r="A889" s="49"/>
      <c r="B889" s="49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</row>
    <row r="890" spans="1:26" ht="12" customHeight="1">
      <c r="A890" s="49"/>
      <c r="B890" s="49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</row>
    <row r="891" spans="1:26" ht="12" customHeight="1">
      <c r="A891" s="49"/>
      <c r="B891" s="49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</row>
    <row r="892" spans="1:26" ht="12" customHeight="1">
      <c r="A892" s="49"/>
      <c r="B892" s="49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</row>
    <row r="893" spans="1:26" ht="12" customHeight="1">
      <c r="A893" s="49"/>
      <c r="B893" s="49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</row>
    <row r="894" spans="1:26" ht="12" customHeight="1">
      <c r="A894" s="49"/>
      <c r="B894" s="49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</row>
    <row r="895" spans="1:26" ht="12" customHeight="1">
      <c r="A895" s="49"/>
      <c r="B895" s="49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</row>
    <row r="896" spans="1:26" ht="12" customHeight="1">
      <c r="A896" s="49"/>
      <c r="B896" s="49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</row>
    <row r="897" spans="1:26" ht="12" customHeight="1">
      <c r="A897" s="49"/>
      <c r="B897" s="49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</row>
    <row r="898" spans="1:26" ht="12" customHeight="1">
      <c r="A898" s="49"/>
      <c r="B898" s="49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</row>
    <row r="899" spans="1:26" ht="12" customHeight="1">
      <c r="A899" s="49"/>
      <c r="B899" s="49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</row>
    <row r="900" spans="1:26" ht="12" customHeight="1">
      <c r="A900" s="49"/>
      <c r="B900" s="49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</row>
    <row r="901" spans="1:26" ht="12" customHeight="1">
      <c r="A901" s="49"/>
      <c r="B901" s="49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</row>
    <row r="902" spans="1:26" ht="12" customHeight="1">
      <c r="A902" s="49"/>
      <c r="B902" s="49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</row>
    <row r="903" spans="1:26" ht="12" customHeight="1">
      <c r="A903" s="49"/>
      <c r="B903" s="49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</row>
    <row r="904" spans="1:26" ht="12" customHeight="1">
      <c r="A904" s="49"/>
      <c r="B904" s="49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</row>
    <row r="905" spans="1:26" ht="12" customHeight="1">
      <c r="A905" s="49"/>
      <c r="B905" s="49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</row>
    <row r="906" spans="1:26" ht="12" customHeight="1">
      <c r="A906" s="49"/>
      <c r="B906" s="49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</row>
    <row r="907" spans="1:26" ht="12" customHeight="1">
      <c r="A907" s="49"/>
      <c r="B907" s="49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</row>
    <row r="908" spans="1:26" ht="12" customHeight="1">
      <c r="A908" s="49"/>
      <c r="B908" s="49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</row>
    <row r="909" spans="1:26" ht="12" customHeight="1">
      <c r="A909" s="49"/>
      <c r="B909" s="49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</row>
    <row r="910" spans="1:26" ht="12" customHeight="1">
      <c r="A910" s="49"/>
      <c r="B910" s="49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</row>
    <row r="911" spans="1:26" ht="12" customHeight="1">
      <c r="A911" s="49"/>
      <c r="B911" s="49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</row>
    <row r="912" spans="1:26" ht="12" customHeight="1">
      <c r="A912" s="49"/>
      <c r="B912" s="49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</row>
    <row r="913" spans="1:26" ht="12" customHeight="1">
      <c r="A913" s="49"/>
      <c r="B913" s="49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</row>
    <row r="914" spans="1:26" ht="12" customHeight="1">
      <c r="A914" s="49"/>
      <c r="B914" s="49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</row>
    <row r="915" spans="1:26" ht="12" customHeight="1">
      <c r="A915" s="49"/>
      <c r="B915" s="49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</row>
    <row r="916" spans="1:26" ht="12" customHeight="1">
      <c r="A916" s="49"/>
      <c r="B916" s="49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</row>
    <row r="917" spans="1:26" ht="12" customHeight="1">
      <c r="A917" s="49"/>
      <c r="B917" s="49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</row>
    <row r="918" spans="1:26" ht="12" customHeight="1">
      <c r="A918" s="49"/>
      <c r="B918" s="49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</row>
    <row r="919" spans="1:26" ht="12" customHeight="1">
      <c r="A919" s="49"/>
      <c r="B919" s="49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</row>
    <row r="920" spans="1:26" ht="12" customHeight="1">
      <c r="A920" s="49"/>
      <c r="B920" s="49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</row>
    <row r="921" spans="1:26" ht="12" customHeight="1">
      <c r="A921" s="49"/>
      <c r="B921" s="49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</row>
    <row r="922" spans="1:26" ht="12" customHeight="1">
      <c r="A922" s="49"/>
      <c r="B922" s="49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</row>
    <row r="923" spans="1:26" ht="12" customHeight="1">
      <c r="A923" s="49"/>
      <c r="B923" s="49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</row>
    <row r="924" spans="1:26" ht="12" customHeight="1">
      <c r="A924" s="49"/>
      <c r="B924" s="49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</row>
    <row r="925" spans="1:26" ht="12" customHeight="1">
      <c r="A925" s="49"/>
      <c r="B925" s="49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</row>
    <row r="926" spans="1:26" ht="12" customHeight="1">
      <c r="A926" s="49"/>
      <c r="B926" s="49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</row>
    <row r="927" spans="1:26" ht="12" customHeight="1">
      <c r="A927" s="49"/>
      <c r="B927" s="49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</row>
    <row r="928" spans="1:26" ht="12" customHeight="1">
      <c r="A928" s="49"/>
      <c r="B928" s="49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</row>
    <row r="929" spans="1:26" ht="12" customHeight="1">
      <c r="A929" s="49"/>
      <c r="B929" s="49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</row>
    <row r="930" spans="1:26" ht="12" customHeight="1">
      <c r="A930" s="49"/>
      <c r="B930" s="49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</row>
    <row r="931" spans="1:26" ht="12" customHeight="1">
      <c r="A931" s="49"/>
      <c r="B931" s="49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</row>
    <row r="932" spans="1:26" ht="12" customHeight="1">
      <c r="A932" s="49"/>
      <c r="B932" s="49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</row>
    <row r="933" spans="1:26" ht="12" customHeight="1">
      <c r="A933" s="49"/>
      <c r="B933" s="49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</row>
    <row r="934" spans="1:26" ht="12" customHeight="1">
      <c r="A934" s="49"/>
      <c r="B934" s="49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</row>
    <row r="935" spans="1:26" ht="12" customHeight="1">
      <c r="A935" s="49"/>
      <c r="B935" s="49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</row>
    <row r="936" spans="1:26" ht="12" customHeight="1">
      <c r="A936" s="49"/>
      <c r="B936" s="49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</row>
    <row r="937" spans="1:26" ht="12" customHeight="1">
      <c r="A937" s="49"/>
      <c r="B937" s="49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</row>
    <row r="938" spans="1:26" ht="12" customHeight="1">
      <c r="A938" s="49"/>
      <c r="B938" s="49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</row>
    <row r="939" spans="1:26" ht="12" customHeight="1">
      <c r="A939" s="49"/>
      <c r="B939" s="49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</row>
    <row r="940" spans="1:26" ht="12" customHeight="1">
      <c r="A940" s="49"/>
      <c r="B940" s="49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</row>
    <row r="941" spans="1:26" ht="12" customHeight="1">
      <c r="A941" s="49"/>
      <c r="B941" s="49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</row>
    <row r="942" spans="1:26" ht="12" customHeight="1">
      <c r="A942" s="49"/>
      <c r="B942" s="49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</row>
    <row r="943" spans="1:26" ht="12" customHeight="1">
      <c r="A943" s="49"/>
      <c r="B943" s="49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</row>
    <row r="944" spans="1:26" ht="12" customHeight="1">
      <c r="A944" s="49"/>
      <c r="B944" s="49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</row>
    <row r="945" spans="1:26" ht="12" customHeight="1">
      <c r="A945" s="49"/>
      <c r="B945" s="49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</row>
    <row r="946" spans="1:26" ht="12" customHeight="1">
      <c r="A946" s="49"/>
      <c r="B946" s="49"/>
      <c r="C946" s="49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  <c r="Z946" s="49"/>
    </row>
    <row r="947" spans="1:26" ht="12" customHeight="1">
      <c r="A947" s="49"/>
      <c r="B947" s="49"/>
      <c r="C947" s="4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  <c r="Z947" s="49"/>
    </row>
    <row r="948" spans="1:26" ht="12" customHeight="1">
      <c r="A948" s="49"/>
      <c r="B948" s="49"/>
      <c r="C948" s="49"/>
      <c r="D948" s="49"/>
      <c r="E948" s="4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  <c r="Z948" s="49"/>
    </row>
    <row r="949" spans="1:26" ht="12" customHeight="1">
      <c r="A949" s="49"/>
      <c r="B949" s="49"/>
      <c r="C949" s="49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  <c r="Z949" s="49"/>
    </row>
    <row r="950" spans="1:26" ht="12" customHeight="1">
      <c r="A950" s="49"/>
      <c r="B950" s="49"/>
      <c r="C950" s="49"/>
      <c r="D950" s="49"/>
      <c r="E950" s="4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  <c r="Z950" s="49"/>
    </row>
    <row r="951" spans="1:26" ht="12" customHeight="1">
      <c r="A951" s="49"/>
      <c r="B951" s="49"/>
      <c r="C951" s="49"/>
      <c r="D951" s="49"/>
      <c r="E951" s="4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  <c r="Z951" s="49"/>
    </row>
    <row r="952" spans="1:26" ht="12" customHeight="1">
      <c r="A952" s="49"/>
      <c r="B952" s="49"/>
      <c r="C952" s="49"/>
      <c r="D952" s="49"/>
      <c r="E952" s="4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  <c r="Z952" s="49"/>
    </row>
    <row r="953" spans="1:26" ht="12" customHeight="1">
      <c r="A953" s="49"/>
      <c r="B953" s="49"/>
      <c r="C953" s="49"/>
      <c r="D953" s="49"/>
      <c r="E953" s="4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  <c r="Z953" s="49"/>
    </row>
    <row r="954" spans="1:26" ht="12" customHeight="1">
      <c r="A954" s="49"/>
      <c r="B954" s="49"/>
      <c r="C954" s="49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  <c r="Z954" s="49"/>
    </row>
    <row r="955" spans="1:26" ht="12" customHeight="1">
      <c r="A955" s="49"/>
      <c r="B955" s="49"/>
      <c r="C955" s="4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  <c r="Z955" s="49"/>
    </row>
    <row r="956" spans="1:26" ht="12" customHeight="1">
      <c r="A956" s="49"/>
      <c r="B956" s="49"/>
      <c r="C956" s="49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  <c r="Z956" s="49"/>
    </row>
    <row r="957" spans="1:26" ht="12" customHeight="1">
      <c r="A957" s="49"/>
      <c r="B957" s="49"/>
      <c r="C957" s="49"/>
      <c r="D957" s="49"/>
      <c r="E957" s="4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  <c r="Z957" s="49"/>
    </row>
    <row r="958" spans="1:26" ht="12" customHeight="1">
      <c r="A958" s="49"/>
      <c r="B958" s="49"/>
      <c r="C958" s="49"/>
      <c r="D958" s="49"/>
      <c r="E958" s="4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  <c r="Z958" s="49"/>
    </row>
    <row r="959" spans="1:26" ht="12" customHeight="1">
      <c r="A959" s="49"/>
      <c r="B959" s="49"/>
      <c r="C959" s="49"/>
      <c r="D959" s="49"/>
      <c r="E959" s="4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  <c r="Z959" s="49"/>
    </row>
    <row r="960" spans="1:26" ht="12" customHeight="1">
      <c r="A960" s="49"/>
      <c r="B960" s="49"/>
      <c r="C960" s="49"/>
      <c r="D960" s="49"/>
      <c r="E960" s="4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  <c r="Z960" s="49"/>
    </row>
    <row r="961" spans="1:26" ht="12" customHeight="1">
      <c r="A961" s="49"/>
      <c r="B961" s="49"/>
      <c r="C961" s="49"/>
      <c r="D961" s="49"/>
      <c r="E961" s="4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  <c r="Z961" s="49"/>
    </row>
    <row r="962" spans="1:26" ht="12" customHeight="1">
      <c r="A962" s="49"/>
      <c r="B962" s="49"/>
      <c r="C962" s="49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  <c r="Z962" s="49"/>
    </row>
    <row r="963" spans="1:26" ht="12" customHeight="1">
      <c r="A963" s="49"/>
      <c r="B963" s="49"/>
      <c r="C963" s="49"/>
      <c r="D963" s="49"/>
      <c r="E963" s="4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  <c r="Z963" s="49"/>
    </row>
    <row r="964" spans="1:26" ht="12" customHeight="1">
      <c r="A964" s="49"/>
      <c r="B964" s="49"/>
      <c r="C964" s="49"/>
      <c r="D964" s="49"/>
      <c r="E964" s="4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  <c r="Z964" s="49"/>
    </row>
    <row r="965" spans="1:26" ht="12" customHeight="1">
      <c r="A965" s="49"/>
      <c r="B965" s="49"/>
      <c r="C965" s="49"/>
      <c r="D965" s="49"/>
      <c r="E965" s="4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  <c r="Z965" s="49"/>
    </row>
    <row r="966" spans="1:26" ht="12" customHeight="1">
      <c r="A966" s="49"/>
      <c r="B966" s="49"/>
      <c r="C966" s="49"/>
      <c r="D966" s="49"/>
      <c r="E966" s="4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  <c r="Z966" s="49"/>
    </row>
    <row r="967" spans="1:26" ht="12" customHeight="1">
      <c r="A967" s="49"/>
      <c r="B967" s="49"/>
      <c r="C967" s="49"/>
      <c r="D967" s="49"/>
      <c r="E967" s="4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  <c r="Z967" s="49"/>
    </row>
    <row r="968" spans="1:26" ht="12" customHeight="1">
      <c r="A968" s="49"/>
      <c r="B968" s="49"/>
      <c r="C968" s="49"/>
      <c r="D968" s="49"/>
      <c r="E968" s="4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  <c r="Z968" s="49"/>
    </row>
    <row r="969" spans="1:26" ht="12" customHeight="1">
      <c r="A969" s="49"/>
      <c r="B969" s="49"/>
      <c r="C969" s="49"/>
      <c r="D969" s="49"/>
      <c r="E969" s="4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  <c r="Z969" s="49"/>
    </row>
    <row r="970" spans="1:26" ht="12" customHeight="1">
      <c r="A970" s="49"/>
      <c r="B970" s="49"/>
      <c r="C970" s="49"/>
      <c r="D970" s="49"/>
      <c r="E970" s="4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  <c r="Z970" s="49"/>
    </row>
    <row r="971" spans="1:26" ht="12" customHeight="1">
      <c r="A971" s="49"/>
      <c r="B971" s="49"/>
      <c r="C971" s="49"/>
      <c r="D971" s="49"/>
      <c r="E971" s="4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  <c r="Z971" s="49"/>
    </row>
    <row r="972" spans="1:26" ht="12" customHeight="1">
      <c r="A972" s="49"/>
      <c r="B972" s="49"/>
      <c r="C972" s="49"/>
      <c r="D972" s="49"/>
      <c r="E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  <c r="Z972" s="49"/>
    </row>
    <row r="973" spans="1:26" ht="12" customHeight="1">
      <c r="A973" s="49"/>
      <c r="B973" s="49"/>
      <c r="C973" s="49"/>
      <c r="D973" s="49"/>
      <c r="E973" s="4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  <c r="Z973" s="49"/>
    </row>
    <row r="974" spans="1:26" ht="12" customHeight="1">
      <c r="A974" s="49"/>
      <c r="B974" s="49"/>
      <c r="C974" s="49"/>
      <c r="D974" s="49"/>
      <c r="E974" s="4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  <c r="Z974" s="49"/>
    </row>
    <row r="975" spans="1:26" ht="12" customHeight="1">
      <c r="A975" s="49"/>
      <c r="B975" s="49"/>
      <c r="C975" s="49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  <c r="Z975" s="49"/>
    </row>
    <row r="976" spans="1:26" ht="12" customHeight="1">
      <c r="A976" s="49"/>
      <c r="B976" s="49"/>
      <c r="C976" s="49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  <c r="Z976" s="49"/>
    </row>
    <row r="977" spans="1:26" ht="12" customHeight="1">
      <c r="A977" s="49"/>
      <c r="B977" s="49"/>
      <c r="C977" s="49"/>
      <c r="D977" s="49"/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  <c r="Z977" s="49"/>
    </row>
    <row r="978" spans="1:26" ht="12" customHeight="1">
      <c r="A978" s="49"/>
      <c r="B978" s="49"/>
      <c r="C978" s="49"/>
      <c r="D978" s="49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  <c r="Z978" s="49"/>
    </row>
    <row r="979" spans="1:26" ht="12" customHeight="1">
      <c r="A979" s="49"/>
      <c r="B979" s="49"/>
      <c r="C979" s="49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  <c r="Z979" s="49"/>
    </row>
    <row r="980" spans="1:26" ht="12" customHeight="1">
      <c r="A980" s="49"/>
      <c r="B980" s="49"/>
      <c r="C980" s="49"/>
      <c r="D980" s="49"/>
      <c r="E980" s="4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  <c r="Z980" s="49"/>
    </row>
    <row r="981" spans="1:26" ht="12" customHeight="1">
      <c r="A981" s="49"/>
      <c r="B981" s="49"/>
      <c r="C981" s="49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  <c r="Z981" s="49"/>
    </row>
    <row r="982" spans="1:26" ht="12" customHeight="1">
      <c r="A982" s="49"/>
      <c r="B982" s="49"/>
      <c r="C982" s="49"/>
      <c r="D982" s="49"/>
      <c r="E982" s="49"/>
      <c r="F982" s="49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  <c r="Z982" s="49"/>
    </row>
    <row r="983" spans="1:26" ht="12" customHeight="1">
      <c r="A983" s="49"/>
      <c r="B983" s="49"/>
      <c r="C983" s="49"/>
      <c r="D983" s="49"/>
      <c r="E983" s="4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  <c r="Z983" s="49"/>
    </row>
    <row r="984" spans="1:26" ht="12" customHeight="1">
      <c r="A984" s="49"/>
      <c r="B984" s="49"/>
      <c r="C984" s="49"/>
      <c r="D984" s="49"/>
      <c r="E984" s="49"/>
      <c r="F984" s="49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  <c r="Z984" s="49"/>
    </row>
    <row r="985" spans="1:26" ht="12" customHeight="1">
      <c r="A985" s="49"/>
      <c r="B985" s="49"/>
      <c r="C985" s="49"/>
      <c r="D985" s="49"/>
      <c r="E985" s="49"/>
      <c r="F985" s="49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  <c r="Z985" s="49"/>
    </row>
    <row r="986" spans="1:26" ht="12" customHeight="1">
      <c r="A986" s="49"/>
      <c r="B986" s="49"/>
      <c r="C986" s="49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  <c r="Z986" s="49"/>
    </row>
    <row r="987" spans="1:26" ht="12" customHeight="1">
      <c r="A987" s="49"/>
      <c r="B987" s="49"/>
      <c r="C987" s="49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  <c r="Z987" s="49"/>
    </row>
    <row r="988" spans="1:26" ht="12" customHeight="1">
      <c r="A988" s="49"/>
      <c r="B988" s="49"/>
      <c r="C988" s="49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  <c r="Z988" s="49"/>
    </row>
    <row r="989" spans="1:26" ht="12" customHeight="1">
      <c r="A989" s="49"/>
      <c r="B989" s="49"/>
      <c r="C989" s="49"/>
      <c r="D989" s="49"/>
      <c r="E989" s="49"/>
      <c r="F989" s="49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  <c r="Z989" s="49"/>
    </row>
    <row r="990" spans="1:26" ht="12" customHeight="1">
      <c r="A990" s="49"/>
      <c r="B990" s="49"/>
      <c r="C990" s="49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  <c r="Z990" s="49"/>
    </row>
    <row r="991" spans="1:26" ht="12" customHeight="1">
      <c r="A991" s="49"/>
      <c r="B991" s="49"/>
      <c r="C991" s="49"/>
      <c r="D991" s="49"/>
      <c r="E991" s="49"/>
      <c r="F991" s="49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  <c r="Z991" s="49"/>
    </row>
    <row r="992" spans="1:26" ht="12" customHeight="1">
      <c r="A992" s="49"/>
      <c r="B992" s="49"/>
      <c r="C992" s="49"/>
      <c r="D992" s="49"/>
      <c r="E992" s="49"/>
      <c r="F992" s="49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  <c r="Z992" s="49"/>
    </row>
    <row r="993" spans="1:26" ht="12" customHeight="1">
      <c r="A993" s="49"/>
      <c r="B993" s="49"/>
      <c r="C993" s="49"/>
      <c r="D993" s="49"/>
      <c r="E993" s="49"/>
      <c r="F993" s="49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  <c r="Z993" s="49"/>
    </row>
    <row r="994" spans="1:26" ht="12" customHeight="1">
      <c r="A994" s="49"/>
      <c r="B994" s="49"/>
      <c r="C994" s="49"/>
      <c r="D994" s="49"/>
      <c r="E994" s="49"/>
      <c r="F994" s="49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  <c r="Z994" s="49"/>
    </row>
    <row r="995" spans="1:26" ht="12" customHeight="1">
      <c r="A995" s="49"/>
      <c r="B995" s="49"/>
      <c r="C995" s="49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  <c r="Z995" s="49"/>
    </row>
    <row r="996" spans="1:26" ht="12" customHeight="1">
      <c r="A996" s="49"/>
      <c r="B996" s="49"/>
      <c r="C996" s="49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  <c r="Z996" s="49"/>
    </row>
    <row r="997" spans="1:26" ht="12" customHeight="1">
      <c r="A997" s="49"/>
      <c r="B997" s="49"/>
      <c r="C997" s="49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  <c r="Y997" s="49"/>
      <c r="Z997" s="49"/>
    </row>
    <row r="998" spans="1:26" ht="12" customHeight="1">
      <c r="A998" s="49"/>
      <c r="B998" s="49"/>
      <c r="C998" s="49"/>
      <c r="D998" s="49"/>
      <c r="E998" s="49"/>
      <c r="F998" s="49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  <c r="Y998" s="49"/>
      <c r="Z998" s="49"/>
    </row>
    <row r="999" spans="1:26" ht="12" customHeight="1">
      <c r="A999" s="49"/>
      <c r="B999" s="49"/>
      <c r="C999" s="49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  <c r="Y999" s="49"/>
      <c r="Z999" s="49"/>
    </row>
    <row r="1000" spans="1:26" ht="12" customHeight="1">
      <c r="A1000" s="49"/>
      <c r="B1000" s="49"/>
      <c r="C1000" s="49"/>
      <c r="D1000" s="49"/>
      <c r="E1000" s="49"/>
      <c r="F1000" s="49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  <c r="V1000" s="49"/>
      <c r="W1000" s="49"/>
      <c r="X1000" s="49"/>
      <c r="Y1000" s="49"/>
      <c r="Z1000" s="49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Clea Kolster</dc:creator>
  <cp:keywords/>
  <dc:description/>
  <cp:lastModifiedBy>Finkelstein, Rachel, EMNRD</cp:lastModifiedBy>
  <cp:revision/>
  <dcterms:created xsi:type="dcterms:W3CDTF">2020-06-16T22:56:28Z</dcterms:created>
  <dcterms:modified xsi:type="dcterms:W3CDTF">2024-04-01T22:20:27Z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0x01010007E1F96CC1207E458FC2C7CE55B7243F</vt:lpwstr>
  </property>
</Properties>
</file>