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custom-properties+xml" PartName="/docProps/custom.xml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externalLink+xml" PartName="/xl/externalLinks/externalLink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custom-properties" Target="docProps/custom.xml"/><Relationship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RMI E-Bike Calculator Outputs" sheetId="1" r:id="rId4"/>
    <sheet state="visible" name="COBRA Results E-Bikes" sheetId="2" r:id="rId5"/>
    <sheet state="visible" name="WHO HEAT Outputs E-bikes" sheetId="3" r:id="rId6"/>
    <sheet state="visible" name="i-Tree_Planting-v2.7.0-Model1" sheetId="4" r:id="rId7"/>
    <sheet state="visible" name="i-Tree_Planting-v2.7.0-Model2" sheetId="5" r:id="rId8"/>
  </sheets>
  <externalReferences>
    <externalReference r:id="rId9"/>
    <externalReference r:id="rId10"/>
  </externalReferences>
  <definedNames/>
  <calcPr/>
  <extLst>
    <ext uri="GoogleSheetsCustomDataVersion2">
      <go:sheetsCustomData xmlns:go="http://customooxmlschemas.google.com/" r:id="rId11" roundtripDataChecksum="B77+wL5RkVosVykPyUWAaPrilT9+ZTJrzWvfvE7Q1/w="/>
    </ext>
  </extLst>
</workbook>
</file>

<file path=xl/sharedStrings.xml><?xml version="1.0" encoding="utf-8"?>
<sst xmlns="http://schemas.openxmlformats.org/spreadsheetml/2006/main" count="4159" uniqueCount="537">
  <si>
    <t>Total Costs - Fuel + Maintenance</t>
  </si>
  <si>
    <t>Costs without ebikes</t>
  </si>
  <si>
    <t>Cost reduction</t>
  </si>
  <si>
    <t>Savings per person</t>
  </si>
  <si>
    <t>Emissions in MT</t>
  </si>
  <si>
    <t>Percent trips by vehicle type</t>
  </si>
  <si>
    <t>Percent trips by vehicle type - no ebikes</t>
  </si>
  <si>
    <t xml:space="preserve">Cost Comparison </t>
  </si>
  <si>
    <t>VMT - total</t>
  </si>
  <si>
    <t>VMT - five miles</t>
  </si>
  <si>
    <t>Air Quality</t>
  </si>
  <si>
    <t>Number of Rebates</t>
  </si>
  <si>
    <t>Tree planting</t>
  </si>
  <si>
    <t>Avoided Barrels of Oil</t>
  </si>
  <si>
    <t>Number of bikes by type</t>
  </si>
  <si>
    <t>Avoided fuel usage</t>
  </si>
  <si>
    <t>Year</t>
  </si>
  <si>
    <t>Gas Car</t>
  </si>
  <si>
    <t>EV</t>
  </si>
  <si>
    <t>Ebikes</t>
  </si>
  <si>
    <t>Total savings per week</t>
  </si>
  <si>
    <t>Total savings per year</t>
  </si>
  <si>
    <t>Per person (weekly)</t>
  </si>
  <si>
    <t>Savings per year</t>
  </si>
  <si>
    <t>BAU</t>
  </si>
  <si>
    <t>With e-bikes</t>
  </si>
  <si>
    <t>Percent reduction</t>
  </si>
  <si>
    <t>ICE Vehicle</t>
  </si>
  <si>
    <t>Under 3 miles</t>
  </si>
  <si>
    <t>3-5 miles</t>
  </si>
  <si>
    <t>5-10 miles</t>
  </si>
  <si>
    <t>10-25 miles</t>
  </si>
  <si>
    <t>25+ miles</t>
  </si>
  <si>
    <t>VMT without ebikes</t>
  </si>
  <si>
    <t>VMT with ebikes</t>
  </si>
  <si>
    <t>With Ebikes</t>
  </si>
  <si>
    <t>Without Ebikes</t>
  </si>
  <si>
    <t>Difference</t>
  </si>
  <si>
    <t>Income-Qualified</t>
  </si>
  <si>
    <t>Market-Rate</t>
  </si>
  <si>
    <t>Emissions savings (MT)</t>
  </si>
  <si>
    <t>Trees</t>
  </si>
  <si>
    <t>New trees per year</t>
  </si>
  <si>
    <t>MT savings (weekly)</t>
  </si>
  <si>
    <t>MT savings (annual)</t>
  </si>
  <si>
    <t>Barrels of Oil (week)</t>
  </si>
  <si>
    <t>Barrels of oil (annual)</t>
  </si>
  <si>
    <t>Commuting</t>
  </si>
  <si>
    <t>Cargo</t>
  </si>
  <si>
    <t>Avoided gallons of gas</t>
  </si>
  <si>
    <t>Avoided kWH</t>
  </si>
  <si>
    <t>NOX</t>
  </si>
  <si>
    <t>CO</t>
  </si>
  <si>
    <t>PM2.5</t>
  </si>
  <si>
    <t>3-Year Program Staggered Benefits Cost Savings</t>
  </si>
  <si>
    <t>3-Year Program Staggered GHG Benefits</t>
  </si>
  <si>
    <t>3-Year Program Staggered Benefits Nox</t>
  </si>
  <si>
    <t>BAU Cost</t>
  </si>
  <si>
    <t>E-Bike Cost</t>
  </si>
  <si>
    <t>Savings</t>
  </si>
  <si>
    <t>Staggered Savings</t>
  </si>
  <si>
    <t>% of Savings</t>
  </si>
  <si>
    <t>Annual BAU MT</t>
  </si>
  <si>
    <t>E-Bike MT Annual</t>
  </si>
  <si>
    <t>Annual BAU lb</t>
  </si>
  <si>
    <t>E-Bike lb Annual</t>
  </si>
  <si>
    <t>Year 1</t>
  </si>
  <si>
    <t>Year 2</t>
  </si>
  <si>
    <t>Year 3</t>
  </si>
  <si>
    <t>Year 4</t>
  </si>
  <si>
    <t>Year 5</t>
  </si>
  <si>
    <t>Year 6</t>
  </si>
  <si>
    <t>Year 7</t>
  </si>
  <si>
    <t>Year 8</t>
  </si>
  <si>
    <t>Year 9</t>
  </si>
  <si>
    <t>Year 10</t>
  </si>
  <si>
    <t>Year 11</t>
  </si>
  <si>
    <t>Year 12</t>
  </si>
  <si>
    <t>Tons</t>
  </si>
  <si>
    <t>2025-2030</t>
  </si>
  <si>
    <t>2030-2050</t>
  </si>
  <si>
    <t>3-Year Program Staggered Benefits CO</t>
  </si>
  <si>
    <t>Cost-Effectiveness</t>
  </si>
  <si>
    <t>per MtCO2e</t>
  </si>
  <si>
    <t>3-Year Program Staggered Benefits PM2.5</t>
  </si>
  <si>
    <t>Total Health Benefits</t>
  </si>
  <si>
    <t>$578,012</t>
  </si>
  <si>
    <t>$1,303,604</t>
  </si>
  <si>
    <t>Low Value</t>
  </si>
  <si>
    <t>High Value</t>
  </si>
  <si>
    <t>Change in Incidence</t>
  </si>
  <si>
    <t>Monetary Value</t>
  </si>
  <si>
    <t>Mortality</t>
  </si>
  <si>
    <t>0.052 / 0.118</t>
  </si>
  <si>
    <t>$569,366 / $1,288,135</t>
  </si>
  <si>
    <t>Nonfatal Heart Attacks</t>
  </si>
  <si>
    <t>0.005 / 0.048</t>
  </si>
  <si>
    <t>$823 / $7,645</t>
  </si>
  <si>
    <t>Infant Mortality</t>
  </si>
  <si>
    <t>0.000</t>
  </si>
  <si>
    <t>$3,050</t>
  </si>
  <si>
    <t>Hospital Admits, All Respiratory</t>
  </si>
  <si>
    <t>0.012</t>
  </si>
  <si>
    <t>$617</t>
  </si>
  <si>
    <t>Hospital Admits, Cardiovascular (except heart attacks)</t>
  </si>
  <si>
    <t>$439</t>
  </si>
  <si>
    <t>Acute Bronchitis</t>
  </si>
  <si>
    <t>0.053</t>
  </si>
  <si>
    <t>$33</t>
  </si>
  <si>
    <t>Upper Respiratory Symptoms</t>
  </si>
  <si>
    <t>0.964</t>
  </si>
  <si>
    <t>$41</t>
  </si>
  <si>
    <t>Lower Respiratory Symptoms</t>
  </si>
  <si>
    <t>0.677</t>
  </si>
  <si>
    <t>$18</t>
  </si>
  <si>
    <t>Emergency Room Visits, Asthma</t>
  </si>
  <si>
    <t>0.022</t>
  </si>
  <si>
    <t>$13</t>
  </si>
  <si>
    <t>Asthma Exacerbation</t>
  </si>
  <si>
    <t>1.000</t>
  </si>
  <si>
    <t>$74</t>
  </si>
  <si>
    <t>Minor Restricted Activity Days</t>
  </si>
  <si>
    <t>29.147</t>
  </si>
  <si>
    <t>$2,555</t>
  </si>
  <si>
    <t>Work Loss Days</t>
  </si>
  <si>
    <t>4.914</t>
  </si>
  <si>
    <t>$984</t>
  </si>
  <si>
    <t>aggregationlevel</t>
  </si>
  <si>
    <t>activemode</t>
  </si>
  <si>
    <t>pathway</t>
  </si>
  <si>
    <t>activemode_label</t>
  </si>
  <si>
    <t>pathway_label</t>
  </si>
  <si>
    <t>unitvol</t>
  </si>
  <si>
    <t>activemodecontrast</t>
  </si>
  <si>
    <t>denominator</t>
  </si>
  <si>
    <t>activemodecontrastunit</t>
  </si>
  <si>
    <t>activemodepop</t>
  </si>
  <si>
    <t>popunit</t>
  </si>
  <si>
    <t>builduptime</t>
  </si>
  <si>
    <t>takeuptime</t>
  </si>
  <si>
    <t>timeunit</t>
  </si>
  <si>
    <t>impactabsoluteref</t>
  </si>
  <si>
    <t>impactabsolutecf</t>
  </si>
  <si>
    <t>impactcontrastabsolute</t>
  </si>
  <si>
    <t>impacttotal</t>
  </si>
  <si>
    <t>impactperyearave</t>
  </si>
  <si>
    <t>impactperyearmax</t>
  </si>
  <si>
    <t>impactunit</t>
  </si>
  <si>
    <t>impactabsoluterefco2</t>
  </si>
  <si>
    <t>impactabsolutecfco2</t>
  </si>
  <si>
    <t>impactcontrastpercentco2</t>
  </si>
  <si>
    <t>impactcontrastabsoluteco2</t>
  </si>
  <si>
    <t>impacttotalco2</t>
  </si>
  <si>
    <t>impactperyearaveco2</t>
  </si>
  <si>
    <t>impactperyearmaxco2</t>
  </si>
  <si>
    <t>impactunitco2</t>
  </si>
  <si>
    <t>monetization</t>
  </si>
  <si>
    <t>scc</t>
  </si>
  <si>
    <t>sccunit</t>
  </si>
  <si>
    <t>monetizationco2</t>
  </si>
  <si>
    <t>moneytotal</t>
  </si>
  <si>
    <t>moneyperyear</t>
  </si>
  <si>
    <t>moneymax</t>
  </si>
  <si>
    <t>yearmoneymax</t>
  </si>
  <si>
    <t>moneyperyeardisc</t>
  </si>
  <si>
    <t>moneytotaldisc</t>
  </si>
  <si>
    <t>moneymaxdisc</t>
  </si>
  <si>
    <t>currency</t>
  </si>
  <si>
    <t>cost</t>
  </si>
  <si>
    <t>bcratio</t>
  </si>
  <si>
    <t>resultsname</t>
  </si>
  <si>
    <t>voltotcf</t>
  </si>
  <si>
    <t>populationcf</t>
  </si>
  <si>
    <t>denominatorcf</t>
  </si>
  <si>
    <t>voltotref</t>
  </si>
  <si>
    <t>populationref</t>
  </si>
  <si>
    <t>denominatorref</t>
  </si>
  <si>
    <t>bymodebypathway</t>
  </si>
  <si>
    <t>walk</t>
  </si>
  <si>
    <t>pa</t>
  </si>
  <si>
    <t>Walking</t>
  </si>
  <si>
    <t>Physical activity</t>
  </si>
  <si>
    <t>min</t>
  </si>
  <si>
    <t>NA</t>
  </si>
  <si>
    <t>persons</t>
  </si>
  <si>
    <t>years</t>
  </si>
  <si>
    <t>prevented deaths</t>
  </si>
  <si>
    <t>value of statistical life</t>
  </si>
  <si>
    <t>USD</t>
  </si>
  <si>
    <t>walk_pa</t>
  </si>
  <si>
    <t>bike</t>
  </si>
  <si>
    <t>Cycling</t>
  </si>
  <si>
    <t>bike_pa</t>
  </si>
  <si>
    <t>run</t>
  </si>
  <si>
    <t>Running</t>
  </si>
  <si>
    <t>run_pa</t>
  </si>
  <si>
    <t>ebike</t>
  </si>
  <si>
    <t>Ebike</t>
  </si>
  <si>
    <t>person</t>
  </si>
  <si>
    <t>ebike_pa</t>
  </si>
  <si>
    <t>ebike25</t>
  </si>
  <si>
    <t>Slow Ebike (&lt;25 km/h)</t>
  </si>
  <si>
    <t>ebike25_pa</t>
  </si>
  <si>
    <t>ebike45</t>
  </si>
  <si>
    <t>Fast Ebike (&lt;45 km/h)</t>
  </si>
  <si>
    <t>ebike45_pa</t>
  </si>
  <si>
    <t>bikeshare</t>
  </si>
  <si>
    <t>Bikeshare</t>
  </si>
  <si>
    <t>bikeshare_pa</t>
  </si>
  <si>
    <t>ap</t>
  </si>
  <si>
    <t>Air pollution</t>
  </si>
  <si>
    <t>walk_ap</t>
  </si>
  <si>
    <t>bike_ap</t>
  </si>
  <si>
    <t>run_ap</t>
  </si>
  <si>
    <t>ebike_ap</t>
  </si>
  <si>
    <t>ebike25_ap</t>
  </si>
  <si>
    <t>ebike45_ap</t>
  </si>
  <si>
    <t>bikeshare_ap</t>
  </si>
  <si>
    <t>crash</t>
  </si>
  <si>
    <t>Crash risk</t>
  </si>
  <si>
    <t>km</t>
  </si>
  <si>
    <t>walk_crash</t>
  </si>
  <si>
    <t>bike_crash</t>
  </si>
  <si>
    <t>run_crash</t>
  </si>
  <si>
    <t>ebike_crash</t>
  </si>
  <si>
    <t>ebike25_crash</t>
  </si>
  <si>
    <t>ebike45_crash</t>
  </si>
  <si>
    <t>bikeshare_crash</t>
  </si>
  <si>
    <t>carbon</t>
  </si>
  <si>
    <t>Carbon emissions</t>
  </si>
  <si>
    <t>saved tco2e</t>
  </si>
  <si>
    <t>USD/tCO2e</t>
  </si>
  <si>
    <t>social cost of carbon</t>
  </si>
  <si>
    <t>walk_carbon</t>
  </si>
  <si>
    <t>bike_carbon</t>
  </si>
  <si>
    <t>run_carbon</t>
  </si>
  <si>
    <t>ebike_carbon</t>
  </si>
  <si>
    <t>ebike25_carbon</t>
  </si>
  <si>
    <t>ebike45_carbon</t>
  </si>
  <si>
    <t>bikeshare_carbon</t>
  </si>
  <si>
    <t>bymode</t>
  </si>
  <si>
    <t>all</t>
  </si>
  <si>
    <t>All</t>
  </si>
  <si>
    <t>walk_all</t>
  </si>
  <si>
    <t>bike_all</t>
  </si>
  <si>
    <t>run_all</t>
  </si>
  <si>
    <t>ebike_all</t>
  </si>
  <si>
    <t>ebike25_all</t>
  </si>
  <si>
    <t>ebike45_all</t>
  </si>
  <si>
    <t>bikeshare_all</t>
  </si>
  <si>
    <t>bypathway</t>
  </si>
  <si>
    <t>all_pa</t>
  </si>
  <si>
    <t>all_ap</t>
  </si>
  <si>
    <t>all_crash</t>
  </si>
  <si>
    <t>all_carbon</t>
  </si>
  <si>
    <t>total</t>
  </si>
  <si>
    <t>all_all</t>
  </si>
  <si>
    <t>This data was produced from the i-Tree Planting Calculator version 2.7.0 for Cleveland; OH.</t>
  </si>
  <si>
    <t>Location: Cleveland; OH 44115</t>
  </si>
  <si>
    <t>Total number of trees planted in this project: 1540</t>
  </si>
  <si>
    <t>Electricity Emissions Factor: 807.8</t>
  </si>
  <si>
    <t>Fuel Emissions Factor: 92.61</t>
  </si>
  <si>
    <t>Lifetime: 25</t>
  </si>
  <si>
    <t>Annual Tree Mortality: 2.6</t>
  </si>
  <si>
    <t>Run Date: 3-26-2024</t>
  </si>
  <si>
    <t>Group Identifier</t>
  </si>
  <si>
    <t>Tree Group Characteristics</t>
  </si>
  <si>
    <t>Initial Numberof Trees</t>
  </si>
  <si>
    <t>Species</t>
  </si>
  <si>
    <t>Initial DBH (cm)</t>
  </si>
  <si>
    <t>Distance to Building (meters)</t>
  </si>
  <si>
    <t>Direction</t>
  </si>
  <si>
    <t>Building Vintage</t>
  </si>
  <si>
    <t>TreeCondition</t>
  </si>
  <si>
    <t>CrownLightExposure</t>
  </si>
  <si>
    <t>DBH (centimeters)</t>
  </si>
  <si>
    <t>Height (meters)</t>
  </si>
  <si>
    <t>Surviving Trees</t>
  </si>
  <si>
    <t>Basal Area (square meters)</t>
  </si>
  <si>
    <t>Canopy Cover (square meters)</t>
  </si>
  <si>
    <t>Biomass (tonne)</t>
  </si>
  <si>
    <t>CO2 Avoided (kilograms)</t>
  </si>
  <si>
    <t>CO2 Avoided ($)</t>
  </si>
  <si>
    <t>CO2 Sequestered (kilograms)</t>
  </si>
  <si>
    <t>CO2 Sequestered ($)</t>
  </si>
  <si>
    <t>Electricity Saved (kWh)</t>
  </si>
  <si>
    <t>Electricity Saved ($)</t>
  </si>
  <si>
    <t>Fuel Saved (MMBtu)</t>
  </si>
  <si>
    <t>Fuel Saved ($)</t>
  </si>
  <si>
    <t>Rainfall Interception (cubic meters)</t>
  </si>
  <si>
    <t>Evaporation (cubic meters)</t>
  </si>
  <si>
    <t>Transpiration (cubic meters)</t>
  </si>
  <si>
    <t>Avoided Runoff (cubic meters)</t>
  </si>
  <si>
    <t>Avoided Runoff ($)</t>
  </si>
  <si>
    <t>O3 Removed (kilograms)</t>
  </si>
  <si>
    <t>NO2 Avoided (kilograms)</t>
  </si>
  <si>
    <t>NO2 Removed (kilograms)</t>
  </si>
  <si>
    <t>SO2 Avoided (kilograms)</t>
  </si>
  <si>
    <t>SO2 Removed (kilograms)</t>
  </si>
  <si>
    <t>VOC Avoided (kilograms)</t>
  </si>
  <si>
    <t>PM2.5 Avoided (kilograms)</t>
  </si>
  <si>
    <t>PM2.5 Removed (kilograms)</t>
  </si>
  <si>
    <t>Avoided Value ($)</t>
  </si>
  <si>
    <t>Removal Value ($)</t>
  </si>
  <si>
    <t>10 Northern hackberry(Celtis occidentalis) trees of 2.54 cm initial DBH.Planted 6-12 meters and north (0Â°) of buildings that were built 1950-1980 with heating and cooling.Trees are in good condition and planted in full sun.</t>
  </si>
  <si>
    <t>Northern hackberry(Celtis occidentalis)</t>
  </si>
  <si>
    <t>north (0°)</t>
  </si>
  <si>
    <t>1950-1980</t>
  </si>
  <si>
    <t>good</t>
  </si>
  <si>
    <t>full sun</t>
  </si>
  <si>
    <t>10 Northern hackberry(Celtis occidentalis) trees of 2.54 cm initial DBH.Planted 6-12 meters and east (90Â°) of buildings that were built 1950-1980 with heating and cooling.Trees are in good condition and planted in full sun.</t>
  </si>
  <si>
    <t>east (90°)</t>
  </si>
  <si>
    <t>10 Northern hackberry(Celtis occidentalis) trees of 2.54 cm initial DBH.Planted 6-12 meters and south (180Â°) of buildings that were built 1950-1980 with heating and cooling.Trees are in good condition and planted in full sun.</t>
  </si>
  <si>
    <t>south (180°)</t>
  </si>
  <si>
    <t>10 Northern hackberry(Celtis occidentalis) trees of 2.54 cm initial DBH.Planted 6-12 meters and west (270Â°) of buildings that were built 1950-1980 with heating and cooling.Trees are in good condition and planted in full sun.</t>
  </si>
  <si>
    <t>west (270°)</t>
  </si>
  <si>
    <t>10 Ginkgo(Ginkgo biloba) trees of 2.54 cm initial DBH.Planted 6-12 meters and north (0Â°) of buildings that were built 1950-1980 with heating and cooling.Trees are in good condition and planted in full sun.</t>
  </si>
  <si>
    <t>Ginkgo(Ginkgo biloba)</t>
  </si>
  <si>
    <t>10 Ginkgo(Ginkgo biloba) trees of 2.54 cm initial DBH.Planted 6-12 meters and east (90Â°) of buildings that were built 1950-1980 with heating and cooling.Trees are in good condition and planted in full sun.</t>
  </si>
  <si>
    <t>10 Ginkgo(Ginkgo biloba) trees of 2.54 cm initial DBH.Planted 6-12 meters and south (180Â°) of buildings that were built 1950-1980 with heating and cooling.Trees are in good condition and planted in full sun.</t>
  </si>
  <si>
    <t>10 Ginkgo(Ginkgo biloba) trees of 2.54 cm initial DBH.Planted 6-12 meters and west (270Â°) of buildings that were built 1950-1980 with heating and cooling.Trees are in good condition and planted in full sun.</t>
  </si>
  <si>
    <t>58 Kentucky Coffee tree(Gymnocladus dioica) trees of 2.54 cm initial DBH.Planted 6-12 meters and north (0Â°) of buildings that were built 1950-1980 with heating and cooling.Trees are in good condition and planted in full sun.</t>
  </si>
  <si>
    <t>Kentucky Coffee tree(Gymnocladus dioica)</t>
  </si>
  <si>
    <t>########</t>
  </si>
  <si>
    <t>58 Kentucky Coffee tree(Gymnocladus dioica) trees of 2.54 cm initial DBH.Planted 6-12 meters and east (90Â°) of buildings that were built 1950-1980 with heating and cooling.Trees are in good condition and planted in full sun.</t>
  </si>
  <si>
    <t>58 Kentucky Coffee tree(Gymnocladus dioica) trees of 2.54 cm initial DBH.Planted 6-12 meters and south (180Â°) of buildings that were built 1950-1980 with heating and cooling.Trees are in good condition and planted in full sun.</t>
  </si>
  <si>
    <t>58 Kentucky Coffee tree(Gymnocladus dioica) trees of 2.54 cm initial DBH.Planted 6-12 meters and west (270Â°) of buildings that were built 1950-1980 with heating and cooling.Trees are in good condition and planted in full sun.</t>
  </si>
  <si>
    <t>10 Tulip tree(Liriodendron tulipifera) trees of 2.54 cm initial DBH.Planted 6-12 meters and north (0Â°) of buildings that were built 1950-1980 with heating and cooling.Trees are in good condition and planted in full sun.</t>
  </si>
  <si>
    <t>Tulip tree(Liriodendron tulipifera)</t>
  </si>
  <si>
    <t>10 Tulip tree(Liriodendron tulipifera) trees of 2.54 cm initial DBH.Planted 6-12 meters and east (90Â°) of buildings that were built 1950-1980 with heating and cooling.Trees are in good condition and planted in full sun.</t>
  </si>
  <si>
    <t>10 Tulip tree(Liriodendron tulipifera) trees of 2.54 cm initial DBH.Planted 6-12 meters and south (180Â°) of buildings that were built 1950-1980 with heating and cooling.Trees are in good condition and planted in full sun.</t>
  </si>
  <si>
    <t>10 Tulip tree(Liriodendron tulipifera) trees of 2.54 cm initial DBH.Planted 6-12 meters and west (270Â°) of buildings that were built 1950-1980 with heating and cooling.Trees are in good condition and planted in full sun.</t>
  </si>
  <si>
    <t>10 White oak(Quercus alba) trees of 2.54 cm initial DBH.Planted 6-12 meters and north (0Â°) of buildings that were built 1950-1980 with heating and cooling.Trees are in good condition and planted in full sun.</t>
  </si>
  <si>
    <t>White oak(Quercus alba)</t>
  </si>
  <si>
    <t>10 White oak(Quercus alba) trees of 2.54 cm initial DBH.Planted 6-12 meters and east (90Â°) of buildings that were built 1950-1980 with heating and cooling.Trees are in good condition and planted in full sun.</t>
  </si>
  <si>
    <t>10 White oak(Quercus alba) trees of 2.54 cm initial DBH.Planted 6-12 meters and south (180Â°) of buildings that were built 1950-1980 with heating and cooling.Trees are in good condition and planted in full sun.</t>
  </si>
  <si>
    <t>10 White oak(Quercus alba) trees of 2.54 cm initial DBH.Planted 6-12 meters and west (270Â°) of buildings that were built 1950-1980 with heating and cooling.Trees are in good condition and planted in full sun.</t>
  </si>
  <si>
    <t>52 Oak spp(Quercus) trees of 2.54 cm initial DBH.Planted 6-12 meters and north (0Â°) of buildings that were built 1950-1980 with heating and cooling.Trees are in good condition and planted in full sun.</t>
  </si>
  <si>
    <t>Oak spp(Quercus)</t>
  </si>
  <si>
    <t>52 Oak spp(Quercus) trees of 2.54 cm initial DBH.Planted 6-12 meters and east (90Â°) of buildings that were built 1950-1980 with heating and cooling.Trees are in good condition and planted in full sun.</t>
  </si>
  <si>
    <t>52 Oak spp(Quercus) trees of 2.54 cm initial DBH.Planted 6-12 meters and south (180Â°) of buildings that were built 1950-1980 with heating and cooling.Trees are in good condition and planted in full sun.</t>
  </si>
  <si>
    <t>52 Oak spp(Quercus) trees of 2.54 cm initial DBH.Planted 6-12 meters and west (270Â°) of buildings that were built 1950-1980 with heating and cooling.Trees are in good condition and planted in full sun.</t>
  </si>
  <si>
    <t>20 Northern red oak(Quercus rubra) trees of 2.54 cm initial DBH.Planted 6-12 meters and north (0Â°) of buildings that were built 1950-1980 with heating and cooling.Trees are in good condition and planted in full sun.</t>
  </si>
  <si>
    <t>Northern red oak(Quercus rubra)</t>
  </si>
  <si>
    <t>20 Northern red oak(Quercus rubra) trees of 2.54 cm initial DBH.Planted 6-12 meters and east (90Â°) of buildings that were built 1950-1980 with heating and cooling.Trees are in good condition and planted in full sun.</t>
  </si>
  <si>
    <t>20 Northern red oak(Quercus rubra) trees of 2.54 cm initial DBH.Planted 6-12 meters and south (180Â°) of buildings that were built 1950-1980 with heating and cooling.Trees are in good condition and planted in full sun.</t>
  </si>
  <si>
    <t>20 Northern red oak(Quercus rubra) trees of 2.54 cm initial DBH.Planted 6-12 meters and west (270Â°) of buildings that were built 1950-1980 with heating and cooling.Trees are in good condition and planted in full sun.</t>
  </si>
  <si>
    <t>10 London planetree(Platanus x hybrida) trees of 2.54 cm initial DBH.Planted 6-12 meters and north (0Â°) of buildings that were built 1950-1980 with heating and cooling.Trees are in good condition and planted in full sun.</t>
  </si>
  <si>
    <t>London planetree(Platanus x hybrida)</t>
  </si>
  <si>
    <t>10 London planetree(Platanus x hybrida) trees of 2.54 cm initial DBH.Planted 6-12 meters and east (90Â°) of buildings that were built 1950-1980 with heating and cooling.Trees are in good condition and planted in full sun.</t>
  </si>
  <si>
    <t>10 London planetree(Platanus x hybrida) trees of 2.54 cm initial DBH.Planted 6-12 meters and south (180Â°) of buildings that were built 1950-1980 with heating and cooling.Trees are in good condition and planted in full sun.</t>
  </si>
  <si>
    <t>10 London planetree(Platanus x hybrida) trees of 2.54 cm initial DBH.Planted 6-12 meters and west (270Â°) of buildings that were built 1950-1980 with heating and cooling.Trees are in good condition and planted in full sun.</t>
  </si>
  <si>
    <t>20 Baldcypress(Taxodium distichum) trees of 2.54 cm initial DBH.Planted 6-12 meters and north (0Â°) of buildings that were built 1950-1980 with heating and cooling.Trees are in good condition and planted in full sun.</t>
  </si>
  <si>
    <t>Baldcypress(Taxodium distichum)</t>
  </si>
  <si>
    <t>20 Baldcypress(Taxodium distichum) trees of 2.54 cm initial DBH.Planted 6-12 meters and east (90Â°) of buildings that were built 1950-1980 with heating and cooling.Trees are in good condition and planted in full sun.</t>
  </si>
  <si>
    <t>20 Baldcypress(Taxodium distichum) trees of 2.54 cm initial DBH.Planted 6-12 meters and south (180Â°) of buildings that were built 1950-1980 with heating and cooling.Trees are in good condition and planted in full sun.</t>
  </si>
  <si>
    <t>20 Baldcypress(Taxodium distichum) trees of 2.54 cm initial DBH.Planted 6-12 meters and west (270Â°) of buildings that were built 1950-1980 with heating and cooling.Trees are in good condition and planted in full sun.</t>
  </si>
  <si>
    <t>20 American basswood(Tilia americana) trees of 2.54 cm initial DBH.Planted 6-12 meters and north (0Â°) of buildings that were built 1950-1980 with heating and cooling.Trees are in good condition and planted in full sun.</t>
  </si>
  <si>
    <t>American basswood(Tilia americana)</t>
  </si>
  <si>
    <t>20 American basswood(Tilia americana) trees of 2.54 cm initial DBH.Planted 6-12 meters and east (90Â°) of buildings that were built 1950-1980 with heating and cooling.Trees are in good condition and planted in full sun.</t>
  </si>
  <si>
    <t>20 American basswood(Tilia americana) trees of 2.54 cm initial DBH.Planted 6-12 meters and south (180Â°) of buildings that were built 1950-1980 with heating and cooling.Trees are in good condition and planted in full sun.</t>
  </si>
  <si>
    <t>20 American basswood(Tilia americana) trees of 2.54 cm initial DBH.Planted 6-12 meters and west (270Â°) of buildings that were built 1950-1980 with heating and cooling.Trees are in good condition and planted in full sun.</t>
  </si>
  <si>
    <t>21 Elm spp(Ulmus) trees of 2.54 cm initial DBH.Planted 6-12 meters and north (0Â°) of buildings that were built 1950-1980 with heating and cooling.Trees are in good condition and planted in full sun.</t>
  </si>
  <si>
    <t>Elm spp(Ulmus)</t>
  </si>
  <si>
    <t>21 Elm spp(Ulmus) trees of 2.54 cm initial DBH.Planted 6-12 meters and east (90Â°) of buildings that were built 1950-1980 with heating and cooling.Trees are in good condition and planted in full sun.</t>
  </si>
  <si>
    <t>21 Elm spp(Ulmus) trees of 2.54 cm initial DBH.Planted 6-12 meters and south (180Â°) of buildings that were built 1950-1980 with heating and cooling.Trees are in good condition and planted in full sun.</t>
  </si>
  <si>
    <t>21 Elm spp(Ulmus) trees of 2.54 cm initial DBH.Planted 6-12 meters and west (270Â°) of buildings that were built 1950-1980 with heating and cooling.Trees are in good condition and planted in full sun.</t>
  </si>
  <si>
    <t>14 Japanese zelkova(Zelkova serrata) trees of 2.54 cm initial DBH.Planted 6-12 meters and north (0Â°) of buildings that were built 1950-1980 with heating and cooling.Trees are in good condition and planted in full sun.</t>
  </si>
  <si>
    <t>Japanese zelkova(Zelkova serrata)</t>
  </si>
  <si>
    <t>14 Japanese zelkova(Zelkova serrata) trees of 2.54 cm initial DBH.Planted 6-12 meters and east (90Â°) of buildings that were built 1950-1980 with heating and cooling.Trees are in good condition and planted in full sun.</t>
  </si>
  <si>
    <t>14 Japanese zelkova(Zelkova serrata) trees of 2.54 cm initial DBH.Planted 6-12 meters and south (180Â°) of buildings that were built 1950-1980 with heating and cooling.Trees are in good condition and planted in full sun.</t>
  </si>
  <si>
    <t>14 Japanese zelkova(Zelkova serrata) trees of 2.54 cm initial DBH.Planted 6-12 meters and west (270Â°) of buildings that were built 1950-1980 with heating and cooling.Trees are in good condition and planted in full sun.</t>
  </si>
  <si>
    <t>7 Ohio buckeye(Aesculus glabra) trees of 2.54 cm initial DBH.Planted 6-12 meters and north (0Â°) of buildings that were built 1950-1980 with heating and cooling.Trees are in good condition and planted in full sun.</t>
  </si>
  <si>
    <t>Ohio buckeye(Aesculus glabra)</t>
  </si>
  <si>
    <t>7 Ohio buckeye(Aesculus glabra) trees of 2.54 cm initial DBH.Planted 6-12 meters and east (90Â°) of buildings that were built 1950-1980 with heating and cooling.Trees are in good condition and planted in full sun.</t>
  </si>
  <si>
    <t>7 Ohio buckeye(Aesculus glabra) trees of 2.54 cm initial DBH.Planted 6-12 meters and south (180Â°) of buildings that were built 1950-1980 with heating and cooling.Trees are in good condition and planted in full sun.</t>
  </si>
  <si>
    <t>7 Ohio buckeye(Aesculus glabra) trees of 2.54 cm initial DBH.Planted 6-12 meters and west (270Â°) of buildings that were built 1950-1980 with heating and cooling.Trees are in good condition and planted in full sun.</t>
  </si>
  <si>
    <t>8 River birch(Betula nigra) trees of 2.54 cm initial DBH.Planted 6-12 meters and north (0Â°) of buildings that were built 1950-1980 with heating and cooling.Trees are in good condition and planted in full sun.</t>
  </si>
  <si>
    <t>River birch(Betula nigra)</t>
  </si>
  <si>
    <t>8 River birch(Betula nigra) trees of 2.54 cm initial DBH.Planted 6-12 meters and east (90Â°) of buildings that were built 1950-1980 with heating and cooling.Trees are in good condition and planted in full sun.</t>
  </si>
  <si>
    <t>8 River birch(Betula nigra) trees of 2.54 cm initial DBH.Planted 6-12 meters and south (180Â°) of buildings that were built 1950-1980 with heating and cooling.Trees are in good condition and planted in full sun.</t>
  </si>
  <si>
    <t>8 River birch(Betula nigra) trees of 2.54 cm initial DBH.Planted 6-12 meters and west (270Â°) of buildings that were built 1950-1980 with heating and cooling.Trees are in good condition and planted in full sun.</t>
  </si>
  <si>
    <t>6 American hornbeam(Carpinus caroliniana) trees of 2.54 cm initial DBH.Planted 6-12 meters and north (0Â°) of buildings that were built 1950-1980 with heating and cooling.Trees are in good condition and planted in full sun.</t>
  </si>
  <si>
    <t>American hornbeam(Carpinus caroliniana)</t>
  </si>
  <si>
    <t>6 American hornbeam(Carpinus caroliniana) trees of 2.54 cm initial DBH.Planted 6-12 meters and east (90Â°) of buildings that were built 1950-1980 with heating and cooling.Trees are in good condition and planted in full sun.</t>
  </si>
  <si>
    <t>6 American hornbeam(Carpinus caroliniana) trees of 2.54 cm initial DBH.Planted 6-12 meters and south (180Â°) of buildings that were built 1950-1980 with heating and cooling.Trees are in good condition and planted in full sun.</t>
  </si>
  <si>
    <t>6 American hornbeam(Carpinus caroliniana) trees of 2.54 cm initial DBH.Planted 6-12 meters and west (270Â°) of buildings that were built 1950-1980 with heating and cooling.Trees are in good condition and planted in full sun.</t>
  </si>
  <si>
    <t>8 Honeylocust(Gleditsia triacanthos) trees of 2.54 cm initial DBH.Planted 6-12 meters and north (0Â°) of buildings that were built 1950-1980 with heating and cooling.Trees are in good condition and planted in full sun.</t>
  </si>
  <si>
    <t>Honeylocust(Gleditsia triacanthos)</t>
  </si>
  <si>
    <t>8 Honeylocust(Gleditsia triacanthos) trees of 2.54 cm initial DBH.Planted 6-12 meters and east (90Â°) of buildings that were built 1950-1980 with heating and cooling.Trees are in good condition and planted in full sun.</t>
  </si>
  <si>
    <t>8 Honeylocust(Gleditsia triacanthos) trees of 2.54 cm initial DBH.Planted 6-12 meters and south (180Â°) of buildings that were built 1950-1980 with heating and cooling.Trees are in good condition and planted in full sun.</t>
  </si>
  <si>
    <t>8 Honeylocust(Gleditsia triacanthos) trees of 2.54 cm initial DBH.Planted 6-12 meters and west (270Â°) of buildings that were built 1950-1980 with heating and cooling.Trees are in good condition and planted in full sun.</t>
  </si>
  <si>
    <t>5 Black tupelo(Nyssa sylvatica) trees of 2.54 cm initial DBH.Planted 6-12 meters and north (0Â°) of buildings that were built 1950-1980 with heating and cooling.Trees are in good condition and planted in full sun.</t>
  </si>
  <si>
    <t>Black tupelo(Nyssa sylvatica)</t>
  </si>
  <si>
    <t>5 Black tupelo(Nyssa sylvatica) trees of 2.54 cm initial DBH.Planted 6-12 meters and east (90Â°) of buildings that were built 1950-1980 with heating and cooling.Trees are in good condition and planted in full sun.</t>
  </si>
  <si>
    <t>5 Black tupelo(Nyssa sylvatica) trees of 2.54 cm initial DBH.Planted 6-12 meters and south (180Â°) of buildings that were built 1950-1980 with heating and cooling.Trees are in good condition and planted in full sun.</t>
  </si>
  <si>
    <t>5 Black tupelo(Nyssa sylvatica) trees of 2.54 cm initial DBH.Planted 6-12 meters and west (270Â°) of buildings that were built 1950-1980 with heating and cooling.Trees are in good condition and planted in full sun.</t>
  </si>
  <si>
    <t>8 Eastern hophornbeam(Ostrya virginiana) trees of 2.54 cm initial DBH.Planted 6-12 meters and north (0Â°) of buildings that were built 1950-1980 with heating and cooling.Trees are in good condition and planted in full sun.</t>
  </si>
  <si>
    <t>Eastern hophornbeam(Ostrya virginiana)</t>
  </si>
  <si>
    <t>8 Eastern hophornbeam(Ostrya virginiana) trees of 2.54 cm initial DBH.Planted 6-12 meters and east (90Â°) of buildings that were built 1950-1980 with heating and cooling.Trees are in good condition and planted in full sun.</t>
  </si>
  <si>
    <t>8 Eastern hophornbeam(Ostrya virginiana) trees of 2.54 cm initial DBH.Planted 6-12 meters and south (180Â°) of buildings that were built 1950-1980 with heating and cooling.Trees are in good condition and planted in full sun.</t>
  </si>
  <si>
    <t>8 Eastern hophornbeam(Ostrya virginiana) trees of 2.54 cm initial DBH.Planted 6-12 meters and west (270Â°) of buildings that were built 1950-1980 with heating and cooling.Trees are in good condition and planted in full sun.</t>
  </si>
  <si>
    <t>20 Apple serviceberry(Amelanchier x grandiflora) trees of 2.54 cm initial DBH.Planted 6-12 meters and north (0Â°) of buildings that were built 1950-1980 with heating and cooling.Trees are in good condition and planted in full sun.</t>
  </si>
  <si>
    <t>Apple serviceberry(Amelanchier x grandiflora)</t>
  </si>
  <si>
    <t>20 Apple serviceberry(Amelanchier x grandiflora) trees of 2.54 cm initial DBH.Planted 6-12 meters and east (90Â°) of buildings that were built 1950-1980 with heating and cooling.Trees are in good condition and planted in full sun.</t>
  </si>
  <si>
    <t>20 Apple serviceberry(Amelanchier x grandiflora) trees of 2.54 cm initial DBH.Planted 6-12 meters and south (180Â°) of buildings that were built 1950-1980 with heating and cooling.Trees are in good condition and planted in full sun.</t>
  </si>
  <si>
    <t>20 Apple serviceberry(Amelanchier x grandiflora) trees of 2.54 cm initial DBH.Planted 6-12 meters and west (270Â°) of buildings that were built 1950-1980 with heating and cooling.Trees are in good condition and planted in full sun.</t>
  </si>
  <si>
    <t>17 Green hawthorn(Crataegus viridis) trees of 2.54 cm initial DBH.Planted 6-12 meters and north (0Â°) of buildings that were built 1950-1980 with heating and cooling.Trees are in good condition and planted in full sun.</t>
  </si>
  <si>
    <t>Green hawthorn(Crataegus viridis)</t>
  </si>
  <si>
    <t>17 Green hawthorn(Crataegus viridis) trees of 2.54 cm initial DBH.Planted 6-12 meters and east (90Â°) of buildings that were built 1950-1980 with heating and cooling.Trees are in good condition and planted in full sun.</t>
  </si>
  <si>
    <t>17 Green hawthorn(Crataegus viridis) trees of 2.54 cm initial DBH.Planted 6-12 meters and south (180Â°) of buildings that were built 1950-1980 with heating and cooling.Trees are in good condition and planted in full sun.</t>
  </si>
  <si>
    <t>17 Green hawthorn(Crataegus viridis) trees of 2.54 cm initial DBH.Planted 6-12 meters and west (270Â°) of buildings that were built 1950-1980 with heating and cooling.Trees are in good condition and planted in full sun.</t>
  </si>
  <si>
    <t>17 Apple spp(Malus) trees of 2.54 cm initial DBH.Planted 6-12 meters and north (0Â°) of buildings that were built 1950-1980 with heating and cooling.Trees are in good condition and planted in full sun.</t>
  </si>
  <si>
    <t>Apple spp(Malus)</t>
  </si>
  <si>
    <t>17 Apple spp(Malus) trees of 2.54 cm initial DBH.Planted 6-12 meters and east (90Â°) of buildings that were built 1950-1980 with heating and cooling.Trees are in good condition and planted in full sun.</t>
  </si>
  <si>
    <t>17 Apple spp(Malus) trees of 2.54 cm initial DBH.Planted 6-12 meters and south (180Â°) of buildings that were built 1950-1980 with heating and cooling.Trees are in good condition and planted in full sun.</t>
  </si>
  <si>
    <t>17 Apple spp(Malus) trees of 2.54 cm initial DBH.Planted 6-12 meters and west (270Â°) of buildings that were built 1950-1980 with heating and cooling.Trees are in good condition and planted in full sun.</t>
  </si>
  <si>
    <t>17 Chinese pistache(Pistacia chinensis) trees of 2.54 cm initial DBH.Planted 6-12 meters and north (0Â°) of buildings that were built 1950-1980 with heating and cooling.Trees are in good condition and planted in full sun.</t>
  </si>
  <si>
    <t>Chinese pistache(Pistacia chinensis)</t>
  </si>
  <si>
    <t>17 Chinese pistache(Pistacia chinensis) trees of 2.54 cm initial DBH.Planted 6-12 meters and east (90Â°) of buildings that were built 1950-1980 with heating and cooling.Trees are in good condition and planted in full sun.</t>
  </si>
  <si>
    <t>17 Chinese pistache(Pistacia chinensis) trees of 2.54 cm initial DBH.Planted 6-12 meters and south (180Â°) of buildings that were built 1950-1980 with heating and cooling.Trees are in good condition and planted in full sun.</t>
  </si>
  <si>
    <t>17 Chinese pistache(Pistacia chinensis) trees of 2.54 cm initial DBH.Planted 6-12 meters and west (270Â°) of buildings that were built 1950-1980 with heating and cooling.Trees are in good condition and planted in full sun.</t>
  </si>
  <si>
    <t>17 Amur lilac(Syringa reticulata ssp. amurensis) trees of 2.54 cm initial DBH.Planted 6-12 meters and north (0Â°) of buildings that were built 1950-1980 with heating and cooling.Trees are in good condition and planted in full sun.</t>
  </si>
  <si>
    <t>Amur lilac(Syringa reticulata ssp. amurensis)</t>
  </si>
  <si>
    <t>17 Amur lilac(Syringa reticulata ssp. amurensis) trees of 2.54 cm initial DBH.Planted 6-12 meters and east (90Â°) of buildings that were built 1950-1980 with heating and cooling.Trees are in good condition and planted in full sun.</t>
  </si>
  <si>
    <t>17 Amur lilac(Syringa reticulata ssp. amurensis) trees of 2.54 cm initial DBH.Planted 6-12 meters and south (180Â°) of buildings that were built 1950-1980 with heating and cooling.Trees are in good condition and planted in full sun.</t>
  </si>
  <si>
    <t>17 Amur lilac(Syringa reticulata ssp. amurensis) trees of 2.54 cm initial DBH.Planted 6-12 meters and west (270Â°) of buildings that were built 1950-1980 with heating and cooling.Trees are in good condition and planted in full sun.</t>
  </si>
  <si>
    <t>tCO2</t>
  </si>
  <si>
    <t>Cumulative graph data</t>
  </si>
  <si>
    <t>Sequestered &amp; Avoided Carbon</t>
  </si>
  <si>
    <t>Energy</t>
  </si>
  <si>
    <t>Avoided Runoff</t>
  </si>
  <si>
    <t>Air Pollution</t>
  </si>
  <si>
    <t>Combined Benefits</t>
  </si>
  <si>
    <t>Total number of trees planted in this project: 5809</t>
  </si>
  <si>
    <t>Annual Tree Mortality: 4.6</t>
  </si>
  <si>
    <t>29 Northern hackberry(Celtis occidentalis) trees of 2.54 cm initial DBH.Planted 6-12 meters and north (0Â°) of buildings that were built 1950-1980 with heating and cooling.Trees are in good condition and planted in full sun.</t>
  </si>
  <si>
    <t>29 Northern hackberry(Celtis occidentalis) trees of 2.54 cm initial DBH.Planted 6-12 meters and east (90Â°) of buildings that were built 1950-1980 with heating and cooling.Trees are in good condition and planted in full sun.</t>
  </si>
  <si>
    <t>29 Northern hackberry(Celtis occidentalis) trees of 2.54 cm initial DBH.Planted 6-12 meters and south (180Â°) of buildings that were built 1950-1980 with heating and cooling.Trees are in good condition and planted in full sun.</t>
  </si>
  <si>
    <t>29 Northern hackberry(Celtis occidentalis) trees of 2.54 cm initial DBH.Planted 6-12 meters and west (270Â°) of buildings that were built 1950-1980 with heating and cooling.Trees are in good condition and planted in full sun.</t>
  </si>
  <si>
    <t>29 Ginkgo(Ginkgo biloba) trees of 2.54 cm initial DBH.Planted 6-12 meters and north (0Â°) of buildings that were built 1950-1980 with heating and cooling.Trees are in good condition and planted in full sun.</t>
  </si>
  <si>
    <t>29 Ginkgo(Ginkgo biloba) trees of 2.54 cm initial DBH.Planted 6-12 meters and east (90Â°) of buildings that were built 1950-1980 with heating and cooling.Trees are in good condition and planted in full sun.</t>
  </si>
  <si>
    <t>29 Ginkgo(Ginkgo biloba) trees of 2.54 cm initial DBH.Planted 6-12 meters and south (180Â°) of buildings that were built 1950-1980 with heating and cooling.Trees are in good condition and planted in full sun.</t>
  </si>
  <si>
    <t>29 Ginkgo(Ginkgo biloba) trees of 2.54 cm initial DBH.Planted 6-12 meters and west (270Â°) of buildings that were built 1950-1980 with heating and cooling.Trees are in good condition and planted in full sun.</t>
  </si>
  <si>
    <t>171 Kentucky Coffee tree(Gymnocladus dioica) trees of 2.54 cm initial DBH.Planted 6-12 meters and north (0Â°) of buildings that were built 1950-1980 with heating and cooling.Trees are in good condition and planted in full sun.</t>
  </si>
  <si>
    <t>171 Kentucky Coffee tree(Gymnocladus dioica) trees of 2.54 cm initial DBH.Planted 6-12 meters and east (90Â°) of buildings that were built 1950-1980 with heating and cooling.Trees are in good condition and planted in full sun.</t>
  </si>
  <si>
    <t>171 Kentucky Coffee tree(Gymnocladus dioica) trees of 2.54 cm initial DBH.Planted 6-12 meters and south (180Â°) of buildings that were built 1950-1980 with heating and cooling.Trees are in good condition and planted in full sun.</t>
  </si>
  <si>
    <t>171 Kentucky Coffee tree(Gymnocladus dioica) trees of 2.54 cm initial DBH.Planted 6-12 meters and west (270Â°) of buildings that were built 1950-1980 with heating and cooling.Trees are in good condition and planted in full sun.</t>
  </si>
  <si>
    <t>29 Tulip tree(Liriodendron tulipifera) trees of 2.54 cm initial DBH.Planted 6-12 meters and north (0Â°) of buildings that were built 1950-1980 with heating and cooling.Trees are in good condition and planted in full sun.</t>
  </si>
  <si>
    <t>29 Tulip tree(Liriodendron tulipifera) trees of 2.54 cm initial DBH.Planted 6-12 meters and east (90Â°) of buildings that were built 1950-1980 with heating and cooling.Trees are in good condition and planted in full sun.</t>
  </si>
  <si>
    <t>29 Tulip tree(Liriodendron tulipifera) trees of 2.54 cm initial DBH.Planted 6-12 meters and south (180Â°) of buildings that were built 1950-1980 with heating and cooling.Trees are in good condition and planted in full sun.</t>
  </si>
  <si>
    <t>29 Tulip tree(Liriodendron tulipifera) trees of 2.54 cm initial DBH.Planted 6-12 meters and west (270Â°) of buildings that were built 1950-1980 with heating and cooling.Trees are in good condition and planted in full sun.</t>
  </si>
  <si>
    <t>29 White oak(Quercus alba) trees of 2.54 cm initial DBH.Planted 6-12 meters and north (0Â°) of buildings that were built 1950-1980 with heating and cooling.Trees are in good condition and planted in full sun.</t>
  </si>
  <si>
    <t>29 White oak(Quercus alba) trees of 2.54 cm initial DBH.Planted 6-12 meters and east (90Â°) of buildings that were built 1950-1980 with heating and cooling.Trees are in good condition and planted in full sun.</t>
  </si>
  <si>
    <t>29 White oak(Quercus alba) trees of 2.54 cm initial DBH.Planted 6-12 meters and south (180Â°) of buildings that were built 1950-1980 with heating and cooling.Trees are in good condition and planted in full sun.</t>
  </si>
  <si>
    <t>29 White oak(Quercus alba) trees of 2.54 cm initial DBH.Planted 6-12 meters and west (270Â°) of buildings that were built 1950-1980 with heating and cooling.Trees are in good condition and planted in full sun.</t>
  </si>
  <si>
    <t>153 Oak spp(Quercus) trees of 2.54 cm initial DBH.Planted 6-12 meters and north (0Â°) of buildings that were built 1950-1980 with heating and cooling.Trees are in good condition and planted in full sun.</t>
  </si>
  <si>
    <t>153 Oak spp(Quercus) trees of 2.54 cm initial DBH.Planted 6-12 meters and east (90Â°) of buildings that were built 1950-1980 with heating and cooling.Trees are in good condition and planted in full sun.</t>
  </si>
  <si>
    <t>153 Oak spp(Quercus) trees of 2.54 cm initial DBH.Planted 6-12 meters and south (180Â°) of buildings that were built 1950-1980 with heating and cooling.Trees are in good condition and planted in full sun.</t>
  </si>
  <si>
    <t>153 Oak spp(Quercus) trees of 2.54 cm initial DBH.Planted 6-12 meters and west (270Â°) of buildings that were built 1950-1980 with heating and cooling.Trees are in good condition and planted in full sun.</t>
  </si>
  <si>
    <t>63 Northern red oak(Quercus rubra) trees of 2.54 cm initial DBH.Planted 6-12 meters and north (0Â°) of buildings that were built 1950-1980 with heating and cooling.Trees are in good condition and planted in full sun.</t>
  </si>
  <si>
    <t>63 Northern red oak(Quercus rubra) trees of 2.54 cm initial DBH.Planted 6-12 meters and east (90Â°) of buildings that were built 1950-1980 with heating and cooling.Trees are in good condition and planted in full sun.</t>
  </si>
  <si>
    <t>63 Northern red oak(Quercus rubra) trees of 2.54 cm initial DBH.Planted 6-12 meters and south (180Â°) of buildings that were built 1950-1980 with heating and cooling.Trees are in good condition and planted in full sun.</t>
  </si>
  <si>
    <t>63 Northern red oak(Quercus rubra) trees of 2.54 cm initial DBH.Planted 6-12 meters and west (270Â°) of buildings that were built 1950-1980 with heating and cooling.Trees are in good condition and planted in full sun.</t>
  </si>
  <si>
    <t>29 London planetree(Platanus x hybrida) trees of 2.54 cm initial DBH.Planted 6-12 meters and north (0Â°) of buildings that were built 1950-1980 with heating and cooling.Trees are in good condition and planted in full sun.</t>
  </si>
  <si>
    <t>29 London planetree(Platanus x hybrida) trees of 2.54 cm initial DBH.Planted 6-12 meters and east (90Â°) of buildings that were built 1950-1980 with heating and cooling.Trees are in good condition and planted in full sun.</t>
  </si>
  <si>
    <t>29 London planetree(Platanus x hybrida) trees of 2.54 cm initial DBH.Planted 6-12 meters and south (180Â°) of buildings that were built 1950-1980 with heating and cooling.Trees are in good condition and planted in full sun.</t>
  </si>
  <si>
    <t>29 London planetree(Platanus x hybrida) trees of 2.54 cm initial DBH.Planted 6-12 meters and west (270Â°) of buildings that were built 1950-1980 with heating and cooling.Trees are in good condition and planted in full sun.</t>
  </si>
  <si>
    <t>63 Baldcypress(Taxodium distichum) trees of 2.54 cm initial DBH.Planted 6-12 meters and north (0Â°) of buildings that were built 1950-1980 with heating and cooling.Trees are in good condition and planted in full sun.</t>
  </si>
  <si>
    <t>63 Baldcypress(Taxodium distichum) trees of 2.54 cm initial DBH.Planted 6-12 meters and east (90Â°) of buildings that were built 1950-1980 with heating and cooling.Trees are in good condition and planted in full sun.</t>
  </si>
  <si>
    <t>63 Baldcypress(Taxodium distichum) trees of 2.54 cm initial DBH.Planted 6-12 meters and south (180Â°) of buildings that were built 1950-1980 with heating and cooling.Trees are in good condition and planted in full sun.</t>
  </si>
  <si>
    <t>63 Baldcypress(Taxodium distichum) trees of 2.54 cm initial DBH.Planted 6-12 meters and west (270Â°) of buildings that were built 1950-1980 with heating and cooling.Trees are in good condition and planted in full sun.</t>
  </si>
  <si>
    <t>63 American basswood(Tilia americana) trees of 2.54 cm initial DBH.Planted 6-12 meters and north (0Â°) of buildings that were built 1950-1980 with heating and cooling.Trees are in good condition and planted in full sun.</t>
  </si>
  <si>
    <t>63 American basswood(Tilia americana) trees of 2.54 cm initial DBH.Planted 6-12 meters and east (90Â°) of buildings that were built 1950-1980 with heating and cooling.Trees are in good condition and planted in full sun.</t>
  </si>
  <si>
    <t>63 American basswood(Tilia americana) trees of 2.54 cm initial DBH.Planted 6-12 meters and south (180Â°) of buildings that were built 1950-1980 with heating and cooling.Trees are in good condition and planted in full sun.</t>
  </si>
  <si>
    <t>63 American basswood(Tilia americana) trees of 2.54 cm initial DBH.Planted 6-12 meters and west (270Â°) of buildings that were built 1950-1980 with heating and cooling.Trees are in good condition and planted in full sun.</t>
  </si>
  <si>
    <t>62 Elm spp(Ulmus) trees of 2.54 cm initial DBH.Planted 6-12 meters and north (0Â°) of buildings that were built 1950-1980 with heating and cooling.Trees are in good condition and planted in full sun.</t>
  </si>
  <si>
    <t>62 Elm spp(Ulmus) trees of 2.54 cm initial DBH.Planted 6-12 meters and east (90Â°) of buildings that were built 1950-1980 with heating and cooling.Trees are in good condition and planted in full sun.</t>
  </si>
  <si>
    <t>62 Elm spp(Ulmus) trees of 2.54 cm initial DBH.Planted 6-12 meters and south (180Â°) of buildings that were built 1950-1980 with heating and cooling.Trees are in good condition and planted in full sun.</t>
  </si>
  <si>
    <t>62 Elm spp(Ulmus) trees of 2.54 cm initial DBH.Planted 6-12 meters and west (270Â°) of buildings that were built 1950-1980 with heating and cooling.Trees are in good condition and planted in full sun.</t>
  </si>
  <si>
    <t>41 Japanese zelkova(Zelkova serrata) trees of 2.54 cm initial DBH.Planted 6-12 meters and north (0Â°) of buildings that were built 1950-1980 with heating and cooling.Trees are in good condition and planted in full sun.</t>
  </si>
  <si>
    <t>41 Japanese zelkova(Zelkova serrata) trees of 2.54 cm initial DBH.Planted 6-12 meters and east (90Â°) of buildings that were built 1950-1980 with heating and cooling.Trees are in good condition and planted in full sun.</t>
  </si>
  <si>
    <t>41 Japanese zelkova(Zelkova serrata) trees of 2.54 cm initial DBH.Planted 6-12 meters and south (180Â°) of buildings that were built 1950-1980 with heating and cooling.Trees are in good condition and planted in full sun.</t>
  </si>
  <si>
    <t>41 Japanese zelkova(Zelkova serrata) trees of 2.54 cm initial DBH.Planted 6-12 meters and west (270Â°) of buildings that were built 1950-1980 with heating and cooling.Trees are in good condition and planted in full sun.</t>
  </si>
  <si>
    <t>21 Ohio buckeye(Aesculus glabra) trees of 2.54 cm initial DBH.Planted 6-12 meters and north (0Â°) of buildings that were built 1950-1980 with heating and cooling.Trees are in good condition and planted in full sun.</t>
  </si>
  <si>
    <t>21 Ohio buckeye(Aesculus glabra) trees of 2.54 cm initial DBH.Planted 6-12 meters and east (90Â°) of buildings that were built 1950-1980 with heating and cooling.Trees are in good condition and planted in full sun.</t>
  </si>
  <si>
    <t>21 Ohio buckeye(Aesculus glabra) trees of 2.54 cm initial DBH.Planted 6-12 meters and south (180Â°) of buildings that were built 1950-1980 with heating and cooling.Trees are in good condition and planted in full sun.</t>
  </si>
  <si>
    <t>21 Ohio buckeye(Aesculus glabra) trees of 2.54 cm initial DBH.Planted 6-12 meters and west (270Â°) of buildings that were built 1950-1980 with heating and cooling.Trees are in good condition and planted in full sun.</t>
  </si>
  <si>
    <t>24 River birch(Betula nigra) trees of 2.54 cm initial DBH.Planted 6-12 meters and north (0Â°) of buildings that were built 1950-1980 with heating and cooling.Trees are in good condition and planted in full sun.</t>
  </si>
  <si>
    <t>24 River birch(Betula nigra) trees of 2.54 cm initial DBH.Planted 6-12 meters and east (90Â°) of buildings that were built 1950-1980 with heating and cooling.Trees are in good condition and planted in full sun.</t>
  </si>
  <si>
    <t>24 River birch(Betula nigra) trees of 2.54 cm initial DBH.Planted 6-12 meters and south (180Â°) of buildings that were built 1950-1980 with heating and cooling.Trees are in good condition and planted in full sun.</t>
  </si>
  <si>
    <t>24 River birch(Betula nigra) trees of 2.54 cm initial DBH.Planted 6-12 meters and west (270Â°) of buildings that were built 1950-1980 with heating and cooling.Trees are in good condition and planted in full sun.</t>
  </si>
  <si>
    <t>16 American hornbeam(Carpinus caroliniana) trees of 2.54 cm initial DBH.Planted 6-12 meters and north (0Â°) of buildings that were built 1950-1980 with heating and cooling.Trees are in good condition and planted in full sun.</t>
  </si>
  <si>
    <t>16 American hornbeam(Carpinus caroliniana) trees of 2.54 cm initial DBH.Planted 6-12 meters and east (90Â°) of buildings that were built 1950-1980 with heating and cooling.Trees are in good condition and planted in full sun.</t>
  </si>
  <si>
    <t>16 American hornbeam(Carpinus caroliniana) trees of 2.54 cm initial DBH.Planted 6-12 meters and south (180Â°) of buildings that were built 1950-1980 with heating and cooling.Trees are in good condition and planted in full sun.</t>
  </si>
  <si>
    <t>16 American hornbeam(Carpinus caroliniana) trees of 2.54 cm initial DBH.Planted 6-12 meters and west (270Â°) of buildings that were built 1950-1980 with heating and cooling.Trees are in good condition and planted in full sun.</t>
  </si>
  <si>
    <t>24 Honeylocust(Gleditsia triacanthos) trees of 2.54 cm initial DBH.Planted 6-12 meters and north (0Â°) of buildings that were built 1950-1980 with heating and cooling.Trees are in good condition and planted in full sun.</t>
  </si>
  <si>
    <t>24 Honeylocust(Gleditsia triacanthos) trees of 2.54 cm initial DBH.Planted 6-12 meters and east (90Â°) of buildings that were built 1950-1980 with heating and cooling.Trees are in good condition and planted in full sun.</t>
  </si>
  <si>
    <t>24 Honeylocust(Gleditsia triacanthos) trees of 2.54 cm initial DBH.Planted 6-12 meters and south (180Â°) of buildings that were built 1950-1980 with heating and cooling.Trees are in good condition and planted in full sun.</t>
  </si>
  <si>
    <t>24 Honeylocust(Gleditsia triacanthos) trees of 2.54 cm initial DBH.Planted 6-12 meters and west (270Â°) of buildings that were built 1950-1980 with heating and cooling.Trees are in good condition and planted in full sun.</t>
  </si>
  <si>
    <t>15 Black tupelo(Nyssa sylvatica) trees of 2.54 cm initial DBH.Planted 6-12 meters and north (0Â°) of buildings that were built 1950-1980 with heating and cooling.Trees are in good condition and planted in full sun.</t>
  </si>
  <si>
    <t>15 Black tupelo(Nyssa sylvatica) trees of 2.54 cm initial DBH.Planted 6-12 meters and south (180Â°) of buildings that were built 1950-1980 with heating and cooling.Trees are in good condition and planted in full sun.</t>
  </si>
  <si>
    <t>15 Black tupelo(Nyssa sylvatica) trees of 2.54 cm initial DBH.Planted 6-12 meters and west (270Â°) of buildings that were built 1950-1980 with heating and cooling.Trees are in good condition and planted in full sun.</t>
  </si>
  <si>
    <t>24 Eastern hophornbeam(Ostrya virginiana) trees of 2.54 cm initial DBH.Planted 6-12 meters and north (0Â°) of buildings that were built 1950-1980 with heating and cooling.Trees are in good condition and planted in full sun.</t>
  </si>
  <si>
    <t>24 Eastern hophornbeam(Ostrya virginiana) trees of 2.54 cm initial DBH.Planted 6-12 meters and east (90Â°) of buildings that were built 1950-1980 with heating and cooling.Trees are in good condition and planted in full sun.</t>
  </si>
  <si>
    <t>24 Eastern hophornbeam(Ostrya virginiana) trees of 2.54 cm initial DBH.Planted 6-12 meters and south (180Â°) of buildings that were built 1950-1980 with heating and cooling.Trees are in good condition and planted in full sun.</t>
  </si>
  <si>
    <t>24 Eastern hophornbeam(Ostrya virginiana) trees of 2.54 cm initial DBH.Planted 6-12 meters and west (270Â°) of buildings that were built 1950-1980 with heating and cooling.Trees are in good condition and planted in full sun.</t>
  </si>
  <si>
    <t>59 Apple serviceberry(Amelanchier x grandiflora) trees of 2.54 cm initial DBH.Planted 6-12 meters and north (0Â°) of buildings that were built 1950-1980 with heating and cooling.Trees are in good condition and planted in full sun.</t>
  </si>
  <si>
    <t>59 Apple serviceberry(Amelanchier x grandiflora) trees of 2.54 cm initial DBH.Planted 6-12 meters and east (90Â°) of buildings that were built 1950-1980 with heating and cooling.Trees are in good condition and planted in full sun.</t>
  </si>
  <si>
    <t>59 Apple serviceberry(Amelanchier x grandiflora) trees of 2.54 cm initial DBH.Planted 6-12 meters and south (180Â°) of buildings that were built 1950-1980 with heating and cooling.Trees are in good condition and planted in full sun.</t>
  </si>
  <si>
    <t>59 Apple serviceberry(Amelanchier x grandiflora) trees of 2.54 cm initial DBH.Planted 6-12 meters and west (270Â°) of buildings that were built 1950-1980 with heating and cooling.Trees are in good condition and planted in full sun.</t>
  </si>
  <si>
    <t>49 Green hawthorn(Crataegus viridis) trees of 2.54 cm initial DBH.Planted 6-12 meters and north (0Â°) of buildings that were built 1950-1980 with heating and cooling.Trees are in good condition and planted in full sun.</t>
  </si>
  <si>
    <t>49 Green hawthorn(Crataegus viridis) trees of 2.54 cm initial DBH.Planted 6-12 meters and east (90Â°) of buildings that were built 1950-1980 with heating and cooling.Trees are in good condition and planted in full sun.</t>
  </si>
  <si>
    <t>49 Green hawthorn(Crataegus viridis) trees of 2.54 cm initial DBH.Planted 6-12 meters and south (180Â°) of buildings that were built 1950-1980 with heating and cooling.Trees are in good condition and planted in full sun.</t>
  </si>
  <si>
    <t>49 Green hawthorn(Crataegus viridis) trees of 2.54 cm initial DBH.Planted 6-12 meters and west (270Â°) of buildings that were built 1950-1980 with heating and cooling.Trees are in good condition and planted in full sun.</t>
  </si>
  <si>
    <t>49 Apple spp(Malus) trees of 2.54 cm initial DBH.Planted 6-12 meters and north (0Â°) of buildings that were built 1950-1980 with heating and cooling.Trees are in good condition and planted in full sun.</t>
  </si>
  <si>
    <t>49 Apple spp(Malus) trees of 2.54 cm initial DBH.Planted 6-12 meters and east (90Â°) of buildings that were built 1950-1980 with heating and cooling.Trees are in good condition and planted in full sun.</t>
  </si>
  <si>
    <t>49 Apple spp(Malus) trees of 2.54 cm initial DBH.Planted 6-12 meters and south (180Â°) of buildings that were built 1950-1980 with heating and cooling.Trees are in good condition and planted in full sun.</t>
  </si>
  <si>
    <t>49 Apple spp(Malus) trees of 2.54 cm initial DBH.Planted 6-12 meters and west (270Â°) of buildings that were built 1950-1980 with heating and cooling.Trees are in good condition and planted in full sun.</t>
  </si>
  <si>
    <t>49 Chinese pistache(Pistacia chinensis) trees of 2.54 cm initial DBH.Planted 6-12 meters and north (0Â°) of buildings that were built 1950-1980 with heating and cooling.Trees are in good condition and planted in full sun.</t>
  </si>
  <si>
    <t>49 Chinese pistache(Pistacia chinensis) trees of 2.54 cm initial DBH.Planted 6-12 meters and east (90Â°) of buildings that were built 1950-1980 with heating and cooling.Trees are in good condition and planted in full sun.</t>
  </si>
  <si>
    <t>49 Chinese pistache(Pistacia chinensis) trees of 2.54 cm initial DBH.Planted 6-12 meters and south (180Â°) of buildings that were built 1950-1980 with heating and cooling.Trees are in good condition and planted in full sun.</t>
  </si>
  <si>
    <t>49 Chinese pistache(Pistacia chinensis) trees of 2.54 cm initial DBH.Planted 6-12 meters and west (270Â°) of buildings that were built 1950-1980 with heating and cooling.Trees are in good condition and planted in full sun.</t>
  </si>
  <si>
    <t>49 Amur lilac(Syringa reticulata ssp. amurensis) trees of 2.54 cm initial DBH.Planted 6-12 meters and north (0Â°) of buildings that were built 1950-1980 with heating and cooling.Trees are in good condition and planted in full sun.</t>
  </si>
  <si>
    <t>49 Amur lilac(Syringa reticulata ssp. amurensis) trees of 2.54 cm initial DBH.Planted 6-12 meters and east (90Â°) of buildings that were built 1950-1980 with heating and cooling.Trees are in good condition and planted in full sun.</t>
  </si>
  <si>
    <t>49 Amur lilac(Syringa reticulata ssp. amurensis) trees of 2.54 cm initial DBH.Planted 6-12 meters and south (180Â°) of buildings that were built 1950-1980 with heating and cooling.Trees are in good condition and planted in full sun.</t>
  </si>
  <si>
    <t>49 Amur lilac(Syringa reticulata ssp. amurensis) trees of 2.54 cm initial DBH.Planted 6-12 meters and west (270Â°) of buildings that were built 1950-1980 with heating and cooling.Trees are in good condition and planted in full sun.</t>
  </si>
  <si>
    <t>245 Snowdrop tree(Halesia carolina) trees of 2.54 cm initial DBH.Planted 6-12 meters and north (0Â°) of buildings that were built 1950-1980 with heating and cooling.Trees are in good condition and planted in full sun.</t>
  </si>
  <si>
    <t>Snowdrop tree(Halesia carolina)</t>
  </si>
  <si>
    <t>245 Snowdrop tree(Halesia carolina) trees of 2.54 cm initial DBH.Planted 6-12 meters and east (90Â°) of buildings that were built 1950-1980 with heating and cooling.Trees are in good condition and planted in full sun.</t>
  </si>
  <si>
    <t>245 Snowdrop tree(Halesia carolina) trees of 2.54 cm initial DBH.Planted 6-12 meters and south (180Â°) of buildings that were built 1950-1980 with heating and cooling.Trees are in good condition and planted in full sun.</t>
  </si>
  <si>
    <t>245 Snowdrop tree(Halesia carolina) trees of 2.54 cm initial DBH.Planted 6-12 meters and west (270Â°) of buildings that were built 1950-1980 with heating and cooling.Trees are in good condition and planted in full sun.</t>
  </si>
  <si>
    <t>71 Pignut hickory(Carya glabra) trees of 2.54 cm initial DBH.Planted 6-12 meters and north (0Â°) of buildings that were built 1950-1980 with heating and cooling.Trees are in good condition and planted in full sun.</t>
  </si>
  <si>
    <t>Pignut hickory(Carya glabra)</t>
  </si>
  <si>
    <t>71 Pignut hickory(Carya glabra) trees of 2.54 cm initial DBH.Planted 6-12 meters and east (90Â°) of buildings that were built 1950-1980 with heating and cooling.Trees are in good condition and planted in full sun.</t>
  </si>
  <si>
    <t>71 Pignut hickory(Carya glabra) trees of 2.54 cm initial DBH.Planted 6-12 meters and south (180Â°) of buildings that were built 1950-1980 with heating and cooling.Trees are in good condition and planted in full sun.</t>
  </si>
  <si>
    <t>71 Pignut hickory(Carya glabra) trees of 2.54 cm initial DBH.Planted 6-12 meters and west (270Â°) of buildings that were built 1950-1980 with heating and cooling.Trees are in good condition and planted in full sun.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</si>
</sst>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8">
    <numFmt numFmtId="164" formatCode="_(&quot;$&quot;* #,##0.00_);_(&quot;$&quot;* \(#,##0.00\);_(&quot;$&quot;* &quot;-&quot;??_);_(@_)"/>
    <numFmt numFmtId="165" formatCode="_(* #,##0_);_(* \(#,##0\);_(* &quot;-&quot;??_);_(@_)"/>
    <numFmt numFmtId="166" formatCode="_(* #,##0.00_);_(* \(#,##0.00\);_(* &quot;-&quot;??_);_(@_)"/>
    <numFmt numFmtId="167" formatCode="0.0%"/>
    <numFmt numFmtId="168" formatCode="&quot;$&quot;#,##0_);[Red]\(&quot;$&quot;#,##0\)"/>
    <numFmt numFmtId="169" formatCode="d-mmm"/>
    <numFmt numFmtId="170" formatCode="&quot;$&quot;#,##0.00"/>
    <numFmt numFmtId="171" formatCode="&quot;$&quot;#,##0"/>
  </numFmts>
  <fonts count="8">
    <font>
      <sz val="11.0"/>
      <color theme="1"/>
      <name val="Calibri"/>
      <scheme val="minor"/>
    </font>
    <font>
      <sz val="11.0"/>
      <color theme="1"/>
      <name val="Calibri"/>
    </font>
    <font>
      <b/>
      <sz val="11.0"/>
      <color theme="1"/>
      <name val="Calibri"/>
    </font>
    <font/>
    <font>
      <sz val="11.0"/>
      <color rgb="FF000000"/>
      <name val="Calibri"/>
    </font>
    <font>
      <color theme="1"/>
      <name val="Calibri"/>
      <scheme val="minor"/>
    </font>
    <font>
      <b/>
      <sz val="11.0"/>
      <color rgb="FF000000"/>
      <name val="Calibri"/>
    </font>
    <font>
      <sz val="11.0"/>
      <color rgb="FFFF0000"/>
      <name val="Calibri"/>
    </font>
  </fonts>
  <fills count="17">
    <fill>
      <patternFill patternType="none"/>
    </fill>
    <fill>
      <patternFill patternType="lightGray"/>
    </fill>
    <fill>
      <patternFill patternType="solid">
        <fgColor rgb="FFE2EFD9"/>
        <bgColor rgb="FFE2EFD9"/>
      </patternFill>
    </fill>
    <fill>
      <patternFill patternType="solid">
        <fgColor rgb="FFFF99FF"/>
        <bgColor rgb="FFFF99FF"/>
      </patternFill>
    </fill>
    <fill>
      <patternFill patternType="solid">
        <fgColor rgb="FFCCFFFF"/>
        <bgColor rgb="FFCCFFFF"/>
      </patternFill>
    </fill>
    <fill>
      <patternFill patternType="solid">
        <fgColor rgb="FFCCCCFF"/>
        <bgColor rgb="FFCCCCFF"/>
      </patternFill>
    </fill>
    <fill>
      <patternFill patternType="solid">
        <fgColor rgb="FFFFFFCC"/>
        <bgColor rgb="FFFFFFCC"/>
      </patternFill>
    </fill>
    <fill>
      <patternFill patternType="solid">
        <fgColor rgb="FF9CC2E5"/>
        <bgColor rgb="FF9CC2E5"/>
      </patternFill>
    </fill>
    <fill>
      <patternFill patternType="solid">
        <fgColor rgb="FFE5E5FF"/>
        <bgColor rgb="FFE5E5FF"/>
      </patternFill>
    </fill>
    <fill>
      <patternFill patternType="solid">
        <fgColor rgb="FFBDFFDE"/>
        <bgColor rgb="FFBDFFDE"/>
      </patternFill>
    </fill>
    <fill>
      <patternFill patternType="solid">
        <fgColor rgb="FFDEEAF6"/>
        <bgColor rgb="FFDEEAF6"/>
      </patternFill>
    </fill>
    <fill>
      <patternFill patternType="solid">
        <fgColor rgb="FFFBE4D5"/>
        <bgColor rgb="FFFBE4D5"/>
      </patternFill>
    </fill>
    <fill>
      <patternFill patternType="solid">
        <fgColor rgb="FFFEF2CB"/>
        <bgColor rgb="FFFEF2CB"/>
      </patternFill>
    </fill>
    <fill>
      <patternFill patternType="solid">
        <fgColor rgb="FFE7E6E6"/>
        <bgColor rgb="FFE7E6E6"/>
      </patternFill>
    </fill>
    <fill>
      <patternFill patternType="solid">
        <fgColor rgb="FF71DAFF"/>
        <bgColor rgb="FF71DAFF"/>
      </patternFill>
    </fill>
    <fill>
      <patternFill patternType="solid">
        <fgColor rgb="FFFFFF00"/>
        <bgColor rgb="FFFFFF00"/>
      </patternFill>
    </fill>
    <fill>
      <patternFill patternType="solid">
        <fgColor rgb="FFD8D8D8"/>
        <bgColor rgb="FFD8D8D8"/>
      </patternFill>
    </fill>
  </fills>
  <borders count="30">
    <border/>
    <border>
      <left style="thin">
        <color rgb="FF000000"/>
      </lef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/>
      <top style="thin">
        <color rgb="FF000000"/>
      </top>
      <bottom style="thin">
        <color rgb="FF000000"/>
      </bottom>
    </border>
    <border>
      <right/>
      <top style="thin">
        <color rgb="FF000000"/>
      </top>
      <bottom style="thin">
        <color rgb="FF000000"/>
      </bottom>
    </border>
    <border>
      <left/>
      <top/>
      <bottom/>
    </border>
    <border>
      <top/>
      <bottom/>
    </border>
    <border>
      <right/>
      <top/>
      <bottom/>
    </border>
    <border>
      <left/>
      <top style="thin">
        <color rgb="FF000000"/>
      </top>
      <bottom/>
    </border>
    <border>
      <top style="thin">
        <color rgb="FF000000"/>
      </top>
      <bottom/>
    </border>
    <border>
      <right style="thin">
        <color rgb="FF000000"/>
      </right>
      <top style="thin">
        <color rgb="FF000000"/>
      </top>
      <bottom/>
    </border>
    <border>
      <left style="thin">
        <color rgb="FF000000"/>
      </lef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</border>
    <border>
      <left/>
      <right/>
      <top/>
      <bottom/>
    </border>
    <border>
      <right style="thin">
        <color rgb="FF000000"/>
      </right>
      <bottom style="thin">
        <color rgb="FF000000"/>
      </bottom>
    </border>
    <border>
      <left style="medium">
        <color rgb="FFDDDDDD"/>
      </left>
    </border>
    <border>
      <right style="medium">
        <color rgb="FFDDDDDD"/>
      </right>
    </border>
    <border>
      <left style="medium">
        <color rgb="FFDDDDDD"/>
      </left>
      <bottom style="medium">
        <color rgb="FFDDDDDD"/>
      </bottom>
    </border>
    <border>
      <left style="medium">
        <color rgb="FFDDDDDD"/>
      </left>
      <top style="medium">
        <color rgb="FFDDDDDD"/>
      </top>
    </border>
    <border>
      <top style="medium">
        <color rgb="FFDDDDDD"/>
      </top>
    </border>
    <border>
      <right style="medium">
        <color rgb="FFDDDDDD"/>
      </right>
      <top style="medium">
        <color rgb="FFDDDDDD"/>
      </top>
    </border>
    <border>
      <bottom style="medium">
        <color rgb="FFDDDDDD"/>
      </bottom>
    </border>
    <border>
      <right style="medium">
        <color rgb="FFDDDDDD"/>
      </right>
      <bottom style="medium">
        <color rgb="FFDDDDDD"/>
      </bottom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106">
    <xf borderId="0" fillId="0" fontId="0" numFmtId="0" xfId="0" applyAlignment="1" applyFont="1">
      <alignment readingOrder="0" shrinkToFit="0" vertical="bottom" wrapText="0"/>
    </xf>
    <xf borderId="1" fillId="0" fontId="1" numFmtId="0" xfId="0" applyBorder="1" applyFont="1"/>
    <xf borderId="2" fillId="2" fontId="2" numFmtId="0" xfId="0" applyAlignment="1" applyBorder="1" applyFill="1" applyFont="1">
      <alignment horizontal="center"/>
    </xf>
    <xf borderId="3" fillId="0" fontId="3" numFmtId="0" xfId="0" applyBorder="1" applyFont="1"/>
    <xf borderId="4" fillId="0" fontId="3" numFmtId="0" xfId="0" applyBorder="1" applyFont="1"/>
    <xf borderId="2" fillId="3" fontId="2" numFmtId="0" xfId="0" applyAlignment="1" applyBorder="1" applyFill="1" applyFont="1">
      <alignment horizontal="center"/>
    </xf>
    <xf borderId="5" fillId="4" fontId="2" numFmtId="0" xfId="0" applyAlignment="1" applyBorder="1" applyFill="1" applyFont="1">
      <alignment horizontal="center" vertical="center"/>
    </xf>
    <xf borderId="2" fillId="5" fontId="2" numFmtId="0" xfId="0" applyAlignment="1" applyBorder="1" applyFill="1" applyFont="1">
      <alignment horizontal="center" vertical="center"/>
    </xf>
    <xf borderId="2" fillId="6" fontId="2" numFmtId="0" xfId="0" applyAlignment="1" applyBorder="1" applyFill="1" applyFont="1">
      <alignment horizontal="center"/>
    </xf>
    <xf borderId="6" fillId="7" fontId="2" numFmtId="0" xfId="0" applyAlignment="1" applyBorder="1" applyFill="1" applyFont="1">
      <alignment horizontal="center"/>
    </xf>
    <xf borderId="7" fillId="0" fontId="3" numFmtId="0" xfId="0" applyBorder="1" applyFont="1"/>
    <xf borderId="6" fillId="8" fontId="2" numFmtId="0" xfId="0" applyAlignment="1" applyBorder="1" applyFill="1" applyFont="1">
      <alignment horizontal="center"/>
    </xf>
    <xf borderId="8" fillId="3" fontId="2" numFmtId="0" xfId="0" applyAlignment="1" applyBorder="1" applyFont="1">
      <alignment horizontal="center"/>
    </xf>
    <xf borderId="9" fillId="0" fontId="3" numFmtId="0" xfId="0" applyBorder="1" applyFont="1"/>
    <xf borderId="10" fillId="0" fontId="3" numFmtId="0" xfId="0" applyBorder="1" applyFont="1"/>
    <xf borderId="8" fillId="9" fontId="1" numFmtId="0" xfId="0" applyAlignment="1" applyBorder="1" applyFill="1" applyFont="1">
      <alignment horizontal="center"/>
    </xf>
    <xf borderId="8" fillId="10" fontId="1" numFmtId="0" xfId="0" applyAlignment="1" applyBorder="1" applyFill="1" applyFont="1">
      <alignment horizontal="center"/>
    </xf>
    <xf borderId="8" fillId="6" fontId="1" numFmtId="0" xfId="0" applyAlignment="1" applyBorder="1" applyFont="1">
      <alignment horizontal="center"/>
    </xf>
    <xf borderId="8" fillId="11" fontId="1" numFmtId="0" xfId="0" applyAlignment="1" applyBorder="1" applyFill="1" applyFont="1">
      <alignment horizontal="center"/>
    </xf>
    <xf borderId="8" fillId="2" fontId="1" numFmtId="0" xfId="0" applyAlignment="1" applyBorder="1" applyFont="1">
      <alignment horizontal="center"/>
    </xf>
    <xf borderId="11" fillId="12" fontId="2" numFmtId="0" xfId="0" applyAlignment="1" applyBorder="1" applyFill="1" applyFont="1">
      <alignment horizontal="center"/>
    </xf>
    <xf borderId="12" fillId="0" fontId="3" numFmtId="0" xfId="0" applyBorder="1" applyFont="1"/>
    <xf borderId="13" fillId="0" fontId="3" numFmtId="0" xfId="0" applyBorder="1" applyFont="1"/>
    <xf borderId="8" fillId="13" fontId="1" numFmtId="0" xfId="0" applyAlignment="1" applyBorder="1" applyFill="1" applyFont="1">
      <alignment horizontal="center"/>
    </xf>
    <xf borderId="8" fillId="14" fontId="2" numFmtId="0" xfId="0" applyAlignment="1" applyBorder="1" applyFill="1" applyFont="1">
      <alignment horizontal="center"/>
    </xf>
    <xf borderId="14" fillId="0" fontId="4" numFmtId="0" xfId="0" applyAlignment="1" applyBorder="1" applyFont="1">
      <alignment readingOrder="0" shrinkToFit="0" vertical="bottom" wrapText="0"/>
    </xf>
    <xf borderId="15" fillId="0" fontId="4" numFmtId="0" xfId="0" applyAlignment="1" applyBorder="1" applyFont="1">
      <alignment readingOrder="0" shrinkToFit="0" vertical="bottom" wrapText="0"/>
    </xf>
    <xf borderId="4" fillId="0" fontId="4" numFmtId="0" xfId="0" applyAlignment="1" applyBorder="1" applyFont="1">
      <alignment readingOrder="0" shrinkToFit="0" vertical="bottom" wrapText="0"/>
    </xf>
    <xf borderId="16" fillId="0" fontId="3" numFmtId="0" xfId="0" applyBorder="1" applyFont="1"/>
    <xf borderId="15" fillId="5" fontId="2" numFmtId="0" xfId="0" applyAlignment="1" applyBorder="1" applyFont="1">
      <alignment horizontal="center" vertical="center"/>
    </xf>
    <xf borderId="15" fillId="0" fontId="1" numFmtId="0" xfId="0" applyBorder="1" applyFont="1"/>
    <xf borderId="4" fillId="0" fontId="1" numFmtId="0" xfId="0" applyBorder="1" applyFont="1"/>
    <xf borderId="17" fillId="0" fontId="1" numFmtId="0" xfId="0" applyBorder="1" applyFont="1"/>
    <xf borderId="18" fillId="0" fontId="1" numFmtId="0" xfId="0" applyBorder="1" applyFont="1"/>
    <xf borderId="0" fillId="0" fontId="5" numFmtId="0" xfId="0" applyFont="1"/>
    <xf borderId="8" fillId="8" fontId="1" numFmtId="0" xfId="0" applyAlignment="1" applyBorder="1" applyFont="1">
      <alignment horizontal="center"/>
    </xf>
    <xf borderId="8" fillId="3" fontId="1" numFmtId="0" xfId="0" applyAlignment="1" applyBorder="1" applyFont="1">
      <alignment horizontal="center"/>
    </xf>
    <xf borderId="0" fillId="0" fontId="2" numFmtId="0" xfId="0" applyFont="1"/>
    <xf borderId="0" fillId="0" fontId="4" numFmtId="0" xfId="0" applyAlignment="1" applyFont="1">
      <alignment horizontal="right" readingOrder="0" shrinkToFit="0" vertical="bottom" wrapText="0"/>
    </xf>
    <xf borderId="0" fillId="0" fontId="4" numFmtId="164" xfId="0" applyAlignment="1" applyFont="1" applyNumberFormat="1">
      <alignment readingOrder="0" shrinkToFit="0" vertical="bottom" wrapText="0"/>
    </xf>
    <xf borderId="18" fillId="0" fontId="4" numFmtId="9" xfId="0" applyAlignment="1" applyBorder="1" applyFont="1" applyNumberFormat="1">
      <alignment horizontal="right" readingOrder="0" shrinkToFit="0" vertical="bottom" wrapText="0"/>
    </xf>
    <xf borderId="17" fillId="0" fontId="4" numFmtId="164" xfId="0" applyAlignment="1" applyBorder="1" applyFont="1" applyNumberFormat="1">
      <alignment readingOrder="0" shrinkToFit="0" vertical="bottom" wrapText="0"/>
    </xf>
    <xf borderId="0" fillId="0" fontId="4" numFmtId="165" xfId="0" applyAlignment="1" applyFont="1" applyNumberFormat="1">
      <alignment readingOrder="0" shrinkToFit="0" vertical="bottom" wrapText="0"/>
    </xf>
    <xf borderId="17" fillId="0" fontId="4" numFmtId="9" xfId="0" applyAlignment="1" applyBorder="1" applyFont="1" applyNumberFormat="1">
      <alignment horizontal="right" readingOrder="0" shrinkToFit="0" vertical="bottom" wrapText="0"/>
    </xf>
    <xf borderId="0" fillId="0" fontId="4" numFmtId="9" xfId="0" applyAlignment="1" applyFont="1" applyNumberFormat="1">
      <alignment horizontal="right" readingOrder="0" shrinkToFit="0" vertical="bottom" wrapText="0"/>
    </xf>
    <xf borderId="0" fillId="0" fontId="1" numFmtId="9" xfId="0" applyFont="1" applyNumberFormat="1"/>
    <xf borderId="0" fillId="0" fontId="4" numFmtId="166" xfId="0" applyAlignment="1" applyFont="1" applyNumberFormat="1">
      <alignment readingOrder="0" shrinkToFit="0" vertical="bottom" wrapText="0"/>
    </xf>
    <xf borderId="0" fillId="0" fontId="4" numFmtId="0" xfId="0" applyAlignment="1" applyFont="1">
      <alignment shrinkToFit="0" vertical="bottom" wrapText="0"/>
    </xf>
    <xf borderId="0" fillId="0" fontId="4" numFmtId="165" xfId="0" applyAlignment="1" applyFont="1" applyNumberFormat="1">
      <alignment shrinkToFit="0" vertical="bottom" wrapText="0"/>
    </xf>
    <xf borderId="19" fillId="15" fontId="1" numFmtId="165" xfId="0" applyBorder="1" applyFill="1" applyFont="1" applyNumberFormat="1"/>
    <xf borderId="19" fillId="15" fontId="1" numFmtId="0" xfId="0" applyBorder="1" applyFont="1"/>
    <xf borderId="0" fillId="0" fontId="4" numFmtId="164" xfId="0" applyAlignment="1" applyFont="1" applyNumberFormat="1">
      <alignment shrinkToFit="0" vertical="bottom" wrapText="0"/>
    </xf>
    <xf borderId="0" fillId="0" fontId="4" numFmtId="10" xfId="0" applyAlignment="1" applyFont="1" applyNumberFormat="1">
      <alignment shrinkToFit="0" vertical="bottom" wrapText="0"/>
    </xf>
    <xf borderId="0" fillId="0" fontId="1" numFmtId="166" xfId="0" applyFont="1" applyNumberFormat="1"/>
    <xf borderId="16" fillId="0" fontId="4" numFmtId="9" xfId="0" applyAlignment="1" applyBorder="1" applyFont="1" applyNumberFormat="1">
      <alignment horizontal="right" readingOrder="0" shrinkToFit="0" vertical="bottom" wrapText="0"/>
    </xf>
    <xf borderId="20" fillId="0" fontId="4" numFmtId="164" xfId="0" applyAlignment="1" applyBorder="1" applyFont="1" applyNumberFormat="1">
      <alignment readingOrder="0" shrinkToFit="0" vertical="bottom" wrapText="0"/>
    </xf>
    <xf borderId="20" fillId="0" fontId="4" numFmtId="9" xfId="0" applyAlignment="1" applyBorder="1" applyFont="1" applyNumberFormat="1">
      <alignment horizontal="right" readingOrder="0" shrinkToFit="0" vertical="bottom" wrapText="0"/>
    </xf>
    <xf borderId="0" fillId="0" fontId="6" numFmtId="164" xfId="0" applyAlignment="1" applyFont="1" applyNumberFormat="1">
      <alignment readingOrder="0" shrinkToFit="0" vertical="bottom" wrapText="0"/>
    </xf>
    <xf borderId="0" fillId="0" fontId="6" numFmtId="9" xfId="0" applyAlignment="1" applyFont="1" applyNumberFormat="1">
      <alignment horizontal="right" readingOrder="0" shrinkToFit="0" vertical="bottom" wrapText="0"/>
    </xf>
    <xf borderId="0" fillId="0" fontId="1" numFmtId="164" xfId="0" applyFont="1" applyNumberFormat="1"/>
    <xf borderId="8" fillId="16" fontId="2" numFmtId="0" xfId="0" applyAlignment="1" applyBorder="1" applyFill="1" applyFont="1">
      <alignment horizontal="center"/>
    </xf>
    <xf borderId="0" fillId="0" fontId="2" numFmtId="165" xfId="0" applyFont="1" applyNumberFormat="1"/>
    <xf borderId="0" fillId="0" fontId="1" numFmtId="165" xfId="0" applyFont="1" applyNumberFormat="1"/>
    <xf borderId="0" fillId="0" fontId="1" numFmtId="10" xfId="0" applyFont="1" applyNumberFormat="1"/>
    <xf borderId="0" fillId="0" fontId="2" numFmtId="164" xfId="0" applyFont="1" applyNumberFormat="1"/>
    <xf borderId="19" fillId="15" fontId="2" numFmtId="166" xfId="0" applyBorder="1" applyFont="1" applyNumberFormat="1"/>
    <xf borderId="19" fillId="15" fontId="2" numFmtId="0" xfId="0" applyBorder="1" applyFont="1"/>
    <xf borderId="0" fillId="0" fontId="1" numFmtId="167" xfId="0" applyFont="1" applyNumberFormat="1"/>
    <xf borderId="19" fillId="15" fontId="2" numFmtId="164" xfId="0" applyBorder="1" applyFont="1" applyNumberFormat="1"/>
    <xf borderId="19" fillId="15" fontId="1" numFmtId="164" xfId="0" applyBorder="1" applyFont="1" applyNumberFormat="1"/>
    <xf borderId="21" fillId="0" fontId="2" numFmtId="0" xfId="0" applyAlignment="1" applyBorder="1" applyFont="1">
      <alignment horizontal="center" shrinkToFit="0" vertical="center" wrapText="1"/>
    </xf>
    <xf borderId="0" fillId="0" fontId="2" numFmtId="0" xfId="0" applyAlignment="1" applyFont="1">
      <alignment horizontal="center" shrinkToFit="0" vertical="center" wrapText="1"/>
    </xf>
    <xf borderId="21" fillId="0" fontId="2" numFmtId="168" xfId="0" applyAlignment="1" applyBorder="1" applyFont="1" applyNumberFormat="1">
      <alignment shrinkToFit="0" vertical="center" wrapText="1"/>
    </xf>
    <xf borderId="21" fillId="0" fontId="2" numFmtId="168" xfId="0" applyAlignment="1" applyBorder="1" applyFont="1" applyNumberFormat="1">
      <alignment horizontal="center" shrinkToFit="0" vertical="center" wrapText="1"/>
    </xf>
    <xf borderId="0" fillId="0" fontId="2" numFmtId="168" xfId="0" applyAlignment="1" applyFont="1" applyNumberFormat="1">
      <alignment horizontal="center" shrinkToFit="0" vertical="center" wrapText="1"/>
    </xf>
    <xf borderId="22" fillId="0" fontId="3" numFmtId="0" xfId="0" applyBorder="1" applyFont="1"/>
    <xf borderId="23" fillId="0" fontId="2" numFmtId="0" xfId="0" applyAlignment="1" applyBorder="1" applyFont="1">
      <alignment shrinkToFit="0" vertical="center" wrapText="1"/>
    </xf>
    <xf borderId="21" fillId="0" fontId="1" numFmtId="0" xfId="0" applyAlignment="1" applyBorder="1" applyFont="1">
      <alignment horizontal="center" shrinkToFit="0" vertical="center" wrapText="1"/>
    </xf>
    <xf borderId="0" fillId="0" fontId="1" numFmtId="0" xfId="0" applyAlignment="1" applyFont="1">
      <alignment horizontal="center" shrinkToFit="0" vertical="center" wrapText="1"/>
    </xf>
    <xf borderId="24" fillId="0" fontId="2" numFmtId="0" xfId="0" applyAlignment="1" applyBorder="1" applyFont="1">
      <alignment shrinkToFit="0" vertical="center" wrapText="1"/>
    </xf>
    <xf borderId="25" fillId="0" fontId="1" numFmtId="0" xfId="0" applyAlignment="1" applyBorder="1" applyFont="1">
      <alignment horizontal="center" shrinkToFit="0" wrapText="1"/>
    </xf>
    <xf borderId="25" fillId="0" fontId="3" numFmtId="0" xfId="0" applyBorder="1" applyFont="1"/>
    <xf borderId="25" fillId="0" fontId="1" numFmtId="0" xfId="0" applyAlignment="1" applyBorder="1" applyFont="1">
      <alignment horizontal="center" shrinkToFit="0" vertical="center" wrapText="1"/>
    </xf>
    <xf borderId="26" fillId="0" fontId="3" numFmtId="0" xfId="0" applyBorder="1" applyFont="1"/>
    <xf borderId="21" fillId="0" fontId="2" numFmtId="0" xfId="0" applyAlignment="1" applyBorder="1" applyFont="1">
      <alignment shrinkToFit="0" vertical="center" wrapText="1"/>
    </xf>
    <xf borderId="0" fillId="0" fontId="1" numFmtId="168" xfId="0" applyAlignment="1" applyFont="1" applyNumberFormat="1">
      <alignment horizontal="center" shrinkToFit="0" vertical="center" wrapText="1"/>
    </xf>
    <xf borderId="0" fillId="0" fontId="1" numFmtId="4" xfId="0" applyAlignment="1" applyFont="1" applyNumberFormat="1">
      <alignment horizontal="center" shrinkToFit="0" vertical="center" wrapText="1"/>
    </xf>
    <xf borderId="27" fillId="0" fontId="1" numFmtId="4" xfId="0" applyAlignment="1" applyBorder="1" applyFont="1" applyNumberFormat="1">
      <alignment horizontal="center" shrinkToFit="0" vertical="center" wrapText="1"/>
    </xf>
    <xf borderId="27" fillId="0" fontId="3" numFmtId="0" xfId="0" applyBorder="1" applyFont="1"/>
    <xf borderId="27" fillId="0" fontId="1" numFmtId="168" xfId="0" applyAlignment="1" applyBorder="1" applyFont="1" applyNumberFormat="1">
      <alignment horizontal="center" shrinkToFit="0" vertical="center" wrapText="1"/>
    </xf>
    <xf borderId="28" fillId="0" fontId="3" numFmtId="0" xfId="0" applyBorder="1" applyFont="1"/>
    <xf borderId="0" fillId="0" fontId="4" numFmtId="0" xfId="0" applyAlignment="1" applyFont="1">
      <alignment readingOrder="0" shrinkToFit="0" vertical="bottom" wrapText="0"/>
    </xf>
    <xf borderId="0" fillId="0" fontId="4" numFmtId="169" xfId="0" applyAlignment="1" applyFont="1" applyNumberFormat="1">
      <alignment horizontal="right" readingOrder="0" shrinkToFit="0" vertical="bottom" wrapText="0"/>
    </xf>
    <xf borderId="0" fillId="0" fontId="4" numFmtId="4" xfId="0" applyAlignment="1" applyFont="1" applyNumberFormat="1">
      <alignment horizontal="right" readingOrder="0" shrinkToFit="0" vertical="bottom" wrapText="0"/>
    </xf>
    <xf borderId="0" fillId="0" fontId="4" numFmtId="170" xfId="0" applyAlignment="1" applyFont="1" applyNumberFormat="1">
      <alignment horizontal="right" readingOrder="0" shrinkToFit="0" vertical="bottom" wrapText="0"/>
    </xf>
    <xf borderId="0" fillId="0" fontId="7" numFmtId="170" xfId="0" applyAlignment="1" applyFont="1" applyNumberFormat="1">
      <alignment horizontal="right" readingOrder="0" shrinkToFit="0" vertical="bottom" wrapText="0"/>
    </xf>
    <xf borderId="0" fillId="0" fontId="4" numFmtId="0" xfId="0" applyAlignment="1" applyFont="1">
      <alignment horizontal="center" readingOrder="0" shrinkToFit="0" vertical="bottom" wrapText="0"/>
    </xf>
    <xf borderId="29" fillId="0" fontId="4" numFmtId="0" xfId="0" applyAlignment="1" applyBorder="1" applyFont="1">
      <alignment horizontal="right" readingOrder="0" shrinkToFit="0" vertical="bottom" wrapText="0"/>
    </xf>
    <xf borderId="29" fillId="0" fontId="4" numFmtId="0" xfId="0" applyAlignment="1" applyBorder="1" applyFont="1">
      <alignment readingOrder="0" shrinkToFit="0" vertical="bottom" wrapText="0"/>
    </xf>
    <xf borderId="29" fillId="0" fontId="4" numFmtId="169" xfId="0" applyAlignment="1" applyBorder="1" applyFont="1" applyNumberFormat="1">
      <alignment horizontal="right" readingOrder="0" shrinkToFit="0" vertical="bottom" wrapText="0"/>
    </xf>
    <xf borderId="29" fillId="0" fontId="4" numFmtId="4" xfId="0" applyAlignment="1" applyBorder="1" applyFont="1" applyNumberFormat="1">
      <alignment horizontal="right" readingOrder="0" shrinkToFit="0" vertical="bottom" wrapText="0"/>
    </xf>
    <xf borderId="29" fillId="0" fontId="4" numFmtId="170" xfId="0" applyAlignment="1" applyBorder="1" applyFont="1" applyNumberFormat="1">
      <alignment horizontal="right" readingOrder="0" shrinkToFit="0" vertical="bottom" wrapText="0"/>
    </xf>
    <xf borderId="0" fillId="0" fontId="4" numFmtId="171" xfId="0" applyAlignment="1" applyFont="1" applyNumberFormat="1">
      <alignment horizontal="right" readingOrder="0" shrinkToFit="0" vertical="bottom" wrapText="0"/>
    </xf>
    <xf borderId="0" fillId="0" fontId="4" numFmtId="3" xfId="0" applyAlignment="1" applyFont="1" applyNumberFormat="1">
      <alignment horizontal="right" readingOrder="0" shrinkToFit="0" vertical="bottom" wrapText="0"/>
    </xf>
    <xf borderId="29" fillId="0" fontId="4" numFmtId="0" xfId="0" applyAlignment="1" applyBorder="1" applyFont="1">
      <alignment horizontal="center" readingOrder="0" shrinkToFit="0" vertical="bottom" wrapText="0"/>
    </xf>
    <xf borderId="29" fillId="0" fontId="7" numFmtId="170" xfId="0" applyAlignment="1" applyBorder="1" applyFont="1" applyNumberFormat="1">
      <alignment horizontal="right" readingOrder="0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1" Type="http://customschemas.google.com/relationships/workbookmetadata" Target="metadata"/><Relationship Id="rId10" Type="http://schemas.openxmlformats.org/officeDocument/2006/relationships/externalLink" Target="externalLinks/externalLink2.xml"/><Relationship Id="rId9" Type="http://schemas.openxmlformats.org/officeDocument/2006/relationships/externalLink" Target="externalLinks/externalLink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externalLinks/_rels/externalLink1.xml.rels><?xml version="1.0" encoding="UTF-8" standalone="yes"?><Relationships xmlns="http://schemas.openxmlformats.org/package/2006/relationships"><Relationship Id="rId1" Type="http://schemas.openxmlformats.org/officeDocument/2006/relationships/externalLinkPath" Target="file:///C:\Users\tkovach\OneDrive%20-%20City%20of%20Cleveland\EPA%20-%20CPRG%20NOACA%20Implementation\NOACA%20E-Bike%20Rebate%20Calculator_draft.xlsx" TargetMode="External"/></Relationships>
</file>

<file path=xl/externalLinks/_rels/externalLink2.xml.rels><?xml version="1.0" encoding="UTF-8" standalone="yes"?><Relationships xmlns="http://schemas.openxmlformats.org/package/2006/relationships"><Relationship Id="rId1" Type="http://schemas.openxmlformats.org/officeDocument/2006/relationships/externalLinkPath" Target="NOACA%20E-Bike%20Rebate%20Calculator_update%20032224.xlsx" TargetMode="External"/></Relationships>
</file>

<file path=xl/externalLinks/externalLink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Tab Index"/>
      <sheetName val="Introduction"/>
      <sheetName val="HIDE"/>
      <sheetName val="User Inputs"/>
      <sheetName val="City-Wide Goal Outputs"/>
      <sheetName val="Incentive Program Outputs"/>
      <sheetName val="Studies and Resources"/>
      <sheetName val="City - Summed Data"/>
      <sheetName val="Incentives - Summed Data"/>
      <sheetName val="City - Finance + Emissions "/>
      <sheetName val="Incentive - Finance + Emissions"/>
      <sheetName val="City - Finance Calculation"/>
      <sheetName val="Incentive - Finance Calculation"/>
      <sheetName val="City - Emissions+AQ Calculation"/>
      <sheetName val="Incentive-Emissions+AQ Calcs"/>
      <sheetName val="City - Miles by Vehicle Type"/>
      <sheetName val="Incentive-Miles by Vehicle Type"/>
      <sheetName val="Vehicle Growth+Efficiency"/>
      <sheetName val="City - Trips with E-bikes"/>
      <sheetName val="City - Trips wo E-bikes"/>
      <sheetName val="Incentive - Trips with E-bikes"/>
      <sheetName val="Incentive - Trips wo E-bikes"/>
      <sheetName val="ICE Vehicle Specs"/>
      <sheetName val="EV Specs"/>
      <sheetName val="E-bike Models"/>
      <sheetName val="Vehicle Types by State"/>
      <sheetName val="City Trip Data"/>
      <sheetName val="City Total Miles"/>
      <sheetName val="City Population 2022"/>
      <sheetName val="Population Projections"/>
      <sheetName val="Vehicle Air Quality"/>
      <sheetName val="GHG Emissions"/>
      <sheetName val="Residential Electric Rates"/>
      <sheetName val="Specific emissions"/>
      <sheetName val="State Gasoline Prices"/>
      <sheetName val="Average Miles Driven by Sta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2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Tab Index"/>
      <sheetName val="Introduction"/>
      <sheetName val="HIDE"/>
      <sheetName val="User Inputs"/>
      <sheetName val="City-Wide Goal Outputs"/>
      <sheetName val="Incentive Program Outputs"/>
      <sheetName val="Studies and Resources"/>
      <sheetName val="City - Summed Data"/>
      <sheetName val="Incentives - Summed Data"/>
      <sheetName val="City - Finance + Emissions "/>
      <sheetName val="Incentive - Finance + Emissions"/>
      <sheetName val="City - Finance Calculation"/>
      <sheetName val="Incentive - Finance Calculation"/>
      <sheetName val="City - Emissions+AQ Calculation"/>
      <sheetName val="Incentive-Emissions+AQ Calcs"/>
      <sheetName val="City - Miles by Vehicle Type"/>
      <sheetName val="Incentive-Miles by Vehicle Type"/>
      <sheetName val="Vehicle Growth+Efficiency"/>
      <sheetName val="City - Trips with E-bikes"/>
      <sheetName val="City - Trips wo E-bikes"/>
      <sheetName val="Incentive - Trips with E-bikes"/>
      <sheetName val="Incentive - Trips wo E-bikes"/>
      <sheetName val="ICE Vehicle Specs"/>
      <sheetName val="EV Specs"/>
      <sheetName val="E-bike Models"/>
      <sheetName val="Vehicle Types by State"/>
      <sheetName val="City Trip Data"/>
      <sheetName val="City Total Miles"/>
      <sheetName val="City Population 2022"/>
      <sheetName val="Population Projections"/>
      <sheetName val="Vehicle Air Quality"/>
      <sheetName val="GHG Emissions"/>
      <sheetName val="Residential Electric Rates"/>
      <sheetName val="Specific emissions"/>
      <sheetName val="State Gasoline Prices"/>
      <sheetName val="Average Miles Driven by Sta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4.57"/>
    <col customWidth="1" min="2" max="2" width="15.71"/>
    <col customWidth="1" min="3" max="3" width="13.71"/>
    <col customWidth="1" min="4" max="5" width="15.71"/>
    <col customWidth="1" min="6" max="7" width="16.14"/>
    <col customWidth="1" min="8" max="8" width="20.14"/>
    <col customWidth="1" min="9" max="9" width="19.29"/>
    <col customWidth="1" min="10" max="10" width="17.86"/>
    <col customWidth="1" min="11" max="11" width="16.14"/>
    <col customWidth="1" min="12" max="12" width="13.71"/>
    <col customWidth="1" min="13" max="13" width="14.29"/>
    <col customWidth="1" min="14" max="14" width="17.14"/>
    <col customWidth="1" min="15" max="15" width="10.0"/>
    <col customWidth="1" min="16" max="16" width="15.86"/>
    <col customWidth="1" min="17" max="17" width="11.14"/>
    <col customWidth="1" min="18" max="18" width="7.29"/>
    <col customWidth="1" min="19" max="19" width="4.29"/>
    <col customWidth="1" min="20" max="20" width="12.43"/>
    <col customWidth="1" min="21" max="22" width="10.14"/>
    <col customWidth="1" min="23" max="23" width="10.43"/>
    <col customWidth="1" min="24" max="24" width="10.14"/>
    <col customWidth="1" min="25" max="26" width="14.71"/>
    <col customWidth="1" min="27" max="27" width="17.86"/>
    <col customWidth="1" min="28" max="28" width="14.86"/>
    <col customWidth="1" min="29" max="29" width="15.86"/>
    <col customWidth="1" min="30" max="30" width="17.86"/>
    <col customWidth="1" min="31" max="31" width="14.86"/>
    <col customWidth="1" min="32" max="32" width="15.86"/>
    <col customWidth="1" min="33" max="33" width="7.57"/>
    <col customWidth="1" min="34" max="34" width="13.14"/>
    <col customWidth="1" min="35" max="35" width="15.86"/>
    <col customWidth="1" min="36" max="36" width="10.14"/>
    <col customWidth="1" min="37" max="37" width="15.86"/>
    <col customWidth="1" min="38" max="38" width="11.14"/>
    <col customWidth="1" min="39" max="39" width="7.57"/>
    <col customWidth="1" min="40" max="40" width="8.57"/>
    <col customWidth="1" min="41" max="41" width="9.43"/>
    <col customWidth="1" min="42" max="42" width="11.14"/>
    <col customWidth="1" min="43" max="43" width="7.57"/>
    <col customWidth="1" min="44" max="44" width="6.14"/>
    <col customWidth="1" min="45" max="45" width="4.43"/>
    <col customWidth="1" min="46" max="46" width="3.29"/>
    <col customWidth="1" min="47" max="47" width="6.14"/>
    <col customWidth="1" min="48" max="48" width="15.29"/>
    <col customWidth="1" min="49" max="49" width="11.29"/>
    <col customWidth="1" min="50" max="50" width="20.14"/>
    <col customWidth="1" min="51" max="51" width="6.57"/>
    <col customWidth="1" min="52" max="52" width="16.86"/>
    <col customWidth="1" min="53" max="54" width="17.86"/>
    <col customWidth="1" min="55" max="55" width="18.14"/>
    <col customWidth="1" min="56" max="56" width="19.14"/>
    <col customWidth="1" min="57" max="57" width="10.57"/>
    <col customWidth="1" min="58" max="58" width="5.71"/>
    <col customWidth="1" min="59" max="59" width="19.86"/>
    <col customWidth="1" min="60" max="60" width="12.43"/>
  </cols>
  <sheetData>
    <row r="1" ht="13.5" customHeight="1">
      <c r="A1" s="1"/>
      <c r="B1" s="2" t="s">
        <v>0</v>
      </c>
      <c r="C1" s="3"/>
      <c r="D1" s="4"/>
      <c r="E1" s="5" t="s">
        <v>1</v>
      </c>
      <c r="F1" s="4"/>
      <c r="G1" s="6" t="s">
        <v>2</v>
      </c>
      <c r="H1" s="7" t="s">
        <v>3</v>
      </c>
      <c r="I1" s="3"/>
      <c r="J1" s="3"/>
      <c r="K1" s="4"/>
      <c r="L1" s="8" t="s">
        <v>4</v>
      </c>
      <c r="M1" s="3"/>
      <c r="N1" s="4"/>
      <c r="O1" s="9" t="s">
        <v>5</v>
      </c>
      <c r="P1" s="3"/>
      <c r="Q1" s="10"/>
      <c r="R1" s="11" t="s">
        <v>6</v>
      </c>
      <c r="S1" s="4"/>
      <c r="T1" s="12" t="str">
        <f>CONCATENATE("Weekly Miles Driven Percent Breakdown for ",'[1]User Inputs'!$C$11)</f>
        <v>#REF!</v>
      </c>
      <c r="U1" s="13"/>
      <c r="V1" s="13"/>
      <c r="W1" s="13"/>
      <c r="X1" s="14"/>
      <c r="Y1" s="15" t="s">
        <v>7</v>
      </c>
      <c r="Z1" s="14"/>
      <c r="AA1" s="15" t="s">
        <v>8</v>
      </c>
      <c r="AB1" s="13"/>
      <c r="AC1" s="14"/>
      <c r="AD1" s="16" t="s">
        <v>9</v>
      </c>
      <c r="AE1" s="13"/>
      <c r="AF1" s="14"/>
      <c r="AG1" s="17" t="s">
        <v>10</v>
      </c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4"/>
      <c r="AV1" s="18" t="s">
        <v>11</v>
      </c>
      <c r="AW1" s="14"/>
      <c r="AX1" s="19" t="s">
        <v>12</v>
      </c>
      <c r="AY1" s="13"/>
      <c r="AZ1" s="14"/>
      <c r="BA1" s="20" t="s">
        <v>13</v>
      </c>
      <c r="BB1" s="21"/>
      <c r="BC1" s="21"/>
      <c r="BD1" s="22"/>
      <c r="BE1" s="23" t="s">
        <v>14</v>
      </c>
      <c r="BF1" s="14"/>
      <c r="BG1" s="24" t="s">
        <v>15</v>
      </c>
      <c r="BH1" s="14"/>
    </row>
    <row r="2" ht="13.5" customHeight="1">
      <c r="A2" s="25" t="s">
        <v>16</v>
      </c>
      <c r="B2" s="26" t="s">
        <v>17</v>
      </c>
      <c r="C2" s="27" t="s">
        <v>18</v>
      </c>
      <c r="D2" s="27" t="s">
        <v>19</v>
      </c>
      <c r="E2" s="27" t="s">
        <v>17</v>
      </c>
      <c r="F2" s="27" t="s">
        <v>18</v>
      </c>
      <c r="G2" s="28"/>
      <c r="H2" s="29" t="s">
        <v>20</v>
      </c>
      <c r="I2" s="29" t="s">
        <v>21</v>
      </c>
      <c r="J2" s="29" t="s">
        <v>22</v>
      </c>
      <c r="K2" s="29" t="s">
        <v>23</v>
      </c>
      <c r="L2" s="30" t="s">
        <v>24</v>
      </c>
      <c r="M2" s="30" t="s">
        <v>25</v>
      </c>
      <c r="N2" s="30" t="s">
        <v>26</v>
      </c>
      <c r="O2" s="31" t="s">
        <v>27</v>
      </c>
      <c r="P2" s="30" t="s">
        <v>18</v>
      </c>
      <c r="Q2" s="30" t="s">
        <v>19</v>
      </c>
      <c r="R2" s="30" t="s">
        <v>17</v>
      </c>
      <c r="S2" s="30" t="s">
        <v>18</v>
      </c>
      <c r="T2" s="32" t="s">
        <v>28</v>
      </c>
      <c r="U2" s="33" t="s">
        <v>29</v>
      </c>
      <c r="V2" s="33" t="s">
        <v>30</v>
      </c>
      <c r="W2" s="33" t="s">
        <v>31</v>
      </c>
      <c r="X2" s="33" t="s">
        <v>32</v>
      </c>
      <c r="Y2" s="33" t="s">
        <v>24</v>
      </c>
      <c r="Z2" s="33" t="s">
        <v>25</v>
      </c>
      <c r="AA2" s="34" t="s">
        <v>33</v>
      </c>
      <c r="AB2" s="34" t="s">
        <v>34</v>
      </c>
      <c r="AC2" s="34" t="s">
        <v>26</v>
      </c>
      <c r="AD2" s="34" t="s">
        <v>33</v>
      </c>
      <c r="AE2" s="34" t="s">
        <v>34</v>
      </c>
      <c r="AF2" s="34" t="s">
        <v>26</v>
      </c>
      <c r="AG2" s="35" t="s">
        <v>35</v>
      </c>
      <c r="AH2" s="13"/>
      <c r="AI2" s="14"/>
      <c r="AJ2" s="36" t="s">
        <v>36</v>
      </c>
      <c r="AK2" s="13"/>
      <c r="AL2" s="14"/>
      <c r="AM2" s="18" t="s">
        <v>37</v>
      </c>
      <c r="AN2" s="13"/>
      <c r="AO2" s="14"/>
      <c r="AP2" s="15" t="s">
        <v>26</v>
      </c>
      <c r="AQ2" s="13"/>
      <c r="AR2" s="13"/>
      <c r="AS2" s="13"/>
      <c r="AT2" s="13"/>
      <c r="AU2" s="14"/>
      <c r="AV2" s="34" t="s">
        <v>38</v>
      </c>
      <c r="AW2" s="34" t="s">
        <v>39</v>
      </c>
      <c r="AX2" s="34" t="s">
        <v>40</v>
      </c>
      <c r="AY2" s="34" t="s">
        <v>41</v>
      </c>
      <c r="AZ2" s="34" t="s">
        <v>42</v>
      </c>
      <c r="BA2" s="37" t="s">
        <v>43</v>
      </c>
      <c r="BB2" s="37" t="s">
        <v>44</v>
      </c>
      <c r="BC2" s="37" t="s">
        <v>45</v>
      </c>
      <c r="BD2" s="37" t="s">
        <v>46</v>
      </c>
      <c r="BE2" s="34" t="s">
        <v>47</v>
      </c>
      <c r="BF2" s="34" t="s">
        <v>48</v>
      </c>
      <c r="BG2" s="37" t="s">
        <v>49</v>
      </c>
      <c r="BH2" s="37" t="s">
        <v>50</v>
      </c>
    </row>
    <row r="3" ht="13.5" customHeight="1">
      <c r="A3" s="38">
        <v>1.0</v>
      </c>
      <c r="B3" s="38">
        <v>1.0</v>
      </c>
      <c r="C3" s="39">
        <v>43587.93</v>
      </c>
      <c r="D3" s="39">
        <v>13363.04</v>
      </c>
      <c r="E3" s="39">
        <v>1.097661813E7</v>
      </c>
      <c r="F3" s="39">
        <v>43812.44</v>
      </c>
      <c r="G3" s="40">
        <v>0.0</v>
      </c>
      <c r="H3" s="39">
        <v>43110.58</v>
      </c>
      <c r="I3" s="39">
        <v>2241750.4</v>
      </c>
      <c r="J3" s="39">
        <v>4.94</v>
      </c>
      <c r="K3" s="41">
        <v>257.02</v>
      </c>
      <c r="L3" s="42">
        <v>14558.0</v>
      </c>
      <c r="M3" s="42">
        <v>14485.0</v>
      </c>
      <c r="N3" s="43">
        <v>0.01</v>
      </c>
      <c r="O3" s="44">
        <v>0.99</v>
      </c>
      <c r="P3" s="44">
        <v>0.01</v>
      </c>
      <c r="Q3" s="44">
        <v>0.01</v>
      </c>
      <c r="R3" s="44">
        <v>0.99</v>
      </c>
      <c r="S3" s="44">
        <v>0.01</v>
      </c>
      <c r="T3" s="42">
        <v>1.2976077E7</v>
      </c>
      <c r="U3" s="42">
        <v>5683112.0</v>
      </c>
      <c r="V3" s="42">
        <v>8994191.0</v>
      </c>
      <c r="W3" s="42">
        <v>8997670.0</v>
      </c>
      <c r="X3" s="42">
        <v>2585972.0</v>
      </c>
      <c r="Y3" s="39">
        <v>1.102043057E7</v>
      </c>
      <c r="Z3" s="39">
        <v>1.097731999E7</v>
      </c>
      <c r="AA3" s="42">
        <v>3.69023284E8</v>
      </c>
      <c r="AB3" s="42">
        <v>3.6880653E8</v>
      </c>
      <c r="AC3" s="45">
        <f>1-(AB3/AA3)</f>
        <v>0.0005873721508</v>
      </c>
      <c r="AD3" s="46">
        <v>4.22980155E7</v>
      </c>
      <c r="AE3" s="46">
        <v>4.20812615E7</v>
      </c>
      <c r="AF3" s="44">
        <v>0.01</v>
      </c>
      <c r="AG3" s="34" t="s">
        <v>51</v>
      </c>
      <c r="AH3" s="34" t="s">
        <v>52</v>
      </c>
      <c r="AI3" s="34" t="s">
        <v>53</v>
      </c>
      <c r="AJ3" s="34" t="s">
        <v>51</v>
      </c>
      <c r="AK3" s="34" t="s">
        <v>52</v>
      </c>
      <c r="AL3" s="34" t="s">
        <v>53</v>
      </c>
      <c r="AM3" s="34" t="s">
        <v>51</v>
      </c>
      <c r="AN3" s="34" t="s">
        <v>52</v>
      </c>
      <c r="AO3" s="34" t="s">
        <v>53</v>
      </c>
      <c r="AP3" s="34" t="s">
        <v>51</v>
      </c>
      <c r="AQ3" s="34" t="s">
        <v>52</v>
      </c>
      <c r="AR3" s="34" t="s">
        <v>53</v>
      </c>
      <c r="AS3" s="34" t="s">
        <v>51</v>
      </c>
      <c r="AT3" s="34" t="s">
        <v>52</v>
      </c>
      <c r="AU3" s="34" t="s">
        <v>53</v>
      </c>
      <c r="AV3" s="38">
        <v>2487.0</v>
      </c>
      <c r="AW3" s="38">
        <v>6235.0</v>
      </c>
      <c r="AX3" s="42">
        <v>73.0</v>
      </c>
      <c r="AY3" s="42">
        <v>1213.0</v>
      </c>
      <c r="AZ3" s="42">
        <v>1213.0</v>
      </c>
      <c r="BA3" s="42">
        <v>73.0</v>
      </c>
      <c r="BB3" s="42">
        <v>3825.0</v>
      </c>
      <c r="BC3" s="42">
        <v>169.0</v>
      </c>
      <c r="BD3" s="42">
        <v>8798.0</v>
      </c>
      <c r="BE3" s="38">
        <v>5880.0</v>
      </c>
      <c r="BF3" s="38">
        <v>2842.0</v>
      </c>
      <c r="BG3" s="42">
        <v>435046.0</v>
      </c>
      <c r="BH3" s="42">
        <v>-217786.0</v>
      </c>
    </row>
    <row r="4" ht="13.5" customHeight="1">
      <c r="A4" s="38">
        <v>2.0</v>
      </c>
      <c r="B4" s="39">
        <v>1.111985987E7</v>
      </c>
      <c r="C4" s="39">
        <v>122862.77</v>
      </c>
      <c r="D4" s="39">
        <v>13787.91</v>
      </c>
      <c r="E4" s="39">
        <v>1.117707233E7</v>
      </c>
      <c r="F4" s="39">
        <v>123494.91</v>
      </c>
      <c r="G4" s="40">
        <v>0.0</v>
      </c>
      <c r="H4" s="39">
        <v>44056.69</v>
      </c>
      <c r="I4" s="39">
        <v>2290948.01</v>
      </c>
      <c r="J4" s="39">
        <v>5.05</v>
      </c>
      <c r="K4" s="41">
        <v>262.66</v>
      </c>
      <c r="L4" s="42">
        <v>14344.0</v>
      </c>
      <c r="M4" s="42">
        <v>14272.0</v>
      </c>
      <c r="N4" s="43">
        <v>0.01</v>
      </c>
      <c r="O4" s="44">
        <v>0.97</v>
      </c>
      <c r="P4" s="44">
        <v>0.03</v>
      </c>
      <c r="Q4" s="44">
        <v>0.01</v>
      </c>
      <c r="R4" s="44">
        <v>0.97</v>
      </c>
      <c r="S4" s="44">
        <v>0.03</v>
      </c>
      <c r="T4" s="44">
        <v>0.33</v>
      </c>
      <c r="U4" s="44">
        <v>0.14</v>
      </c>
      <c r="V4" s="44">
        <v>0.23</v>
      </c>
      <c r="W4" s="44">
        <v>0.23</v>
      </c>
      <c r="X4" s="44">
        <v>0.07</v>
      </c>
      <c r="Y4" s="39">
        <v>1.130056724E7</v>
      </c>
      <c r="Z4" s="39">
        <v>1.125651055E7</v>
      </c>
      <c r="AA4" s="47"/>
      <c r="AB4" s="48">
        <f>AA3-AB3</f>
        <v>216754</v>
      </c>
      <c r="AC4" s="49">
        <f>AB4*52</f>
        <v>11271208</v>
      </c>
      <c r="AD4" s="47"/>
      <c r="AE4" s="47"/>
      <c r="AF4" s="47"/>
      <c r="AG4" s="42">
        <v>16872.0</v>
      </c>
      <c r="AH4" s="42">
        <v>364829.0</v>
      </c>
      <c r="AI4" s="42">
        <v>850.0</v>
      </c>
      <c r="AJ4" s="42">
        <v>16959.0</v>
      </c>
      <c r="AK4" s="42">
        <v>366708.0</v>
      </c>
      <c r="AL4" s="42">
        <v>854.0</v>
      </c>
      <c r="AM4" s="42">
        <v>4519.0</v>
      </c>
      <c r="AN4" s="42">
        <v>97717.0</v>
      </c>
      <c r="AO4" s="42">
        <v>228.0</v>
      </c>
      <c r="AP4" s="44">
        <v>0.01</v>
      </c>
      <c r="AQ4" s="44">
        <v>0.01</v>
      </c>
      <c r="AR4" s="44">
        <v>0.01</v>
      </c>
      <c r="AS4" s="44">
        <v>0.01</v>
      </c>
      <c r="AT4" s="44">
        <v>0.01</v>
      </c>
      <c r="AU4" s="44">
        <v>0.01</v>
      </c>
      <c r="AW4" s="50">
        <f>AV3+AW3</f>
        <v>8722</v>
      </c>
      <c r="AX4" s="42">
        <v>72.0</v>
      </c>
      <c r="AY4" s="42">
        <v>1194.0</v>
      </c>
      <c r="AZ4" s="42">
        <v>-19.0</v>
      </c>
      <c r="BA4" s="42">
        <v>72.0</v>
      </c>
      <c r="BB4" s="42">
        <v>3766.0</v>
      </c>
      <c r="BC4" s="42">
        <v>166.0</v>
      </c>
      <c r="BD4" s="42">
        <v>8661.0</v>
      </c>
      <c r="BE4" s="47"/>
      <c r="BF4" s="47"/>
      <c r="BG4" s="42">
        <v>425750.0</v>
      </c>
      <c r="BH4" s="42">
        <v>-158771.0</v>
      </c>
    </row>
    <row r="5" ht="13.5" customHeight="1">
      <c r="A5" s="38">
        <v>3.0</v>
      </c>
      <c r="B5" s="39">
        <v>1.12786512E7</v>
      </c>
      <c r="C5" s="39">
        <v>224273.21</v>
      </c>
      <c r="D5" s="39">
        <v>14226.3</v>
      </c>
      <c r="E5" s="39">
        <v>1.133661561E7</v>
      </c>
      <c r="F5" s="39">
        <v>225425.82</v>
      </c>
      <c r="G5" s="40">
        <v>0.0</v>
      </c>
      <c r="H5" s="39">
        <v>44890.72</v>
      </c>
      <c r="I5" s="39">
        <v>2334317.63</v>
      </c>
      <c r="J5" s="39">
        <v>5.15</v>
      </c>
      <c r="K5" s="41">
        <v>267.64</v>
      </c>
      <c r="L5" s="42">
        <v>14092.0</v>
      </c>
      <c r="M5" s="42">
        <v>14021.0</v>
      </c>
      <c r="N5" s="43">
        <v>0.01</v>
      </c>
      <c r="O5" s="44">
        <v>0.95</v>
      </c>
      <c r="P5" s="44">
        <v>0.04</v>
      </c>
      <c r="Q5" s="44">
        <v>0.01</v>
      </c>
      <c r="R5" s="44">
        <v>0.96</v>
      </c>
      <c r="S5" s="44">
        <v>0.04</v>
      </c>
      <c r="T5" s="44">
        <v>0.48</v>
      </c>
      <c r="U5" s="51"/>
      <c r="V5" s="51"/>
      <c r="W5" s="51"/>
      <c r="X5" s="51"/>
      <c r="Y5" s="39">
        <v>1.156204143E7</v>
      </c>
      <c r="Z5" s="39">
        <v>1.151715071E7</v>
      </c>
      <c r="AA5" s="47"/>
      <c r="AB5" s="52"/>
      <c r="AC5" s="53">
        <f>AC4/8140</f>
        <v>1384.669287</v>
      </c>
      <c r="AG5" s="42">
        <v>14693.0</v>
      </c>
      <c r="AH5" s="42">
        <v>339936.0</v>
      </c>
      <c r="AI5" s="42">
        <v>843.0</v>
      </c>
      <c r="AJ5" s="42">
        <v>14769.0</v>
      </c>
      <c r="AK5" s="42">
        <v>341685.0</v>
      </c>
      <c r="AL5" s="42">
        <v>847.0</v>
      </c>
      <c r="AM5" s="42">
        <v>3931.0</v>
      </c>
      <c r="AN5" s="42">
        <v>90948.0</v>
      </c>
      <c r="AO5" s="42">
        <v>226.0</v>
      </c>
      <c r="AP5" s="44">
        <v>0.01</v>
      </c>
      <c r="AQ5" s="44">
        <v>0.01</v>
      </c>
      <c r="AR5" s="44">
        <v>0.01</v>
      </c>
      <c r="AS5" s="47"/>
      <c r="AT5" s="47"/>
      <c r="AU5" s="47"/>
      <c r="AX5" s="42">
        <v>71.0</v>
      </c>
      <c r="AY5" s="42">
        <v>1172.0</v>
      </c>
      <c r="AZ5" s="42">
        <v>-22.0</v>
      </c>
      <c r="BA5" s="42">
        <v>71.0</v>
      </c>
      <c r="BB5" s="42">
        <v>3697.0</v>
      </c>
      <c r="BC5" s="42">
        <v>163.0</v>
      </c>
      <c r="BD5" s="42">
        <v>8502.0</v>
      </c>
      <c r="BE5" s="47"/>
      <c r="BF5" s="47"/>
      <c r="BG5" s="42">
        <v>415021.0</v>
      </c>
      <c r="BH5" s="42">
        <v>-87095.0</v>
      </c>
    </row>
    <row r="6" ht="13.5" customHeight="1">
      <c r="A6" s="38">
        <v>4.0</v>
      </c>
      <c r="B6" s="39">
        <v>1.139220492E7</v>
      </c>
      <c r="C6" s="39">
        <v>349556.5</v>
      </c>
      <c r="D6" s="39">
        <v>120088.3</v>
      </c>
      <c r="E6" s="39">
        <v>1.14506873E7</v>
      </c>
      <c r="F6" s="39">
        <v>351350.97</v>
      </c>
      <c r="G6" s="40">
        <v>-0.01</v>
      </c>
      <c r="H6" s="39">
        <v>-59811.45</v>
      </c>
      <c r="I6" s="39">
        <v>-3110195.59</v>
      </c>
      <c r="J6" s="39">
        <v>-6.86</v>
      </c>
      <c r="K6" s="41">
        <v>-356.59</v>
      </c>
      <c r="L6" s="42">
        <v>13791.0</v>
      </c>
      <c r="M6" s="42">
        <v>13721.0</v>
      </c>
      <c r="N6" s="43">
        <v>0.01</v>
      </c>
      <c r="O6" s="44">
        <v>0.93</v>
      </c>
      <c r="P6" s="44">
        <v>0.07</v>
      </c>
      <c r="Q6" s="44">
        <v>0.01</v>
      </c>
      <c r="R6" s="44">
        <v>0.93</v>
      </c>
      <c r="S6" s="44">
        <v>0.07</v>
      </c>
      <c r="T6" s="51"/>
      <c r="U6" s="51"/>
      <c r="V6" s="51"/>
      <c r="W6" s="51"/>
      <c r="X6" s="51"/>
      <c r="Y6" s="39">
        <v>1.180203827E7</v>
      </c>
      <c r="Z6" s="39">
        <v>1.186184972E7</v>
      </c>
      <c r="AA6" s="47"/>
      <c r="AB6" s="47"/>
      <c r="AC6" s="53">
        <f>AC5/365</f>
        <v>3.793614486</v>
      </c>
      <c r="AG6" s="42">
        <v>11901.0</v>
      </c>
      <c r="AH6" s="42">
        <v>309932.0</v>
      </c>
      <c r="AI6" s="42">
        <v>834.0</v>
      </c>
      <c r="AJ6" s="42">
        <v>11962.0</v>
      </c>
      <c r="AK6" s="42">
        <v>311524.0</v>
      </c>
      <c r="AL6" s="42">
        <v>839.0</v>
      </c>
      <c r="AM6" s="42">
        <v>3180.0</v>
      </c>
      <c r="AN6" s="42">
        <v>82827.0</v>
      </c>
      <c r="AO6" s="42">
        <v>223.0</v>
      </c>
      <c r="AP6" s="44">
        <v>0.01</v>
      </c>
      <c r="AQ6" s="44">
        <v>0.01</v>
      </c>
      <c r="AR6" s="44">
        <v>0.01</v>
      </c>
      <c r="AS6" s="47"/>
      <c r="AT6" s="47"/>
      <c r="AU6" s="47"/>
      <c r="AX6" s="42">
        <v>69.0</v>
      </c>
      <c r="AY6" s="42">
        <v>1147.0</v>
      </c>
      <c r="AZ6" s="42">
        <v>-25.0</v>
      </c>
      <c r="BA6" s="42">
        <v>69.0</v>
      </c>
      <c r="BB6" s="42">
        <v>3617.0</v>
      </c>
      <c r="BC6" s="42">
        <v>160.0</v>
      </c>
      <c r="BD6" s="42">
        <v>8318.0</v>
      </c>
      <c r="BE6" s="47"/>
      <c r="BF6" s="47"/>
      <c r="BG6" s="42">
        <v>402881.0</v>
      </c>
      <c r="BH6" s="42">
        <v>-2833.0</v>
      </c>
    </row>
    <row r="7" ht="13.5" customHeight="1">
      <c r="A7" s="38">
        <v>5.0</v>
      </c>
      <c r="B7" s="39">
        <v>1.144933998E7</v>
      </c>
      <c r="C7" s="39">
        <v>503206.48</v>
      </c>
      <c r="D7" s="39">
        <v>15145.4</v>
      </c>
      <c r="E7" s="39">
        <v>1.150804979E7</v>
      </c>
      <c r="F7" s="39">
        <v>505786.82</v>
      </c>
      <c r="G7" s="40">
        <v>0.0</v>
      </c>
      <c r="H7" s="39">
        <v>46144.74</v>
      </c>
      <c r="I7" s="39">
        <v>2399526.72</v>
      </c>
      <c r="J7" s="39">
        <v>5.29</v>
      </c>
      <c r="K7" s="41">
        <v>275.11</v>
      </c>
      <c r="L7" s="42">
        <v>13436.0</v>
      </c>
      <c r="M7" s="42">
        <v>13368.0</v>
      </c>
      <c r="N7" s="43">
        <v>0.01</v>
      </c>
      <c r="O7" s="44">
        <v>0.9</v>
      </c>
      <c r="P7" s="44">
        <v>0.09</v>
      </c>
      <c r="Q7" s="44">
        <v>0.01</v>
      </c>
      <c r="R7" s="44">
        <v>0.91</v>
      </c>
      <c r="S7" s="44">
        <v>0.09</v>
      </c>
      <c r="T7" s="51"/>
      <c r="U7" s="51"/>
      <c r="V7" s="51"/>
      <c r="W7" s="51"/>
      <c r="X7" s="51"/>
      <c r="Y7" s="39">
        <v>1.201383661E7</v>
      </c>
      <c r="Z7" s="39">
        <v>1.196769187E7</v>
      </c>
      <c r="AA7" s="47"/>
      <c r="AB7" s="47"/>
      <c r="AG7" s="42">
        <v>10390.0</v>
      </c>
      <c r="AH7" s="42">
        <v>286828.0</v>
      </c>
      <c r="AI7" s="42">
        <v>772.0</v>
      </c>
      <c r="AJ7" s="42">
        <v>10443.0</v>
      </c>
      <c r="AK7" s="42">
        <v>288300.0</v>
      </c>
      <c r="AL7" s="42">
        <v>776.0</v>
      </c>
      <c r="AM7" s="42">
        <v>2773.0</v>
      </c>
      <c r="AN7" s="42">
        <v>76567.0</v>
      </c>
      <c r="AO7" s="42">
        <v>206.0</v>
      </c>
      <c r="AP7" s="44">
        <v>0.01</v>
      </c>
      <c r="AQ7" s="44">
        <v>0.01</v>
      </c>
      <c r="AR7" s="44">
        <v>0.01</v>
      </c>
      <c r="AS7" s="47"/>
      <c r="AT7" s="47"/>
      <c r="AU7" s="47"/>
      <c r="AX7" s="42">
        <v>68.0</v>
      </c>
      <c r="AY7" s="42">
        <v>1117.0</v>
      </c>
      <c r="AZ7" s="42">
        <v>-30.0</v>
      </c>
      <c r="BA7" s="42">
        <v>68.0</v>
      </c>
      <c r="BB7" s="42">
        <v>3522.0</v>
      </c>
      <c r="BC7" s="42">
        <v>155.0</v>
      </c>
      <c r="BD7" s="42">
        <v>8101.0</v>
      </c>
      <c r="BE7" s="47"/>
      <c r="BF7" s="47"/>
      <c r="BG7" s="42">
        <v>389139.0</v>
      </c>
      <c r="BH7" s="42">
        <v>95774.0</v>
      </c>
    </row>
    <row r="8" ht="13.5" customHeight="1">
      <c r="A8" s="38">
        <v>6.0</v>
      </c>
      <c r="B8" s="39">
        <v>1.144419787E7</v>
      </c>
      <c r="C8" s="39">
        <v>687397.18</v>
      </c>
      <c r="D8" s="39">
        <v>15627.02</v>
      </c>
      <c r="E8" s="39">
        <v>1.150281554E7</v>
      </c>
      <c r="F8" s="39">
        <v>690918.06</v>
      </c>
      <c r="G8" s="40">
        <v>0.0</v>
      </c>
      <c r="H8" s="39">
        <v>46511.53</v>
      </c>
      <c r="I8" s="39">
        <v>2418599.53</v>
      </c>
      <c r="J8" s="39">
        <v>5.33</v>
      </c>
      <c r="K8" s="41">
        <v>277.3</v>
      </c>
      <c r="L8" s="42">
        <v>13070.0</v>
      </c>
      <c r="M8" s="42">
        <v>13005.0</v>
      </c>
      <c r="N8" s="43">
        <v>0.01</v>
      </c>
      <c r="O8" s="44">
        <v>0.87</v>
      </c>
      <c r="P8" s="44">
        <v>0.13</v>
      </c>
      <c r="Q8" s="44">
        <v>0.01</v>
      </c>
      <c r="R8" s="44">
        <v>0.87</v>
      </c>
      <c r="S8" s="44">
        <v>0.13</v>
      </c>
      <c r="T8" s="51"/>
      <c r="U8" s="51"/>
      <c r="V8" s="51"/>
      <c r="W8" s="51"/>
      <c r="X8" s="51"/>
      <c r="Y8" s="39">
        <v>1.219373361E7</v>
      </c>
      <c r="Z8" s="39">
        <v>1.214722208E7</v>
      </c>
      <c r="AA8" s="47"/>
      <c r="AB8" s="47"/>
      <c r="AG8" s="42">
        <v>8815.0</v>
      </c>
      <c r="AH8" s="42">
        <v>261660.0</v>
      </c>
      <c r="AI8" s="42">
        <v>761.0</v>
      </c>
      <c r="AJ8" s="42">
        <v>8860.0</v>
      </c>
      <c r="AK8" s="42">
        <v>263002.0</v>
      </c>
      <c r="AL8" s="42">
        <v>765.0</v>
      </c>
      <c r="AM8" s="42">
        <v>2350.0</v>
      </c>
      <c r="AN8" s="42">
        <v>69770.0</v>
      </c>
      <c r="AO8" s="42">
        <v>203.0</v>
      </c>
      <c r="AP8" s="44">
        <v>0.01</v>
      </c>
      <c r="AQ8" s="44">
        <v>0.01</v>
      </c>
      <c r="AR8" s="44">
        <v>0.01</v>
      </c>
      <c r="AS8" s="47"/>
      <c r="AT8" s="47"/>
      <c r="AU8" s="47"/>
      <c r="AX8" s="42">
        <v>66.0</v>
      </c>
      <c r="AY8" s="42">
        <v>1085.0</v>
      </c>
      <c r="AZ8" s="42">
        <v>-32.0</v>
      </c>
      <c r="BA8" s="42">
        <v>66.0</v>
      </c>
      <c r="BB8" s="42">
        <v>3421.0</v>
      </c>
      <c r="BC8" s="42">
        <v>151.0</v>
      </c>
      <c r="BD8" s="42">
        <v>7868.0</v>
      </c>
      <c r="BE8" s="47"/>
      <c r="BF8" s="47"/>
      <c r="BG8" s="42">
        <v>373822.0</v>
      </c>
      <c r="BH8" s="42">
        <v>208638.0</v>
      </c>
    </row>
    <row r="9" ht="13.5" customHeight="1">
      <c r="A9" s="38">
        <v>7.0</v>
      </c>
      <c r="B9" s="39">
        <v>1.136374216E7</v>
      </c>
      <c r="C9" s="39">
        <v>907240.48</v>
      </c>
      <c r="D9" s="39">
        <v>16123.98</v>
      </c>
      <c r="E9" s="39">
        <v>1.14218825E7</v>
      </c>
      <c r="F9" s="39">
        <v>911882.19</v>
      </c>
      <c r="G9" s="40">
        <v>0.0</v>
      </c>
      <c r="H9" s="39">
        <v>46658.08</v>
      </c>
      <c r="I9" s="39">
        <v>2426220.25</v>
      </c>
      <c r="J9" s="39">
        <v>5.35</v>
      </c>
      <c r="K9" s="41">
        <v>278.17</v>
      </c>
      <c r="L9" s="42">
        <v>12665.0</v>
      </c>
      <c r="M9" s="42">
        <v>12601.0</v>
      </c>
      <c r="N9" s="43">
        <v>0.01</v>
      </c>
      <c r="O9" s="44">
        <v>0.83</v>
      </c>
      <c r="P9" s="44">
        <v>0.16</v>
      </c>
      <c r="Q9" s="44">
        <v>0.01</v>
      </c>
      <c r="R9" s="44">
        <v>0.84</v>
      </c>
      <c r="S9" s="44">
        <v>0.16</v>
      </c>
      <c r="T9" s="51"/>
      <c r="U9" s="51"/>
      <c r="V9" s="51"/>
      <c r="W9" s="51"/>
      <c r="X9" s="51"/>
      <c r="Y9" s="39">
        <v>1.23337647E7</v>
      </c>
      <c r="Z9" s="39">
        <v>1.228710661E7</v>
      </c>
      <c r="AA9" s="47"/>
      <c r="AB9" s="47"/>
      <c r="AG9" s="42">
        <v>7113.0</v>
      </c>
      <c r="AH9" s="42">
        <v>236671.0</v>
      </c>
      <c r="AI9" s="42">
        <v>748.0</v>
      </c>
      <c r="AJ9" s="42">
        <v>7149.0</v>
      </c>
      <c r="AK9" s="42">
        <v>237883.0</v>
      </c>
      <c r="AL9" s="42">
        <v>752.0</v>
      </c>
      <c r="AM9" s="42">
        <v>1894.0</v>
      </c>
      <c r="AN9" s="42">
        <v>63036.0</v>
      </c>
      <c r="AO9" s="42">
        <v>199.0</v>
      </c>
      <c r="AP9" s="44">
        <v>0.01</v>
      </c>
      <c r="AQ9" s="44">
        <v>0.01</v>
      </c>
      <c r="AR9" s="44">
        <v>0.01</v>
      </c>
      <c r="AS9" s="47"/>
      <c r="AT9" s="47"/>
      <c r="AU9" s="47"/>
      <c r="AX9" s="42">
        <v>63.0</v>
      </c>
      <c r="AY9" s="42">
        <v>1049.0</v>
      </c>
      <c r="AZ9" s="42">
        <v>-35.0</v>
      </c>
      <c r="BA9" s="42">
        <v>63.0</v>
      </c>
      <c r="BB9" s="42">
        <v>3309.0</v>
      </c>
      <c r="BC9" s="42">
        <v>146.0</v>
      </c>
      <c r="BD9" s="42">
        <v>7611.0</v>
      </c>
      <c r="BE9" s="47"/>
      <c r="BF9" s="47"/>
      <c r="BG9" s="42">
        <v>356743.0</v>
      </c>
      <c r="BH9" s="42">
        <v>337501.0</v>
      </c>
    </row>
    <row r="10" ht="13.5" customHeight="1">
      <c r="A10" s="38">
        <v>8.0</v>
      </c>
      <c r="B10" s="39">
        <v>1.120057185E7</v>
      </c>
      <c r="C10" s="39">
        <v>1165410.53</v>
      </c>
      <c r="D10" s="39">
        <v>106950.82</v>
      </c>
      <c r="E10" s="39">
        <v>1.125781313E7</v>
      </c>
      <c r="F10" s="39">
        <v>1171366.44</v>
      </c>
      <c r="G10" s="40">
        <v>0.0</v>
      </c>
      <c r="H10" s="39">
        <v>-43753.63</v>
      </c>
      <c r="I10" s="39">
        <v>-2275188.51</v>
      </c>
      <c r="J10" s="39">
        <v>-5.02</v>
      </c>
      <c r="K10" s="41">
        <v>-260.86</v>
      </c>
      <c r="L10" s="42">
        <v>12225.0</v>
      </c>
      <c r="M10" s="42">
        <v>12164.0</v>
      </c>
      <c r="N10" s="43">
        <v>0.01</v>
      </c>
      <c r="O10" s="44">
        <v>0.79</v>
      </c>
      <c r="P10" s="44">
        <v>0.2</v>
      </c>
      <c r="Q10" s="44">
        <v>0.01</v>
      </c>
      <c r="R10" s="44">
        <v>0.8</v>
      </c>
      <c r="S10" s="44">
        <v>0.2</v>
      </c>
      <c r="T10" s="51"/>
      <c r="U10" s="51"/>
      <c r="V10" s="51"/>
      <c r="W10" s="51"/>
      <c r="X10" s="51"/>
      <c r="Y10" s="39">
        <v>1.242917958E7</v>
      </c>
      <c r="Z10" s="39">
        <v>1.24729332E7</v>
      </c>
      <c r="AA10" s="47"/>
      <c r="AB10" s="47"/>
      <c r="AG10" s="42">
        <v>5889.0</v>
      </c>
      <c r="AH10" s="42">
        <v>214260.0</v>
      </c>
      <c r="AI10" s="42">
        <v>734.0</v>
      </c>
      <c r="AJ10" s="42">
        <v>5920.0</v>
      </c>
      <c r="AK10" s="42">
        <v>215356.0</v>
      </c>
      <c r="AL10" s="42">
        <v>737.0</v>
      </c>
      <c r="AM10" s="42">
        <v>1567.0</v>
      </c>
      <c r="AN10" s="42">
        <v>57003.0</v>
      </c>
      <c r="AO10" s="42">
        <v>195.0</v>
      </c>
      <c r="AP10" s="44">
        <v>0.01</v>
      </c>
      <c r="AQ10" s="44">
        <v>0.01</v>
      </c>
      <c r="AR10" s="44">
        <v>0.01</v>
      </c>
      <c r="AS10" s="47"/>
      <c r="AT10" s="47"/>
      <c r="AU10" s="47"/>
      <c r="AX10" s="42">
        <v>61.0</v>
      </c>
      <c r="AY10" s="42">
        <v>1011.0</v>
      </c>
      <c r="AZ10" s="42">
        <v>-38.0</v>
      </c>
      <c r="BA10" s="42">
        <v>61.0</v>
      </c>
      <c r="BB10" s="42">
        <v>3188.0</v>
      </c>
      <c r="BC10" s="42">
        <v>141.0</v>
      </c>
      <c r="BD10" s="42">
        <v>7332.0</v>
      </c>
      <c r="BE10" s="47"/>
      <c r="BF10" s="47"/>
      <c r="BG10" s="42">
        <v>337930.0</v>
      </c>
      <c r="BH10" s="42">
        <v>482265.0</v>
      </c>
    </row>
    <row r="11" ht="13.5" customHeight="1">
      <c r="A11" s="38">
        <v>9.0</v>
      </c>
      <c r="B11" s="39">
        <v>1.094678426E7</v>
      </c>
      <c r="C11" s="39">
        <v>1464732.65</v>
      </c>
      <c r="D11" s="39">
        <v>17165.86</v>
      </c>
      <c r="E11" s="39">
        <v>1.100266584E7</v>
      </c>
      <c r="F11" s="39">
        <v>1472209.87</v>
      </c>
      <c r="G11" s="40">
        <v>0.0</v>
      </c>
      <c r="H11" s="39">
        <v>46192.95</v>
      </c>
      <c r="I11" s="39">
        <v>2402033.41</v>
      </c>
      <c r="J11" s="39">
        <v>5.3</v>
      </c>
      <c r="K11" s="41">
        <v>275.4</v>
      </c>
      <c r="L11" s="42">
        <v>11748.0</v>
      </c>
      <c r="M11" s="42">
        <v>11690.0</v>
      </c>
      <c r="N11" s="43">
        <v>0.0</v>
      </c>
      <c r="O11" s="44">
        <v>0.75</v>
      </c>
      <c r="P11" s="44">
        <v>0.24</v>
      </c>
      <c r="Q11" s="44">
        <v>0.01</v>
      </c>
      <c r="R11" s="44">
        <v>0.75</v>
      </c>
      <c r="S11" s="44">
        <v>0.25</v>
      </c>
      <c r="T11" s="51"/>
      <c r="U11" s="51"/>
      <c r="V11" s="51"/>
      <c r="W11" s="51"/>
      <c r="X11" s="51"/>
      <c r="Y11" s="39">
        <v>1.247487572E7</v>
      </c>
      <c r="Z11" s="39">
        <v>1.242868277E7</v>
      </c>
      <c r="AA11" s="47"/>
      <c r="AB11" s="47"/>
      <c r="AG11" s="42">
        <v>5615.0</v>
      </c>
      <c r="AH11" s="42">
        <v>204271.0</v>
      </c>
      <c r="AI11" s="42">
        <v>717.0</v>
      </c>
      <c r="AJ11" s="42">
        <v>5644.0</v>
      </c>
      <c r="AK11" s="42">
        <v>205315.0</v>
      </c>
      <c r="AL11" s="42">
        <v>721.0</v>
      </c>
      <c r="AM11" s="42">
        <v>1492.0</v>
      </c>
      <c r="AN11" s="42">
        <v>54285.0</v>
      </c>
      <c r="AO11" s="42">
        <v>191.0</v>
      </c>
      <c r="AP11" s="44">
        <v>0.01</v>
      </c>
      <c r="AQ11" s="44">
        <v>0.01</v>
      </c>
      <c r="AR11" s="44">
        <v>0.01</v>
      </c>
      <c r="AS11" s="47"/>
      <c r="AT11" s="47"/>
      <c r="AU11" s="47"/>
      <c r="AX11" s="42">
        <v>59.0</v>
      </c>
      <c r="AY11" s="42">
        <v>970.0</v>
      </c>
      <c r="AZ11" s="42">
        <v>-41.0</v>
      </c>
      <c r="BA11" s="42">
        <v>59.0</v>
      </c>
      <c r="BB11" s="42">
        <v>3058.0</v>
      </c>
      <c r="BC11" s="42">
        <v>135.0</v>
      </c>
      <c r="BD11" s="42">
        <v>7033.0</v>
      </c>
      <c r="BE11" s="47"/>
      <c r="BF11" s="47"/>
      <c r="BG11" s="42">
        <v>317414.0</v>
      </c>
      <c r="BH11" s="42">
        <v>642833.0</v>
      </c>
    </row>
    <row r="12" ht="13.5" customHeight="1">
      <c r="A12" s="38">
        <v>10.0</v>
      </c>
      <c r="B12" s="39">
        <v>1.06314975E7</v>
      </c>
      <c r="C12" s="39">
        <v>1792851.45</v>
      </c>
      <c r="D12" s="39">
        <v>17711.82</v>
      </c>
      <c r="E12" s="39">
        <v>1.068570877E7</v>
      </c>
      <c r="F12" s="39">
        <v>1801993.42</v>
      </c>
      <c r="G12" s="54">
        <v>0.0</v>
      </c>
      <c r="H12" s="39">
        <v>45641.41</v>
      </c>
      <c r="I12" s="39">
        <v>2373353.5</v>
      </c>
      <c r="J12" s="39">
        <v>5.23</v>
      </c>
      <c r="K12" s="55">
        <v>272.11</v>
      </c>
      <c r="L12" s="42">
        <v>11262.0</v>
      </c>
      <c r="M12" s="42">
        <v>11206.0</v>
      </c>
      <c r="N12" s="56">
        <v>0.0</v>
      </c>
      <c r="O12" s="44">
        <v>0.7</v>
      </c>
      <c r="P12" s="44">
        <v>0.29</v>
      </c>
      <c r="Q12" s="44">
        <v>0.01</v>
      </c>
      <c r="R12" s="44">
        <v>0.71</v>
      </c>
      <c r="S12" s="44">
        <v>0.29</v>
      </c>
      <c r="T12" s="51"/>
      <c r="U12" s="51"/>
      <c r="V12" s="51"/>
      <c r="W12" s="51"/>
      <c r="X12" s="51"/>
      <c r="Y12" s="39">
        <v>1.248770219E7</v>
      </c>
      <c r="Z12" s="39">
        <v>1.244206077E7</v>
      </c>
      <c r="AA12" s="47"/>
      <c r="AB12" s="47"/>
      <c r="AG12" s="42">
        <v>5308.0</v>
      </c>
      <c r="AH12" s="42">
        <v>193108.0</v>
      </c>
      <c r="AI12" s="42">
        <v>698.0</v>
      </c>
      <c r="AJ12" s="42">
        <v>5335.0</v>
      </c>
      <c r="AK12" s="42">
        <v>194094.0</v>
      </c>
      <c r="AL12" s="42">
        <v>702.0</v>
      </c>
      <c r="AM12" s="42">
        <v>1409.0</v>
      </c>
      <c r="AN12" s="42">
        <v>51261.0</v>
      </c>
      <c r="AO12" s="42">
        <v>185.0</v>
      </c>
      <c r="AP12" s="44">
        <v>0.01</v>
      </c>
      <c r="AQ12" s="44">
        <v>0.01</v>
      </c>
      <c r="AR12" s="44">
        <v>0.01</v>
      </c>
      <c r="AS12" s="47"/>
      <c r="AT12" s="47"/>
      <c r="AU12" s="47"/>
      <c r="AX12" s="42">
        <v>56.0</v>
      </c>
      <c r="AY12" s="42">
        <v>928.0</v>
      </c>
      <c r="AZ12" s="42">
        <v>-42.0</v>
      </c>
      <c r="BA12" s="42">
        <v>56.0</v>
      </c>
      <c r="BB12" s="42">
        <v>2925.0</v>
      </c>
      <c r="BC12" s="42">
        <v>129.0</v>
      </c>
      <c r="BD12" s="42">
        <v>6727.0</v>
      </c>
      <c r="BE12" s="47"/>
      <c r="BF12" s="47"/>
      <c r="BG12" s="42">
        <v>296269.0</v>
      </c>
      <c r="BH12" s="42">
        <v>810024.0</v>
      </c>
    </row>
    <row r="13" ht="13.5" customHeight="1">
      <c r="A13" s="47"/>
      <c r="B13" s="57">
        <v>1.1174721862E8</v>
      </c>
      <c r="C13" s="57">
        <v>7261119.19</v>
      </c>
      <c r="D13" s="57">
        <v>350190.46</v>
      </c>
      <c r="E13" s="57">
        <v>1.1231992897E8</v>
      </c>
      <c r="F13" s="57">
        <v>7298240.94</v>
      </c>
      <c r="G13" s="58">
        <v>0.0</v>
      </c>
      <c r="H13" s="57">
        <v>259641.64</v>
      </c>
      <c r="I13" s="57">
        <v>1.350136536E7</v>
      </c>
      <c r="J13" s="57">
        <v>29.77</v>
      </c>
      <c r="K13" s="39">
        <v>154.8</v>
      </c>
      <c r="L13" s="42">
        <v>131190.0</v>
      </c>
      <c r="M13" s="42">
        <v>130532.0</v>
      </c>
      <c r="N13" s="44">
        <v>0.01</v>
      </c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G13" s="42">
        <v>4986.0</v>
      </c>
      <c r="AH13" s="42">
        <v>181407.0</v>
      </c>
      <c r="AI13" s="42">
        <v>571.0</v>
      </c>
      <c r="AJ13" s="46">
        <v>5012.0</v>
      </c>
      <c r="AK13" s="46">
        <v>182332.0</v>
      </c>
      <c r="AL13" s="46">
        <v>574.0</v>
      </c>
      <c r="AM13" s="42">
        <v>1322.0</v>
      </c>
      <c r="AN13" s="42">
        <v>48101.0</v>
      </c>
      <c r="AO13" s="42">
        <v>151.0</v>
      </c>
      <c r="AP13" s="44">
        <v>0.01</v>
      </c>
      <c r="AQ13" s="44">
        <v>0.01</v>
      </c>
      <c r="AR13" s="44">
        <v>0.01</v>
      </c>
      <c r="AS13" s="47"/>
      <c r="AT13" s="47"/>
      <c r="AU13" s="47"/>
      <c r="AX13" s="48"/>
      <c r="AY13" s="47"/>
      <c r="AZ13" s="47"/>
      <c r="BA13" s="47"/>
      <c r="BB13" s="47"/>
      <c r="BC13" s="47"/>
      <c r="BD13" s="42">
        <v>78952.0</v>
      </c>
      <c r="BE13" s="47"/>
      <c r="BF13" s="47"/>
      <c r="BG13" s="42">
        <v>3750014.0</v>
      </c>
      <c r="BH13" s="42">
        <v>2111.0</v>
      </c>
    </row>
    <row r="14" ht="13.5" customHeight="1">
      <c r="A14" s="47"/>
      <c r="B14" s="47"/>
      <c r="C14" s="47"/>
      <c r="D14" s="39">
        <v>1.1935852827E8</v>
      </c>
      <c r="E14" s="47"/>
      <c r="F14" s="39">
        <v>1.1961816991E8</v>
      </c>
      <c r="G14" s="47"/>
      <c r="H14" s="47"/>
      <c r="I14" s="47"/>
      <c r="J14" s="47"/>
      <c r="K14" s="51"/>
      <c r="L14" s="47"/>
      <c r="M14" s="42">
        <v>-658.0</v>
      </c>
      <c r="N14" s="47"/>
      <c r="O14" s="47"/>
      <c r="P14" s="47"/>
      <c r="Q14" s="47"/>
      <c r="R14" s="47"/>
      <c r="S14" s="47"/>
      <c r="AG14" s="47"/>
      <c r="AH14" s="47"/>
      <c r="AI14" s="47"/>
      <c r="AJ14" s="47"/>
      <c r="AK14" s="47"/>
      <c r="AL14" s="47"/>
      <c r="AM14" s="42">
        <v>24439.0</v>
      </c>
      <c r="AN14" s="42">
        <v>691516.0</v>
      </c>
      <c r="AO14" s="42">
        <v>2007.0</v>
      </c>
      <c r="AP14" s="47"/>
      <c r="AQ14" s="47"/>
      <c r="AR14" s="47"/>
      <c r="AS14" s="47"/>
      <c r="AT14" s="47"/>
      <c r="AU14" s="47"/>
    </row>
    <row r="15" ht="13.5" customHeight="1">
      <c r="D15" s="59"/>
      <c r="F15" s="59"/>
    </row>
    <row r="16" ht="13.5" customHeight="1">
      <c r="D16" s="59"/>
      <c r="E16" s="60" t="s">
        <v>54</v>
      </c>
      <c r="F16" s="13"/>
      <c r="G16" s="13"/>
      <c r="H16" s="13"/>
      <c r="I16" s="13"/>
      <c r="J16" s="13"/>
      <c r="K16" s="14"/>
      <c r="L16" s="60" t="s">
        <v>55</v>
      </c>
      <c r="M16" s="13"/>
      <c r="N16" s="13"/>
      <c r="O16" s="13"/>
      <c r="P16" s="13"/>
      <c r="Q16" s="13"/>
      <c r="R16" s="14"/>
      <c r="AG16" s="60" t="s">
        <v>56</v>
      </c>
      <c r="AH16" s="13"/>
      <c r="AI16" s="13"/>
      <c r="AJ16" s="13"/>
      <c r="AK16" s="13"/>
      <c r="AL16" s="13"/>
      <c r="AM16" s="14"/>
    </row>
    <row r="17" ht="13.5" customHeight="1">
      <c r="E17" s="37"/>
      <c r="F17" s="37" t="s">
        <v>57</v>
      </c>
      <c r="G17" s="61" t="s">
        <v>58</v>
      </c>
      <c r="H17" s="37" t="s">
        <v>59</v>
      </c>
      <c r="I17" s="37" t="s">
        <v>60</v>
      </c>
      <c r="J17" s="37" t="s">
        <v>61</v>
      </c>
      <c r="K17" s="37"/>
      <c r="L17" s="37"/>
      <c r="M17" s="37" t="s">
        <v>62</v>
      </c>
      <c r="N17" s="61" t="s">
        <v>63</v>
      </c>
      <c r="O17" s="37" t="s">
        <v>59</v>
      </c>
      <c r="P17" s="37" t="s">
        <v>60</v>
      </c>
      <c r="Q17" s="37" t="s">
        <v>61</v>
      </c>
      <c r="R17" s="37"/>
      <c r="AF17" s="37"/>
      <c r="AG17" s="37"/>
      <c r="AH17" s="37" t="s">
        <v>64</v>
      </c>
      <c r="AI17" s="61" t="s">
        <v>65</v>
      </c>
      <c r="AJ17" s="37" t="s">
        <v>59</v>
      </c>
      <c r="AK17" s="37" t="s">
        <v>60</v>
      </c>
      <c r="AL17" s="37" t="s">
        <v>61</v>
      </c>
      <c r="AM17" s="37"/>
    </row>
    <row r="18" ht="13.5" customHeight="1">
      <c r="D18" s="37">
        <v>2025.0</v>
      </c>
      <c r="E18" s="37" t="s">
        <v>66</v>
      </c>
      <c r="F18" s="59">
        <f t="shared" ref="F18:F27" si="2">SUM(E3:F3)*52</f>
        <v>573062389.6</v>
      </c>
      <c r="G18" s="59">
        <f t="shared" ref="G18:G27" si="3">SUM(B3:D3)*52</f>
        <v>2961502.44</v>
      </c>
      <c r="H18" s="53">
        <f t="shared" ref="H18:H27" si="4">G18-F18</f>
        <v>-570100887.2</v>
      </c>
      <c r="I18" s="53">
        <f t="shared" ref="I18:I29" si="5">H18*J18</f>
        <v>-190033629.1</v>
      </c>
      <c r="J18" s="45">
        <v>0.333333333333333</v>
      </c>
      <c r="K18" s="45">
        <v>0.33</v>
      </c>
      <c r="L18" s="37" t="s">
        <v>66</v>
      </c>
      <c r="M18" s="53">
        <f t="shared" ref="M18:N18" si="1">L3*52</f>
        <v>757016</v>
      </c>
      <c r="N18" s="53">
        <f t="shared" si="1"/>
        <v>753220</v>
      </c>
      <c r="O18" s="53">
        <f t="shared" ref="O18:O27" si="7">N18-M18</f>
        <v>-3796</v>
      </c>
      <c r="P18" s="53">
        <f t="shared" ref="P18:P29" si="8">O18*Q18</f>
        <v>-1265.333333</v>
      </c>
      <c r="Q18" s="45">
        <v>0.333333333333333</v>
      </c>
      <c r="R18" s="45">
        <v>0.33</v>
      </c>
      <c r="AF18" s="37">
        <v>2025.0</v>
      </c>
      <c r="AG18" s="37" t="s">
        <v>66</v>
      </c>
      <c r="AH18" s="62">
        <v>16871.856781893297</v>
      </c>
      <c r="AI18" s="62">
        <v>16958.761078830845</v>
      </c>
      <c r="AJ18" s="53">
        <v>4519.023440752484</v>
      </c>
      <c r="AK18" s="53">
        <f t="shared" ref="AK18:AK29" si="9">AJ18*AL18</f>
        <v>1506.341147</v>
      </c>
      <c r="AL18" s="45">
        <v>0.333333333333333</v>
      </c>
      <c r="AM18" s="45">
        <v>0.33</v>
      </c>
    </row>
    <row r="19" ht="13.5" customHeight="1">
      <c r="D19" s="37">
        <v>2026.0</v>
      </c>
      <c r="E19" s="37" t="s">
        <v>67</v>
      </c>
      <c r="F19" s="59">
        <f t="shared" si="2"/>
        <v>587629496.5</v>
      </c>
      <c r="G19" s="59">
        <f t="shared" si="3"/>
        <v>585338548.6</v>
      </c>
      <c r="H19" s="53">
        <f t="shared" si="4"/>
        <v>-2290947.88</v>
      </c>
      <c r="I19" s="53">
        <f t="shared" si="5"/>
        <v>-1527298.587</v>
      </c>
      <c r="J19" s="45">
        <v>0.666666666666666</v>
      </c>
      <c r="K19" s="45">
        <v>0.66</v>
      </c>
      <c r="L19" s="37" t="s">
        <v>67</v>
      </c>
      <c r="M19" s="53">
        <f t="shared" ref="M19:N19" si="6">L4*52</f>
        <v>745888</v>
      </c>
      <c r="N19" s="53">
        <f t="shared" si="6"/>
        <v>742144</v>
      </c>
      <c r="O19" s="53">
        <f t="shared" si="7"/>
        <v>-3744</v>
      </c>
      <c r="P19" s="53">
        <f t="shared" si="8"/>
        <v>-2496</v>
      </c>
      <c r="Q19" s="45">
        <v>0.666666666666666</v>
      </c>
      <c r="R19" s="45">
        <v>0.66</v>
      </c>
      <c r="AF19" s="37">
        <v>2026.0</v>
      </c>
      <c r="AG19" s="37" t="s">
        <v>67</v>
      </c>
      <c r="AH19" s="62">
        <v>14693.214331344876</v>
      </c>
      <c r="AI19" s="62">
        <v>14768.81195507059</v>
      </c>
      <c r="AJ19" s="53">
        <v>3931.0764337371584</v>
      </c>
      <c r="AK19" s="53">
        <f t="shared" si="9"/>
        <v>2620.717622</v>
      </c>
      <c r="AL19" s="45">
        <v>0.666666666666666</v>
      </c>
      <c r="AM19" s="45">
        <v>0.66</v>
      </c>
    </row>
    <row r="20" ht="13.5" customHeight="1">
      <c r="D20" s="37">
        <v>2027.0</v>
      </c>
      <c r="E20" s="37" t="s">
        <v>68</v>
      </c>
      <c r="F20" s="59">
        <f t="shared" si="2"/>
        <v>601226154.4</v>
      </c>
      <c r="G20" s="59">
        <f t="shared" si="3"/>
        <v>598891836.9</v>
      </c>
      <c r="H20" s="53">
        <f t="shared" si="4"/>
        <v>-2334317.44</v>
      </c>
      <c r="I20" s="53">
        <f t="shared" si="5"/>
        <v>-2334317.44</v>
      </c>
      <c r="J20" s="45">
        <v>1.0</v>
      </c>
      <c r="K20" s="45">
        <v>1.0</v>
      </c>
      <c r="L20" s="37" t="s">
        <v>68</v>
      </c>
      <c r="M20" s="53">
        <f t="shared" ref="M20:N20" si="10">L5*52</f>
        <v>732784</v>
      </c>
      <c r="N20" s="53">
        <f t="shared" si="10"/>
        <v>729092</v>
      </c>
      <c r="O20" s="53">
        <f t="shared" si="7"/>
        <v>-3692</v>
      </c>
      <c r="P20" s="53">
        <f t="shared" si="8"/>
        <v>-3692</v>
      </c>
      <c r="Q20" s="45">
        <v>1.0</v>
      </c>
      <c r="R20" s="45">
        <v>1.0</v>
      </c>
      <c r="AF20" s="37">
        <v>2027.0</v>
      </c>
      <c r="AG20" s="37" t="s">
        <v>68</v>
      </c>
      <c r="AH20" s="62">
        <v>11900.804440435224</v>
      </c>
      <c r="AI20" s="62">
        <v>11961.966290657694</v>
      </c>
      <c r="AJ20" s="53">
        <v>3180.416211568445</v>
      </c>
      <c r="AK20" s="53">
        <f t="shared" si="9"/>
        <v>3180.416212</v>
      </c>
      <c r="AL20" s="45">
        <v>1.0</v>
      </c>
      <c r="AM20" s="45">
        <v>1.0</v>
      </c>
    </row>
    <row r="21" ht="13.5" customHeight="1">
      <c r="D21" s="37">
        <v>2028.0</v>
      </c>
      <c r="E21" s="37" t="s">
        <v>69</v>
      </c>
      <c r="F21" s="59">
        <f t="shared" si="2"/>
        <v>613705990</v>
      </c>
      <c r="G21" s="59">
        <f t="shared" si="3"/>
        <v>616816185.4</v>
      </c>
      <c r="H21" s="53">
        <f t="shared" si="4"/>
        <v>3110195.4</v>
      </c>
      <c r="I21" s="53">
        <f t="shared" si="5"/>
        <v>3110195.4</v>
      </c>
      <c r="J21" s="45">
        <v>1.0</v>
      </c>
      <c r="K21" s="63">
        <f t="shared" ref="K21:K27" si="12">(I21-I20)/I20</f>
        <v>-2.332378942</v>
      </c>
      <c r="L21" s="37" t="s">
        <v>69</v>
      </c>
      <c r="M21" s="53">
        <f t="shared" ref="M21:N21" si="11">L6*52</f>
        <v>717132</v>
      </c>
      <c r="N21" s="53">
        <f t="shared" si="11"/>
        <v>713492</v>
      </c>
      <c r="O21" s="53">
        <f t="shared" si="7"/>
        <v>-3640</v>
      </c>
      <c r="P21" s="53">
        <f t="shared" si="8"/>
        <v>-3640</v>
      </c>
      <c r="Q21" s="45">
        <v>1.0</v>
      </c>
      <c r="R21" s="63">
        <f t="shared" ref="R21:R27" si="14">(P21-P20)/P20</f>
        <v>-0.01408450704</v>
      </c>
      <c r="AF21" s="37">
        <v>2028.0</v>
      </c>
      <c r="AG21" s="37" t="s">
        <v>69</v>
      </c>
      <c r="AH21" s="62">
        <v>10389.77144544273</v>
      </c>
      <c r="AI21" s="62">
        <v>10443.107791028302</v>
      </c>
      <c r="AJ21" s="53">
        <v>2773.4899704497657</v>
      </c>
      <c r="AK21" s="53">
        <f t="shared" si="9"/>
        <v>2773.48997</v>
      </c>
      <c r="AL21" s="45">
        <v>1.0</v>
      </c>
      <c r="AM21" s="63">
        <f t="shared" ref="AM21:AM27" si="15">(AK21-AK20)/AK20</f>
        <v>-0.1279474805</v>
      </c>
    </row>
    <row r="22" ht="13.5" customHeight="1">
      <c r="D22" s="37">
        <v>2029.0</v>
      </c>
      <c r="E22" s="37" t="s">
        <v>70</v>
      </c>
      <c r="F22" s="59">
        <f t="shared" si="2"/>
        <v>624719503.7</v>
      </c>
      <c r="G22" s="59">
        <f t="shared" si="3"/>
        <v>622319976.7</v>
      </c>
      <c r="H22" s="53">
        <f t="shared" si="4"/>
        <v>-2399527</v>
      </c>
      <c r="I22" s="53">
        <f t="shared" si="5"/>
        <v>-2399527</v>
      </c>
      <c r="J22" s="45">
        <v>1.0</v>
      </c>
      <c r="K22" s="63">
        <f t="shared" si="12"/>
        <v>-1.771503617</v>
      </c>
      <c r="L22" s="37" t="s">
        <v>70</v>
      </c>
      <c r="M22" s="53">
        <f t="shared" ref="M22:N22" si="13">L7*52</f>
        <v>698672</v>
      </c>
      <c r="N22" s="53">
        <f t="shared" si="13"/>
        <v>695136</v>
      </c>
      <c r="O22" s="53">
        <f t="shared" si="7"/>
        <v>-3536</v>
      </c>
      <c r="P22" s="53">
        <f t="shared" si="8"/>
        <v>-3536</v>
      </c>
      <c r="Q22" s="45">
        <v>1.0</v>
      </c>
      <c r="R22" s="63">
        <f t="shared" si="14"/>
        <v>-0.02857142857</v>
      </c>
      <c r="AF22" s="37">
        <v>2029.0</v>
      </c>
      <c r="AG22" s="37" t="s">
        <v>70</v>
      </c>
      <c r="AH22" s="62">
        <v>8814.893952424813</v>
      </c>
      <c r="AI22" s="62">
        <v>8860.09487833317</v>
      </c>
      <c r="AJ22" s="53">
        <v>2350.448147234565</v>
      </c>
      <c r="AK22" s="53">
        <f t="shared" si="9"/>
        <v>2350.448147</v>
      </c>
      <c r="AL22" s="45">
        <v>1.0</v>
      </c>
      <c r="AM22" s="63">
        <f t="shared" si="15"/>
        <v>-0.1525305041</v>
      </c>
    </row>
    <row r="23" ht="13.5" customHeight="1">
      <c r="D23" s="37">
        <v>2030.0</v>
      </c>
      <c r="E23" s="37" t="s">
        <v>71</v>
      </c>
      <c r="F23" s="59">
        <f t="shared" si="2"/>
        <v>634074147.2</v>
      </c>
      <c r="G23" s="59">
        <f t="shared" si="3"/>
        <v>631655547.6</v>
      </c>
      <c r="H23" s="53">
        <f t="shared" si="4"/>
        <v>-2418599.56</v>
      </c>
      <c r="I23" s="53">
        <f t="shared" si="5"/>
        <v>-2418599.56</v>
      </c>
      <c r="J23" s="45">
        <v>1.0</v>
      </c>
      <c r="K23" s="63">
        <f t="shared" si="12"/>
        <v>0.00794846651</v>
      </c>
      <c r="L23" s="37" t="s">
        <v>71</v>
      </c>
      <c r="M23" s="53">
        <f t="shared" ref="M23:N23" si="16">L8*52</f>
        <v>679640</v>
      </c>
      <c r="N23" s="53">
        <f t="shared" si="16"/>
        <v>676260</v>
      </c>
      <c r="O23" s="53">
        <f t="shared" si="7"/>
        <v>-3380</v>
      </c>
      <c r="P23" s="53">
        <f t="shared" si="8"/>
        <v>-3380</v>
      </c>
      <c r="Q23" s="45">
        <v>1.0</v>
      </c>
      <c r="R23" s="63">
        <f t="shared" si="14"/>
        <v>-0.04411764706</v>
      </c>
      <c r="AF23" s="37">
        <v>2030.0</v>
      </c>
      <c r="AG23" s="37" t="s">
        <v>71</v>
      </c>
      <c r="AH23" s="62">
        <v>7112.701926092555</v>
      </c>
      <c r="AI23" s="62">
        <v>7149.133491031258</v>
      </c>
      <c r="AJ23" s="53">
        <v>1894.4413768125378</v>
      </c>
      <c r="AK23" s="53">
        <f t="shared" si="9"/>
        <v>1894.441377</v>
      </c>
      <c r="AL23" s="45">
        <v>1.0</v>
      </c>
      <c r="AM23" s="63">
        <f t="shared" si="15"/>
        <v>-0.1940084366</v>
      </c>
    </row>
    <row r="24" ht="13.5" customHeight="1">
      <c r="D24" s="37">
        <v>2031.0</v>
      </c>
      <c r="E24" s="37" t="s">
        <v>72</v>
      </c>
      <c r="F24" s="59">
        <f t="shared" si="2"/>
        <v>641355763.9</v>
      </c>
      <c r="G24" s="59">
        <f t="shared" si="3"/>
        <v>638929544.2</v>
      </c>
      <c r="H24" s="53">
        <f t="shared" si="4"/>
        <v>-2426219.64</v>
      </c>
      <c r="I24" s="53">
        <f t="shared" si="5"/>
        <v>-2426219.64</v>
      </c>
      <c r="J24" s="45">
        <v>1.0</v>
      </c>
      <c r="K24" s="63">
        <f t="shared" si="12"/>
        <v>0.003150616632</v>
      </c>
      <c r="L24" s="37" t="s">
        <v>72</v>
      </c>
      <c r="M24" s="53">
        <f t="shared" ref="M24:N24" si="17">L9*52</f>
        <v>658580</v>
      </c>
      <c r="N24" s="53">
        <f t="shared" si="17"/>
        <v>655252</v>
      </c>
      <c r="O24" s="53">
        <f t="shared" si="7"/>
        <v>-3328</v>
      </c>
      <c r="P24" s="53">
        <f t="shared" si="8"/>
        <v>-3328</v>
      </c>
      <c r="Q24" s="45">
        <v>1.0</v>
      </c>
      <c r="R24" s="63">
        <f t="shared" si="14"/>
        <v>-0.01538461538</v>
      </c>
      <c r="AF24" s="37">
        <v>2031.0</v>
      </c>
      <c r="AG24" s="37" t="s">
        <v>72</v>
      </c>
      <c r="AH24" s="62">
        <v>5889.4741944528305</v>
      </c>
      <c r="AI24" s="62">
        <v>5919.6065249530275</v>
      </c>
      <c r="AJ24" s="53">
        <v>1566.8811860102433</v>
      </c>
      <c r="AK24" s="53">
        <f t="shared" si="9"/>
        <v>1566.881186</v>
      </c>
      <c r="AL24" s="45">
        <v>1.0</v>
      </c>
      <c r="AM24" s="63">
        <f t="shared" si="15"/>
        <v>-0.1729059525</v>
      </c>
    </row>
    <row r="25" ht="13.5" customHeight="1">
      <c r="D25" s="37">
        <v>2032.0</v>
      </c>
      <c r="E25" s="37" t="s">
        <v>73</v>
      </c>
      <c r="F25" s="59">
        <f t="shared" si="2"/>
        <v>646317337.6</v>
      </c>
      <c r="G25" s="59">
        <f t="shared" si="3"/>
        <v>648592526.4</v>
      </c>
      <c r="H25" s="53">
        <f t="shared" si="4"/>
        <v>2275188.76</v>
      </c>
      <c r="I25" s="53">
        <f t="shared" si="5"/>
        <v>2275188.76</v>
      </c>
      <c r="J25" s="45">
        <v>1.0</v>
      </c>
      <c r="K25" s="63">
        <f t="shared" si="12"/>
        <v>-1.937750533</v>
      </c>
      <c r="L25" s="37" t="s">
        <v>73</v>
      </c>
      <c r="M25" s="53">
        <f t="shared" ref="M25:N25" si="18">L10*52</f>
        <v>635700</v>
      </c>
      <c r="N25" s="53">
        <f t="shared" si="18"/>
        <v>632528</v>
      </c>
      <c r="O25" s="53">
        <f t="shared" si="7"/>
        <v>-3172</v>
      </c>
      <c r="P25" s="53">
        <f t="shared" si="8"/>
        <v>-3172</v>
      </c>
      <c r="Q25" s="45">
        <v>1.0</v>
      </c>
      <c r="R25" s="63">
        <f t="shared" si="14"/>
        <v>-0.046875</v>
      </c>
      <c r="AF25" s="37">
        <v>2032.0</v>
      </c>
      <c r="AG25" s="37" t="s">
        <v>73</v>
      </c>
      <c r="AH25" s="62">
        <v>5614.9148391902</v>
      </c>
      <c r="AI25" s="62">
        <v>5643.610244058531</v>
      </c>
      <c r="AJ25" s="53">
        <v>1492.1610531532133</v>
      </c>
      <c r="AK25" s="53">
        <f t="shared" si="9"/>
        <v>1492.161053</v>
      </c>
      <c r="AL25" s="45">
        <v>1.0</v>
      </c>
      <c r="AM25" s="63">
        <f t="shared" si="15"/>
        <v>-0.04768717215</v>
      </c>
    </row>
    <row r="26" ht="13.5" customHeight="1">
      <c r="D26" s="37">
        <v>2033.0</v>
      </c>
      <c r="E26" s="37" t="s">
        <v>74</v>
      </c>
      <c r="F26" s="59">
        <f t="shared" si="2"/>
        <v>648693536.9</v>
      </c>
      <c r="G26" s="59">
        <f t="shared" si="3"/>
        <v>646291504</v>
      </c>
      <c r="H26" s="53">
        <f t="shared" si="4"/>
        <v>-2402032.88</v>
      </c>
      <c r="I26" s="53">
        <f t="shared" si="5"/>
        <v>-2402032.88</v>
      </c>
      <c r="J26" s="45">
        <v>1.0</v>
      </c>
      <c r="K26" s="63">
        <f t="shared" si="12"/>
        <v>-2.055751031</v>
      </c>
      <c r="L26" s="37" t="s">
        <v>74</v>
      </c>
      <c r="M26" s="53">
        <f t="shared" ref="M26:N26" si="19">L11*52</f>
        <v>610896</v>
      </c>
      <c r="N26" s="53">
        <f t="shared" si="19"/>
        <v>607880</v>
      </c>
      <c r="O26" s="53">
        <f t="shared" si="7"/>
        <v>-3016</v>
      </c>
      <c r="P26" s="53">
        <f t="shared" si="8"/>
        <v>-3016</v>
      </c>
      <c r="Q26" s="45">
        <v>1.0</v>
      </c>
      <c r="R26" s="63">
        <f t="shared" si="14"/>
        <v>-0.04918032787</v>
      </c>
      <c r="AF26" s="37">
        <v>2033.0</v>
      </c>
      <c r="AG26" s="37" t="s">
        <v>74</v>
      </c>
      <c r="AH26" s="62">
        <v>5308.065068365759</v>
      </c>
      <c r="AI26" s="62">
        <v>5335.161893468641</v>
      </c>
      <c r="AJ26" s="53">
        <v>1409.034905349894</v>
      </c>
      <c r="AK26" s="53">
        <f t="shared" si="9"/>
        <v>1409.034905</v>
      </c>
      <c r="AL26" s="45">
        <v>1.0</v>
      </c>
      <c r="AM26" s="63">
        <f t="shared" si="15"/>
        <v>-0.05570856284</v>
      </c>
    </row>
    <row r="27" ht="13.5" customHeight="1">
      <c r="D27" s="37">
        <v>2034.0</v>
      </c>
      <c r="E27" s="37" t="s">
        <v>75</v>
      </c>
      <c r="F27" s="59">
        <f t="shared" si="2"/>
        <v>649360513.9</v>
      </c>
      <c r="G27" s="59">
        <f t="shared" si="3"/>
        <v>646987160</v>
      </c>
      <c r="H27" s="53">
        <f t="shared" si="4"/>
        <v>-2373353.84</v>
      </c>
      <c r="I27" s="53">
        <f t="shared" si="5"/>
        <v>-2373353.84</v>
      </c>
      <c r="J27" s="45">
        <v>1.0</v>
      </c>
      <c r="K27" s="63">
        <f t="shared" si="12"/>
        <v>-0.01193948686</v>
      </c>
      <c r="L27" s="37" t="s">
        <v>75</v>
      </c>
      <c r="M27" s="53">
        <f t="shared" ref="M27:N27" si="20">L12*52</f>
        <v>585624</v>
      </c>
      <c r="N27" s="53">
        <f t="shared" si="20"/>
        <v>582712</v>
      </c>
      <c r="O27" s="53">
        <f t="shared" si="7"/>
        <v>-2912</v>
      </c>
      <c r="P27" s="53">
        <f t="shared" si="8"/>
        <v>-2912</v>
      </c>
      <c r="Q27" s="45">
        <v>1.0</v>
      </c>
      <c r="R27" s="63">
        <f t="shared" si="14"/>
        <v>-0.03448275862</v>
      </c>
      <c r="AF27" s="37">
        <v>2034.0</v>
      </c>
      <c r="AG27" s="37" t="s">
        <v>75</v>
      </c>
      <c r="AH27" s="62">
        <v>4986.429661237724</v>
      </c>
      <c r="AI27" s="53">
        <v>5011.856060293563</v>
      </c>
      <c r="AJ27" s="53">
        <v>1322.1727509036427</v>
      </c>
      <c r="AK27" s="53">
        <f t="shared" si="9"/>
        <v>1322.172751</v>
      </c>
      <c r="AL27" s="45">
        <v>1.0</v>
      </c>
      <c r="AM27" s="63">
        <f t="shared" si="15"/>
        <v>-0.06164655972</v>
      </c>
    </row>
    <row r="28" ht="13.5" customHeight="1">
      <c r="D28" s="37">
        <v>2035.0</v>
      </c>
      <c r="E28" s="37" t="s">
        <v>76</v>
      </c>
      <c r="F28" s="53">
        <f t="shared" ref="F28:G28" si="21">SUM(F18:F27)</f>
        <v>6220144834</v>
      </c>
      <c r="G28" s="53">
        <f t="shared" si="21"/>
        <v>5638784332</v>
      </c>
      <c r="H28" s="53">
        <f t="shared" ref="H28:H29" si="24">H27*(1+K28)</f>
        <v>-2336473.139</v>
      </c>
      <c r="I28" s="53">
        <f t="shared" si="5"/>
        <v>-1557648.759</v>
      </c>
      <c r="J28" s="45">
        <v>0.666666666666666</v>
      </c>
      <c r="K28" s="63">
        <f t="shared" ref="K28:K29" si="25">K27-0.0036</f>
        <v>-0.01553948686</v>
      </c>
      <c r="L28" s="37" t="s">
        <v>76</v>
      </c>
      <c r="M28" s="53">
        <f t="shared" ref="M28:N28" si="22">SUM(M18:M27)</f>
        <v>6821932</v>
      </c>
      <c r="N28" s="53">
        <f t="shared" si="22"/>
        <v>6787716</v>
      </c>
      <c r="O28" s="53">
        <f t="shared" ref="O28:O29" si="26">O27*(1+R28)</f>
        <v>-2801.103007</v>
      </c>
      <c r="P28" s="53">
        <f t="shared" si="8"/>
        <v>-1867.402005</v>
      </c>
      <c r="Q28" s="45">
        <v>0.666666666666666</v>
      </c>
      <c r="R28" s="63">
        <f t="shared" ref="R28:R29" si="27">R27-0.0036</f>
        <v>-0.03808275862</v>
      </c>
      <c r="AF28" s="37">
        <v>2035.0</v>
      </c>
      <c r="AG28" s="37" t="s">
        <v>76</v>
      </c>
      <c r="AH28" s="53">
        <f t="shared" ref="AH28:AI28" si="23">SUM(AH18:AH27)</f>
        <v>91582.12664</v>
      </c>
      <c r="AI28" s="53">
        <f t="shared" si="23"/>
        <v>92052.11021</v>
      </c>
      <c r="AJ28" s="53">
        <f t="shared" ref="AJ28:AJ29" si="28">AJ27*(1+AM28)</f>
        <v>1235.905528</v>
      </c>
      <c r="AK28" s="53">
        <f t="shared" si="9"/>
        <v>823.9370184</v>
      </c>
      <c r="AL28" s="45">
        <v>0.666666666666666</v>
      </c>
      <c r="AM28" s="63">
        <f t="shared" ref="AM28:AM29" si="29">AM27-0.0036</f>
        <v>-0.06524655972</v>
      </c>
    </row>
    <row r="29" ht="13.5" customHeight="1">
      <c r="D29" s="37">
        <v>2036.0</v>
      </c>
      <c r="E29" s="37" t="s">
        <v>77</v>
      </c>
      <c r="G29" s="62">
        <f>G28-F28</f>
        <v>-581360501.3</v>
      </c>
      <c r="H29" s="53">
        <f t="shared" si="24"/>
        <v>-2291754.242</v>
      </c>
      <c r="I29" s="53">
        <f t="shared" si="5"/>
        <v>-763918.0808</v>
      </c>
      <c r="J29" s="45">
        <v>0.333333333333333</v>
      </c>
      <c r="K29" s="63">
        <f t="shared" si="25"/>
        <v>-0.01913948686</v>
      </c>
      <c r="L29" s="37" t="s">
        <v>77</v>
      </c>
      <c r="N29" s="62">
        <f>N28-M28</f>
        <v>-34216</v>
      </c>
      <c r="O29" s="53">
        <f t="shared" si="26"/>
        <v>-2684.345306</v>
      </c>
      <c r="P29" s="53">
        <f t="shared" si="8"/>
        <v>-894.7817688</v>
      </c>
      <c r="Q29" s="45">
        <v>0.333333333333333</v>
      </c>
      <c r="R29" s="63">
        <f t="shared" si="27"/>
        <v>-0.04168275862</v>
      </c>
      <c r="AF29" s="37">
        <v>2036.0</v>
      </c>
      <c r="AG29" s="37" t="s">
        <v>77</v>
      </c>
      <c r="AI29" s="62">
        <f>(AI28-AH28)*52</f>
        <v>24439.14548</v>
      </c>
      <c r="AJ29" s="53">
        <f t="shared" si="28"/>
        <v>1150.817684</v>
      </c>
      <c r="AK29" s="53">
        <f t="shared" si="9"/>
        <v>383.6058946</v>
      </c>
      <c r="AL29" s="45">
        <v>0.333333333333333</v>
      </c>
      <c r="AM29" s="63">
        <f t="shared" si="29"/>
        <v>-0.06884655972</v>
      </c>
    </row>
    <row r="30" ht="13.5" customHeight="1">
      <c r="I30" s="64">
        <f>SUM(I18:I29)</f>
        <v>-202851160.7</v>
      </c>
      <c r="L30" s="37"/>
      <c r="P30" s="53">
        <f>SUM(P18:P29)</f>
        <v>-33199.51711</v>
      </c>
      <c r="AK30" s="53">
        <f>SUM(AK18:AK29)</f>
        <v>21323.64728</v>
      </c>
      <c r="AL30" s="65">
        <f>AK30/2000</f>
        <v>10.66182364</v>
      </c>
      <c r="AM30" s="66" t="s">
        <v>78</v>
      </c>
      <c r="AO30" s="34" t="s">
        <v>79</v>
      </c>
      <c r="AP30" s="53">
        <f>SUM(AK18:AK23)</f>
        <v>14325.85448</v>
      </c>
      <c r="AQ30" s="53">
        <f t="shared" ref="AQ30:AQ32" si="30">AP30/2000</f>
        <v>7.162927238</v>
      </c>
    </row>
    <row r="31" ht="13.5" customHeight="1">
      <c r="I31" s="67">
        <f>(I30-G29)/G29</f>
        <v>-0.6510750898</v>
      </c>
      <c r="P31" s="67">
        <f>(P30-N29)/N29</f>
        <v>-0.02970782363</v>
      </c>
      <c r="AK31" s="67">
        <f>(AK30-AI29)/AI29</f>
        <v>-0.1274798333</v>
      </c>
      <c r="AO31" s="34" t="s">
        <v>80</v>
      </c>
      <c r="AP31" s="53">
        <f>SUM(AK24:AK29)</f>
        <v>6997.792808</v>
      </c>
      <c r="AQ31" s="53">
        <f t="shared" si="30"/>
        <v>3.498896404</v>
      </c>
    </row>
    <row r="32" ht="13.5" customHeight="1">
      <c r="D32" s="66" t="s">
        <v>79</v>
      </c>
      <c r="E32" s="68">
        <f>SUM(I18:I23)</f>
        <v>-195603176.3</v>
      </c>
      <c r="K32" s="66"/>
      <c r="L32" s="50" t="s">
        <v>79</v>
      </c>
      <c r="M32" s="65">
        <f>SUM(P18:P23)</f>
        <v>-18009.33333</v>
      </c>
      <c r="N32" s="66"/>
      <c r="AG32" s="60" t="s">
        <v>81</v>
      </c>
      <c r="AH32" s="13"/>
      <c r="AI32" s="13"/>
      <c r="AJ32" s="13"/>
      <c r="AK32" s="13"/>
      <c r="AL32" s="13"/>
      <c r="AM32" s="14"/>
      <c r="AP32" s="53">
        <f>SUM(AP30:AP31)</f>
        <v>21323.64728</v>
      </c>
      <c r="AQ32" s="53">
        <f t="shared" si="30"/>
        <v>10.66182364</v>
      </c>
    </row>
    <row r="33" ht="13.5" customHeight="1">
      <c r="D33" s="66" t="s">
        <v>80</v>
      </c>
      <c r="E33" s="68">
        <f>SUM(I24:I29)</f>
        <v>-7247984.44</v>
      </c>
      <c r="K33" s="66"/>
      <c r="L33" s="50" t="s">
        <v>80</v>
      </c>
      <c r="M33" s="65">
        <f>SUM(P24:P29)</f>
        <v>-15190.18377</v>
      </c>
      <c r="N33" s="66"/>
      <c r="AG33" s="37"/>
      <c r="AH33" s="37" t="s">
        <v>64</v>
      </c>
      <c r="AI33" s="61" t="s">
        <v>65</v>
      </c>
      <c r="AJ33" s="37" t="s">
        <v>59</v>
      </c>
      <c r="AK33" s="37" t="s">
        <v>60</v>
      </c>
      <c r="AL33" s="37" t="s">
        <v>61</v>
      </c>
      <c r="AM33" s="37"/>
      <c r="AP33" s="53"/>
    </row>
    <row r="34" ht="13.5" customHeight="1">
      <c r="D34" s="66"/>
      <c r="E34" s="68">
        <f>SUM(E32:E33)</f>
        <v>-202851160.7</v>
      </c>
      <c r="K34" s="66"/>
      <c r="L34" s="66"/>
      <c r="M34" s="65">
        <f>SUM(M32:M33)</f>
        <v>-33199.51711</v>
      </c>
      <c r="N34" s="66"/>
      <c r="AF34" s="37">
        <v>2025.0</v>
      </c>
      <c r="AG34" s="37" t="s">
        <v>66</v>
      </c>
      <c r="AH34" s="62">
        <v>364828.73989676154</v>
      </c>
      <c r="AI34" s="62">
        <v>366707.9157072962</v>
      </c>
      <c r="AJ34" s="53">
        <v>97717.14214780345</v>
      </c>
      <c r="AK34" s="53">
        <f t="shared" ref="AK34:AK45" si="31">AJ34*AL34</f>
        <v>32572.38072</v>
      </c>
      <c r="AL34" s="45">
        <v>0.333333333333333</v>
      </c>
      <c r="AM34" s="45">
        <v>0.33</v>
      </c>
    </row>
    <row r="35" ht="13.5" customHeight="1">
      <c r="K35" s="50" t="s">
        <v>82</v>
      </c>
      <c r="L35" s="69">
        <v>7000000.0</v>
      </c>
      <c r="M35" s="68">
        <f>(L35/M32)*-1</f>
        <v>388.6873473</v>
      </c>
      <c r="N35" s="66" t="s">
        <v>83</v>
      </c>
      <c r="AF35" s="37">
        <v>2026.0</v>
      </c>
      <c r="AG35" s="37" t="s">
        <v>67</v>
      </c>
      <c r="AH35" s="62">
        <v>339935.73882229754</v>
      </c>
      <c r="AI35" s="62">
        <v>341684.7321667687</v>
      </c>
      <c r="AJ35" s="53">
        <v>90947.65391249978</v>
      </c>
      <c r="AK35" s="53">
        <f t="shared" si="31"/>
        <v>60631.76927</v>
      </c>
      <c r="AL35" s="45">
        <v>0.666666666666666</v>
      </c>
      <c r="AM35" s="45">
        <v>0.66</v>
      </c>
    </row>
    <row r="36" ht="13.5" customHeight="1">
      <c r="AF36" s="37">
        <v>2027.0</v>
      </c>
      <c r="AG36" s="37" t="s">
        <v>68</v>
      </c>
      <c r="AH36" s="62">
        <v>309931.660529182</v>
      </c>
      <c r="AI36" s="62">
        <v>311524.4935091174</v>
      </c>
      <c r="AJ36" s="53">
        <v>82827.31495664059</v>
      </c>
      <c r="AK36" s="53">
        <f t="shared" si="31"/>
        <v>82827.31496</v>
      </c>
      <c r="AL36" s="45">
        <v>1.0</v>
      </c>
      <c r="AM36" s="45">
        <v>1.0</v>
      </c>
    </row>
    <row r="37" ht="13.5" customHeight="1">
      <c r="AF37" s="37">
        <v>2028.0</v>
      </c>
      <c r="AG37" s="37" t="s">
        <v>69</v>
      </c>
      <c r="AH37" s="62">
        <v>286827.8133052444</v>
      </c>
      <c r="AI37" s="62">
        <v>288300.25641473284</v>
      </c>
      <c r="AJ37" s="53">
        <v>76567.04169340013</v>
      </c>
      <c r="AK37" s="53">
        <f t="shared" si="31"/>
        <v>76567.04169</v>
      </c>
      <c r="AL37" s="45">
        <v>1.0</v>
      </c>
      <c r="AM37" s="63">
        <f t="shared" ref="AM37:AM43" si="32">(AK37-AK36)/AK36</f>
        <v>-0.07558223113</v>
      </c>
    </row>
    <row r="38" ht="13.5" customHeight="1">
      <c r="AF38" s="37">
        <v>2029.0</v>
      </c>
      <c r="AG38" s="37" t="s">
        <v>70</v>
      </c>
      <c r="AH38" s="62">
        <v>261660.2372716141</v>
      </c>
      <c r="AI38" s="62">
        <v>263001.97604486666</v>
      </c>
      <c r="AJ38" s="53">
        <v>69770.41620913276</v>
      </c>
      <c r="AK38" s="53">
        <f t="shared" si="31"/>
        <v>69770.41621</v>
      </c>
      <c r="AL38" s="45">
        <v>1.0</v>
      </c>
      <c r="AM38" s="63">
        <f t="shared" si="32"/>
        <v>-0.08876698556</v>
      </c>
    </row>
    <row r="39" ht="13.5" customHeight="1">
      <c r="AF39" s="37">
        <v>2030.0</v>
      </c>
      <c r="AG39" s="37" t="s">
        <v>71</v>
      </c>
      <c r="AH39" s="62">
        <v>236671.07820659777</v>
      </c>
      <c r="AI39" s="62">
        <v>237883.31764027438</v>
      </c>
      <c r="AJ39" s="53">
        <v>63036.45055118401</v>
      </c>
      <c r="AK39" s="53">
        <f t="shared" si="31"/>
        <v>63036.45055</v>
      </c>
      <c r="AL39" s="45">
        <v>1.0</v>
      </c>
      <c r="AM39" s="63">
        <f t="shared" si="32"/>
        <v>-0.09651605973</v>
      </c>
    </row>
    <row r="40" ht="13.5" customHeight="1">
      <c r="AF40" s="37">
        <v>2031.0</v>
      </c>
      <c r="AG40" s="37" t="s">
        <v>72</v>
      </c>
      <c r="AH40" s="62">
        <v>214259.73711412287</v>
      </c>
      <c r="AI40" s="62">
        <v>215355.95470476765</v>
      </c>
      <c r="AJ40" s="53">
        <v>57003.31471352861</v>
      </c>
      <c r="AK40" s="53">
        <f t="shared" si="31"/>
        <v>57003.31471</v>
      </c>
      <c r="AL40" s="45">
        <v>1.0</v>
      </c>
      <c r="AM40" s="63">
        <f t="shared" si="32"/>
        <v>-0.09570868577</v>
      </c>
    </row>
    <row r="41" ht="13.5" customHeight="1">
      <c r="AF41" s="37">
        <v>2032.0</v>
      </c>
      <c r="AG41" s="37" t="s">
        <v>73</v>
      </c>
      <c r="AH41" s="62">
        <v>204271.23672537808</v>
      </c>
      <c r="AI41" s="62">
        <v>205315.17879906317</v>
      </c>
      <c r="AJ41" s="53">
        <v>54284.987831624574</v>
      </c>
      <c r="AK41" s="53">
        <f t="shared" si="31"/>
        <v>54284.98783</v>
      </c>
      <c r="AL41" s="45">
        <v>1.0</v>
      </c>
      <c r="AM41" s="63">
        <f t="shared" si="32"/>
        <v>-0.04768717215</v>
      </c>
    </row>
    <row r="42" ht="13.5" customHeight="1">
      <c r="AF42" s="37">
        <v>2033.0</v>
      </c>
      <c r="AG42" s="37" t="s">
        <v>74</v>
      </c>
      <c r="AH42" s="62">
        <v>193108.0073674334</v>
      </c>
      <c r="AI42" s="62">
        <v>194093.79292850083</v>
      </c>
      <c r="AJ42" s="53">
        <v>51260.84917550639</v>
      </c>
      <c r="AK42" s="53">
        <f t="shared" si="31"/>
        <v>51260.84918</v>
      </c>
      <c r="AL42" s="45">
        <v>1.0</v>
      </c>
      <c r="AM42" s="63">
        <f t="shared" si="32"/>
        <v>-0.05570856284</v>
      </c>
    </row>
    <row r="43" ht="13.5" customHeight="1">
      <c r="AF43" s="37">
        <v>2034.0</v>
      </c>
      <c r="AG43" s="37" t="s">
        <v>75</v>
      </c>
      <c r="AH43" s="62">
        <v>181406.87488895934</v>
      </c>
      <c r="AI43" s="62">
        <v>182331.8901615611</v>
      </c>
      <c r="AJ43" s="53">
        <v>48100.794175292016</v>
      </c>
      <c r="AK43" s="53">
        <f t="shared" si="31"/>
        <v>48100.79418</v>
      </c>
      <c r="AL43" s="45">
        <v>1.0</v>
      </c>
      <c r="AM43" s="63">
        <f t="shared" si="32"/>
        <v>-0.06164655972</v>
      </c>
    </row>
    <row r="44" ht="13.5" customHeight="1">
      <c r="AF44" s="37">
        <v>2035.0</v>
      </c>
      <c r="AG44" s="37" t="s">
        <v>76</v>
      </c>
      <c r="AH44" s="53">
        <f t="shared" ref="AH44:AI44" si="33">SUM(AH34:AH43)</f>
        <v>2592901.124</v>
      </c>
      <c r="AI44" s="53">
        <f t="shared" si="33"/>
        <v>2606199.508</v>
      </c>
      <c r="AJ44" s="53">
        <f t="shared" ref="AJ44:AJ45" si="34">AJ43*(1+AM44)</f>
        <v>44962.38284</v>
      </c>
      <c r="AK44" s="53">
        <f t="shared" si="31"/>
        <v>29974.92189</v>
      </c>
      <c r="AL44" s="45">
        <v>0.666666666666666</v>
      </c>
      <c r="AM44" s="63">
        <f t="shared" ref="AM44:AM45" si="35">AM43-0.0036</f>
        <v>-0.06524655972</v>
      </c>
    </row>
    <row r="45" ht="13.5" customHeight="1">
      <c r="AF45" s="37">
        <v>2036.0</v>
      </c>
      <c r="AG45" s="37" t="s">
        <v>77</v>
      </c>
      <c r="AI45" s="62">
        <f>(AI44-AH44)*52</f>
        <v>691515.9654</v>
      </c>
      <c r="AJ45" s="53">
        <f t="shared" si="34"/>
        <v>41866.87746</v>
      </c>
      <c r="AK45" s="53">
        <f t="shared" si="31"/>
        <v>13955.62582</v>
      </c>
      <c r="AL45" s="45">
        <v>0.333333333333333</v>
      </c>
      <c r="AM45" s="63">
        <f t="shared" si="35"/>
        <v>-0.06884655972</v>
      </c>
    </row>
    <row r="46" ht="13.5" customHeight="1">
      <c r="AK46" s="53">
        <f>SUM(AK34:AK45)</f>
        <v>639985.867</v>
      </c>
      <c r="AL46" s="65">
        <f>AK46/2000</f>
        <v>319.9929335</v>
      </c>
      <c r="AM46" s="66" t="s">
        <v>78</v>
      </c>
      <c r="AO46" s="34" t="s">
        <v>79</v>
      </c>
      <c r="AP46" s="53">
        <f>SUM(AK34:AK39)</f>
        <v>385405.3734</v>
      </c>
      <c r="AQ46" s="53">
        <f t="shared" ref="AQ46:AQ48" si="36">AP46/2000</f>
        <v>192.7026867</v>
      </c>
    </row>
    <row r="47" ht="13.5" customHeight="1">
      <c r="AK47" s="67">
        <f>(AK46-AI45)/AI45</f>
        <v>-0.07451758302</v>
      </c>
      <c r="AO47" s="34" t="s">
        <v>80</v>
      </c>
      <c r="AP47" s="53">
        <f>SUM(AK40:AK45)</f>
        <v>254580.4936</v>
      </c>
      <c r="AQ47" s="53">
        <f t="shared" si="36"/>
        <v>127.2902468</v>
      </c>
    </row>
    <row r="48" ht="13.5" customHeight="1">
      <c r="AG48" s="60" t="s">
        <v>84</v>
      </c>
      <c r="AH48" s="13"/>
      <c r="AI48" s="13"/>
      <c r="AJ48" s="13"/>
      <c r="AK48" s="13"/>
      <c r="AL48" s="13"/>
      <c r="AM48" s="14"/>
      <c r="AP48" s="53">
        <f>SUM(AP46:AP47)</f>
        <v>639985.867</v>
      </c>
      <c r="AQ48" s="53">
        <f t="shared" si="36"/>
        <v>319.9929335</v>
      </c>
    </row>
    <row r="49" ht="13.5" customHeight="1">
      <c r="AG49" s="37"/>
      <c r="AH49" s="37" t="s">
        <v>64</v>
      </c>
      <c r="AI49" s="61" t="s">
        <v>65</v>
      </c>
      <c r="AJ49" s="37" t="s">
        <v>59</v>
      </c>
      <c r="AK49" s="37" t="s">
        <v>60</v>
      </c>
      <c r="AL49" s="37" t="s">
        <v>61</v>
      </c>
      <c r="AM49" s="37"/>
    </row>
    <row r="50" ht="13.5" customHeight="1">
      <c r="AF50" s="37">
        <v>2025.0</v>
      </c>
      <c r="AG50" s="37" t="s">
        <v>66</v>
      </c>
      <c r="AH50" s="62">
        <v>849.9492165229683</v>
      </c>
      <c r="AI50" s="62">
        <v>854.3271720763737</v>
      </c>
      <c r="AJ50" s="53">
        <v>227.6536887770808</v>
      </c>
      <c r="AK50" s="53">
        <f t="shared" ref="AK50:AK61" si="37">AJ50*AL50</f>
        <v>75.88456293</v>
      </c>
      <c r="AL50" s="45">
        <v>0.333333333333333</v>
      </c>
      <c r="AM50" s="45">
        <v>0.33</v>
      </c>
    </row>
    <row r="51" ht="13.5" customHeight="1">
      <c r="AF51" s="37">
        <v>2026.0</v>
      </c>
      <c r="AG51" s="37" t="s">
        <v>67</v>
      </c>
      <c r="AH51" s="62">
        <v>843.0822131000532</v>
      </c>
      <c r="AI51" s="62">
        <v>847.4199305305964</v>
      </c>
      <c r="AJ51" s="53">
        <v>225.56130638824607</v>
      </c>
      <c r="AK51" s="53">
        <f t="shared" si="37"/>
        <v>150.3742043</v>
      </c>
      <c r="AL51" s="45">
        <v>0.666666666666666</v>
      </c>
      <c r="AM51" s="45">
        <v>0.66</v>
      </c>
    </row>
    <row r="52" ht="13.5" customHeight="1">
      <c r="AF52" s="37">
        <v>2027.0</v>
      </c>
      <c r="AG52" s="37" t="s">
        <v>68</v>
      </c>
      <c r="AH52" s="62">
        <v>834.486018613769</v>
      </c>
      <c r="AI52" s="62">
        <v>838.774695832074</v>
      </c>
      <c r="AJ52" s="53">
        <v>223.01121535185985</v>
      </c>
      <c r="AK52" s="53">
        <f t="shared" si="37"/>
        <v>223.0112154</v>
      </c>
      <c r="AL52" s="45">
        <v>1.0</v>
      </c>
      <c r="AM52" s="45">
        <v>1.0</v>
      </c>
    </row>
    <row r="53" ht="13.5" customHeight="1">
      <c r="AF53" s="37">
        <v>2028.0</v>
      </c>
      <c r="AG53" s="37" t="s">
        <v>69</v>
      </c>
      <c r="AH53" s="62">
        <v>771.650574009478</v>
      </c>
      <c r="AI53" s="62">
        <v>775.6118759402077</v>
      </c>
      <c r="AJ53" s="53">
        <v>205.9877003979468</v>
      </c>
      <c r="AK53" s="53">
        <f t="shared" si="37"/>
        <v>205.9877004</v>
      </c>
      <c r="AL53" s="45">
        <v>1.0</v>
      </c>
      <c r="AM53" s="63">
        <f t="shared" ref="AM53:AM59" si="38">(AK53-AK52)/AK52</f>
        <v>-0.07633479297</v>
      </c>
    </row>
    <row r="54" ht="13.5" customHeight="1">
      <c r="AF54" s="37">
        <v>2029.0</v>
      </c>
      <c r="AG54" s="37" t="s">
        <v>70</v>
      </c>
      <c r="AH54" s="62">
        <v>760.7967314632913</v>
      </c>
      <c r="AI54" s="62">
        <v>764.6979374081152</v>
      </c>
      <c r="AJ54" s="53">
        <v>202.86270913084354</v>
      </c>
      <c r="AK54" s="53">
        <f t="shared" si="37"/>
        <v>202.8627091</v>
      </c>
      <c r="AL54" s="45">
        <v>1.0</v>
      </c>
      <c r="AM54" s="63">
        <f t="shared" si="38"/>
        <v>-0.01517076632</v>
      </c>
    </row>
    <row r="55" ht="13.5" customHeight="1">
      <c r="AF55" s="37">
        <v>2030.0</v>
      </c>
      <c r="AG55" s="37" t="s">
        <v>71</v>
      </c>
      <c r="AH55" s="62">
        <v>748.1793628216499</v>
      </c>
      <c r="AI55" s="62">
        <v>752.011569671545</v>
      </c>
      <c r="AJ55" s="53">
        <v>199.27475619454526</v>
      </c>
      <c r="AK55" s="53">
        <f t="shared" si="37"/>
        <v>199.2747562</v>
      </c>
      <c r="AL55" s="45">
        <v>1.0</v>
      </c>
      <c r="AM55" s="63">
        <f t="shared" si="38"/>
        <v>-0.01768660663</v>
      </c>
    </row>
    <row r="56" ht="13.5" customHeight="1">
      <c r="AF56" s="37">
        <v>2031.0</v>
      </c>
      <c r="AG56" s="37" t="s">
        <v>72</v>
      </c>
      <c r="AH56" s="62">
        <v>733.5750549197879</v>
      </c>
      <c r="AI56" s="62">
        <v>737.3282466771029</v>
      </c>
      <c r="AJ56" s="53">
        <v>195.1659713803797</v>
      </c>
      <c r="AK56" s="53">
        <f t="shared" si="37"/>
        <v>195.1659714</v>
      </c>
      <c r="AL56" s="45">
        <v>1.0</v>
      </c>
      <c r="AM56" s="63">
        <f t="shared" si="38"/>
        <v>-0.02061869196</v>
      </c>
    </row>
    <row r="57" ht="13.5" customHeight="1">
      <c r="AF57" s="37">
        <v>2032.0</v>
      </c>
      <c r="AG57" s="37" t="s">
        <v>73</v>
      </c>
      <c r="AH57" s="62">
        <v>716.9771675010032</v>
      </c>
      <c r="AI57" s="62">
        <v>720.6413281680881</v>
      </c>
      <c r="AJ57" s="53">
        <v>190.53635468841185</v>
      </c>
      <c r="AK57" s="53">
        <f t="shared" si="37"/>
        <v>190.5363547</v>
      </c>
      <c r="AL57" s="45">
        <v>1.0</v>
      </c>
      <c r="AM57" s="63">
        <f t="shared" si="38"/>
        <v>-0.02372143391</v>
      </c>
    </row>
    <row r="58" ht="13.5" customHeight="1">
      <c r="AF58" s="37">
        <v>2033.0</v>
      </c>
      <c r="AG58" s="37" t="s">
        <v>74</v>
      </c>
      <c r="AH58" s="62">
        <v>698.3790456141154</v>
      </c>
      <c r="AI58" s="62">
        <v>701.9441591933182</v>
      </c>
      <c r="AJ58" s="53">
        <v>185.38590611854715</v>
      </c>
      <c r="AK58" s="53">
        <f t="shared" si="37"/>
        <v>185.3859061</v>
      </c>
      <c r="AL58" s="45">
        <v>1.0</v>
      </c>
      <c r="AM58" s="63">
        <f t="shared" si="38"/>
        <v>-0.02703131682</v>
      </c>
    </row>
    <row r="59" ht="13.5" customHeight="1">
      <c r="AF59" s="37">
        <v>2034.0</v>
      </c>
      <c r="AG59" s="37" t="s">
        <v>75</v>
      </c>
      <c r="AH59" s="62">
        <v>570.7778814093863</v>
      </c>
      <c r="AI59" s="62">
        <v>573.6883458440454</v>
      </c>
      <c r="AJ59" s="53">
        <v>151.3441506022764</v>
      </c>
      <c r="AK59" s="53">
        <f t="shared" si="37"/>
        <v>151.3441506</v>
      </c>
      <c r="AL59" s="45">
        <v>1.0</v>
      </c>
      <c r="AM59" s="63">
        <f t="shared" si="38"/>
        <v>-0.1836264484</v>
      </c>
    </row>
    <row r="60" ht="13.5" customHeight="1">
      <c r="AF60" s="37">
        <v>2035.0</v>
      </c>
      <c r="AG60" s="37" t="s">
        <v>76</v>
      </c>
      <c r="AH60" s="53">
        <f t="shared" ref="AH60:AI60" si="39">SUM(AH50:AH59)</f>
        <v>7527.853266</v>
      </c>
      <c r="AI60" s="53">
        <f t="shared" si="39"/>
        <v>7566.445261</v>
      </c>
      <c r="AJ60" s="53">
        <f t="shared" ref="AJ60:AJ61" si="40">AJ59*(1+AM60)</f>
        <v>123.0085228</v>
      </c>
      <c r="AK60" s="53">
        <f t="shared" si="37"/>
        <v>82.00568187</v>
      </c>
      <c r="AL60" s="45">
        <v>0.666666666666666</v>
      </c>
      <c r="AM60" s="63">
        <f t="shared" ref="AM60:AM61" si="41">AM59-0.0036</f>
        <v>-0.1872264484</v>
      </c>
    </row>
    <row r="61" ht="13.5" customHeight="1">
      <c r="AF61" s="37">
        <v>2036.0</v>
      </c>
      <c r="AG61" s="37" t="s">
        <v>77</v>
      </c>
      <c r="AI61" s="62">
        <f>(AI60-AH60)*52</f>
        <v>2006.783759</v>
      </c>
      <c r="AJ61" s="53">
        <f t="shared" si="40"/>
        <v>99.53524328</v>
      </c>
      <c r="AK61" s="53">
        <f t="shared" si="37"/>
        <v>33.17841443</v>
      </c>
      <c r="AL61" s="45">
        <v>0.333333333333333</v>
      </c>
      <c r="AM61" s="63">
        <f t="shared" si="41"/>
        <v>-0.1908264484</v>
      </c>
    </row>
    <row r="62" ht="13.5" customHeight="1">
      <c r="AK62" s="53">
        <f>SUM(AK50:AK61)</f>
        <v>1895.011627</v>
      </c>
      <c r="AL62" s="65">
        <f>AK62/2000</f>
        <v>0.9475058137</v>
      </c>
      <c r="AM62" s="66" t="s">
        <v>78</v>
      </c>
      <c r="AO62" s="34" t="s">
        <v>79</v>
      </c>
      <c r="AP62" s="53">
        <f>SUM(AK50:AK55)</f>
        <v>1057.395148</v>
      </c>
      <c r="AQ62" s="53">
        <f t="shared" ref="AQ62:AQ64" si="42">AP62/2000</f>
        <v>0.5286975741</v>
      </c>
    </row>
    <row r="63" ht="13.5" customHeight="1">
      <c r="AK63" s="67">
        <f>(AK62-AI61)/AI61</f>
        <v>-0.05569714783</v>
      </c>
      <c r="AO63" s="34" t="s">
        <v>80</v>
      </c>
      <c r="AP63" s="53">
        <f>SUM(AK56:AK61)</f>
        <v>837.6164791</v>
      </c>
      <c r="AQ63" s="53">
        <f t="shared" si="42"/>
        <v>0.4188082395</v>
      </c>
    </row>
    <row r="64" ht="13.5" customHeight="1">
      <c r="AP64" s="53">
        <f>SUM(AP62:AP63)</f>
        <v>1895.011627</v>
      </c>
      <c r="AQ64" s="53">
        <f t="shared" si="42"/>
        <v>0.9475058137</v>
      </c>
    </row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mergeCells count="26">
    <mergeCell ref="BA1:BD1"/>
    <mergeCell ref="BE1:BF1"/>
    <mergeCell ref="BG1:BH1"/>
    <mergeCell ref="T1:X1"/>
    <mergeCell ref="Y1:Z1"/>
    <mergeCell ref="AA1:AC1"/>
    <mergeCell ref="AD1:AF1"/>
    <mergeCell ref="AG1:AU1"/>
    <mergeCell ref="AV1:AW1"/>
    <mergeCell ref="AX1:AZ1"/>
    <mergeCell ref="AG2:AI2"/>
    <mergeCell ref="AJ2:AL2"/>
    <mergeCell ref="AM2:AO2"/>
    <mergeCell ref="AP2:AU2"/>
    <mergeCell ref="AG32:AM32"/>
    <mergeCell ref="AG48:AM48"/>
    <mergeCell ref="E16:K16"/>
    <mergeCell ref="L16:R16"/>
    <mergeCell ref="AG16:AM16"/>
    <mergeCell ref="B1:D1"/>
    <mergeCell ref="E1:F1"/>
    <mergeCell ref="G1:G2"/>
    <mergeCell ref="H1:K1"/>
    <mergeCell ref="L1:N1"/>
    <mergeCell ref="O1:Q1"/>
    <mergeCell ref="R1:S1"/>
  </mergeCells>
  <printOptions/>
  <pageMargins bottom="0.75" footer="0.0" header="0.0" left="0.7" right="0.7" top="0.75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6.29"/>
    <col customWidth="1" min="2" max="2" width="15.14"/>
    <col customWidth="1" min="3" max="3" width="19.29"/>
    <col customWidth="1" min="4" max="4" width="8.71"/>
    <col customWidth="1" min="5" max="5" width="28.43"/>
    <col customWidth="1" min="6" max="26" width="8.71"/>
  </cols>
  <sheetData>
    <row r="1" ht="13.5" customHeight="1"/>
    <row r="2" ht="13.5" customHeight="1">
      <c r="A2" s="70" t="s">
        <v>85</v>
      </c>
    </row>
    <row r="3" ht="13.5" customHeight="1">
      <c r="A3" s="70"/>
      <c r="B3" s="71"/>
      <c r="C3" s="71"/>
      <c r="D3" s="71"/>
      <c r="E3" s="71"/>
    </row>
    <row r="4" ht="13.5" customHeight="1">
      <c r="A4" s="72"/>
      <c r="B4" s="73" t="s">
        <v>86</v>
      </c>
      <c r="D4" s="74" t="s">
        <v>87</v>
      </c>
      <c r="E4" s="75"/>
    </row>
    <row r="5" ht="13.5" customHeight="1">
      <c r="A5" s="76"/>
      <c r="B5" s="77" t="s">
        <v>88</v>
      </c>
      <c r="D5" s="78" t="s">
        <v>89</v>
      </c>
      <c r="E5" s="75"/>
    </row>
    <row r="6" ht="13.5" customHeight="1"/>
    <row r="7" ht="13.5" customHeight="1"/>
    <row r="8" ht="13.5" customHeight="1">
      <c r="A8" s="79"/>
      <c r="B8" s="80" t="s">
        <v>90</v>
      </c>
      <c r="C8" s="81"/>
      <c r="D8" s="82" t="s">
        <v>91</v>
      </c>
      <c r="E8" s="83"/>
    </row>
    <row r="9" ht="13.5" customHeight="1">
      <c r="A9" s="84" t="s">
        <v>92</v>
      </c>
      <c r="B9" s="78" t="s">
        <v>93</v>
      </c>
      <c r="D9" s="78" t="s">
        <v>94</v>
      </c>
      <c r="E9" s="75"/>
    </row>
    <row r="10" ht="13.5" customHeight="1">
      <c r="A10" s="84" t="s">
        <v>95</v>
      </c>
      <c r="B10" s="78" t="s">
        <v>96</v>
      </c>
      <c r="D10" s="78" t="s">
        <v>97</v>
      </c>
      <c r="E10" s="75"/>
    </row>
    <row r="11" ht="13.5" customHeight="1">
      <c r="A11" s="84" t="s">
        <v>98</v>
      </c>
      <c r="B11" s="78" t="s">
        <v>99</v>
      </c>
      <c r="D11" s="85" t="s">
        <v>100</v>
      </c>
      <c r="E11" s="75"/>
    </row>
    <row r="12" ht="13.5" customHeight="1">
      <c r="A12" s="84" t="s">
        <v>101</v>
      </c>
      <c r="B12" s="78" t="s">
        <v>102</v>
      </c>
      <c r="D12" s="85" t="s">
        <v>103</v>
      </c>
      <c r="E12" s="75"/>
    </row>
    <row r="13" ht="13.5" customHeight="1">
      <c r="A13" s="84" t="s">
        <v>104</v>
      </c>
      <c r="B13" s="78" t="s">
        <v>102</v>
      </c>
      <c r="D13" s="85" t="s">
        <v>105</v>
      </c>
      <c r="E13" s="75"/>
    </row>
    <row r="14" ht="13.5" customHeight="1">
      <c r="A14" s="84" t="s">
        <v>106</v>
      </c>
      <c r="B14" s="86" t="s">
        <v>107</v>
      </c>
      <c r="D14" s="85" t="s">
        <v>108</v>
      </c>
      <c r="E14" s="75"/>
    </row>
    <row r="15" ht="13.5" customHeight="1">
      <c r="A15" s="84" t="s">
        <v>109</v>
      </c>
      <c r="B15" s="86" t="s">
        <v>110</v>
      </c>
      <c r="D15" s="85" t="s">
        <v>111</v>
      </c>
      <c r="E15" s="75"/>
    </row>
    <row r="16" ht="13.5" customHeight="1">
      <c r="A16" s="84" t="s">
        <v>112</v>
      </c>
      <c r="B16" s="86" t="s">
        <v>113</v>
      </c>
      <c r="D16" s="85" t="s">
        <v>114</v>
      </c>
      <c r="E16" s="75"/>
    </row>
    <row r="17" ht="13.5" customHeight="1">
      <c r="A17" s="84" t="s">
        <v>115</v>
      </c>
      <c r="B17" s="78" t="s">
        <v>116</v>
      </c>
      <c r="D17" s="85" t="s">
        <v>117</v>
      </c>
      <c r="E17" s="75"/>
    </row>
    <row r="18" ht="13.5" customHeight="1">
      <c r="A18" s="84" t="s">
        <v>118</v>
      </c>
      <c r="B18" s="86" t="s">
        <v>119</v>
      </c>
      <c r="D18" s="85" t="s">
        <v>120</v>
      </c>
      <c r="E18" s="75"/>
    </row>
    <row r="19" ht="13.5" customHeight="1">
      <c r="A19" s="84" t="s">
        <v>121</v>
      </c>
      <c r="B19" s="86" t="s">
        <v>122</v>
      </c>
      <c r="D19" s="85" t="s">
        <v>123</v>
      </c>
      <c r="E19" s="75"/>
    </row>
    <row r="20" ht="13.5" customHeight="1">
      <c r="A20" s="76" t="s">
        <v>124</v>
      </c>
      <c r="B20" s="87" t="s">
        <v>125</v>
      </c>
      <c r="C20" s="88"/>
      <c r="D20" s="89" t="s">
        <v>126</v>
      </c>
      <c r="E20" s="90"/>
    </row>
    <row r="21" ht="13.5" customHeight="1"/>
    <row r="22" ht="13.5" customHeight="1"/>
    <row r="23" ht="13.5" customHeight="1"/>
    <row r="24" ht="13.5" customHeight="1"/>
    <row r="25" ht="13.5" customHeight="1"/>
    <row r="26" ht="13.5" customHeight="1"/>
    <row r="27" ht="13.5" customHeight="1"/>
    <row r="28" ht="13.5" customHeight="1"/>
    <row r="29" ht="13.5" customHeight="1"/>
    <row r="30" ht="13.5" customHeight="1"/>
    <row r="31" ht="13.5" customHeight="1"/>
    <row r="32" ht="13.5" customHeight="1"/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mergeCells count="31">
    <mergeCell ref="A2:E2"/>
    <mergeCell ref="B4:C4"/>
    <mergeCell ref="D4:E4"/>
    <mergeCell ref="B5:C5"/>
    <mergeCell ref="D5:E5"/>
    <mergeCell ref="B8:C8"/>
    <mergeCell ref="D8:E8"/>
    <mergeCell ref="D13:E13"/>
    <mergeCell ref="D14:E14"/>
    <mergeCell ref="D15:E15"/>
    <mergeCell ref="D16:E16"/>
    <mergeCell ref="D17:E17"/>
    <mergeCell ref="D18:E18"/>
    <mergeCell ref="D19:E19"/>
    <mergeCell ref="D20:E20"/>
    <mergeCell ref="B9:C9"/>
    <mergeCell ref="D9:E9"/>
    <mergeCell ref="B10:C10"/>
    <mergeCell ref="D10:E10"/>
    <mergeCell ref="B11:C11"/>
    <mergeCell ref="D11:E11"/>
    <mergeCell ref="D12:E12"/>
    <mergeCell ref="B19:C19"/>
    <mergeCell ref="B20:C20"/>
    <mergeCell ref="B12:C12"/>
    <mergeCell ref="B13:C13"/>
    <mergeCell ref="B14:C14"/>
    <mergeCell ref="B15:C15"/>
    <mergeCell ref="B16:C16"/>
    <mergeCell ref="B17:C17"/>
    <mergeCell ref="B18:C18"/>
  </mergeCells>
  <printOptions/>
  <pageMargins bottom="0.75" footer="0.0" header="0.0" left="0.7" right="0.7" top="0.75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50" width="8.71"/>
  </cols>
  <sheetData>
    <row r="1" ht="13.5" customHeight="1">
      <c r="A1" s="34" t="s">
        <v>127</v>
      </c>
      <c r="B1" s="34" t="s">
        <v>128</v>
      </c>
      <c r="C1" s="34" t="s">
        <v>129</v>
      </c>
      <c r="D1" s="34" t="s">
        <v>130</v>
      </c>
      <c r="E1" s="34" t="s">
        <v>131</v>
      </c>
      <c r="F1" s="34" t="s">
        <v>132</v>
      </c>
      <c r="G1" s="34" t="s">
        <v>133</v>
      </c>
      <c r="H1" s="34" t="s">
        <v>134</v>
      </c>
      <c r="I1" s="34" t="s">
        <v>135</v>
      </c>
      <c r="J1" s="34" t="s">
        <v>136</v>
      </c>
      <c r="K1" s="34" t="s">
        <v>137</v>
      </c>
      <c r="L1" s="34" t="s">
        <v>138</v>
      </c>
      <c r="M1" s="34" t="s">
        <v>139</v>
      </c>
      <c r="N1" s="34" t="s">
        <v>140</v>
      </c>
      <c r="O1" s="34" t="s">
        <v>141</v>
      </c>
      <c r="P1" s="34" t="s">
        <v>142</v>
      </c>
      <c r="Q1" s="34" t="s">
        <v>143</v>
      </c>
      <c r="R1" s="34" t="s">
        <v>144</v>
      </c>
      <c r="S1" s="34" t="s">
        <v>145</v>
      </c>
      <c r="T1" s="34" t="s">
        <v>146</v>
      </c>
      <c r="U1" s="34" t="s">
        <v>147</v>
      </c>
      <c r="V1" s="34" t="s">
        <v>148</v>
      </c>
      <c r="W1" s="34" t="s">
        <v>149</v>
      </c>
      <c r="X1" s="34" t="s">
        <v>150</v>
      </c>
      <c r="Y1" s="34" t="s">
        <v>151</v>
      </c>
      <c r="Z1" s="34" t="s">
        <v>152</v>
      </c>
      <c r="AA1" s="34" t="s">
        <v>153</v>
      </c>
      <c r="AB1" s="34" t="s">
        <v>154</v>
      </c>
      <c r="AC1" s="34" t="s">
        <v>155</v>
      </c>
      <c r="AD1" s="34" t="s">
        <v>156</v>
      </c>
      <c r="AE1" s="34" t="s">
        <v>157</v>
      </c>
      <c r="AF1" s="34" t="s">
        <v>158</v>
      </c>
      <c r="AG1" s="34" t="s">
        <v>159</v>
      </c>
      <c r="AH1" s="34" t="s">
        <v>160</v>
      </c>
      <c r="AI1" s="34" t="s">
        <v>161</v>
      </c>
      <c r="AJ1" s="34" t="s">
        <v>162</v>
      </c>
      <c r="AK1" s="34" t="s">
        <v>163</v>
      </c>
      <c r="AL1" s="34" t="s">
        <v>164</v>
      </c>
      <c r="AM1" s="34" t="s">
        <v>165</v>
      </c>
      <c r="AN1" s="34" t="s">
        <v>166</v>
      </c>
      <c r="AO1" s="34" t="s">
        <v>167</v>
      </c>
      <c r="AP1" s="34" t="s">
        <v>168</v>
      </c>
      <c r="AQ1" s="34" t="s">
        <v>169</v>
      </c>
      <c r="AR1" s="34" t="s">
        <v>170</v>
      </c>
      <c r="AS1" s="34" t="s">
        <v>171</v>
      </c>
      <c r="AT1" s="34" t="s">
        <v>172</v>
      </c>
      <c r="AU1" s="34" t="s">
        <v>173</v>
      </c>
      <c r="AV1" s="34" t="s">
        <v>174</v>
      </c>
      <c r="AW1" s="34" t="s">
        <v>175</v>
      </c>
      <c r="AX1" s="34" t="s">
        <v>176</v>
      </c>
    </row>
    <row r="2" ht="13.5" customHeight="1">
      <c r="A2" s="34" t="s">
        <v>177</v>
      </c>
      <c r="B2" s="34" t="s">
        <v>178</v>
      </c>
      <c r="C2" s="34" t="s">
        <v>179</v>
      </c>
      <c r="D2" s="34" t="s">
        <v>180</v>
      </c>
      <c r="E2" s="34" t="s">
        <v>181</v>
      </c>
      <c r="F2" s="34" t="s">
        <v>182</v>
      </c>
      <c r="G2" s="34" t="s">
        <v>183</v>
      </c>
      <c r="H2" s="34" t="s">
        <v>183</v>
      </c>
      <c r="I2" s="34" t="s">
        <v>183</v>
      </c>
      <c r="J2" s="34" t="s">
        <v>183</v>
      </c>
      <c r="K2" s="34" t="s">
        <v>184</v>
      </c>
      <c r="L2" s="34" t="s">
        <v>183</v>
      </c>
      <c r="M2" s="34" t="s">
        <v>183</v>
      </c>
      <c r="N2" s="34" t="s">
        <v>185</v>
      </c>
      <c r="O2" s="34" t="s">
        <v>183</v>
      </c>
      <c r="P2" s="34" t="s">
        <v>183</v>
      </c>
      <c r="Q2" s="34" t="s">
        <v>183</v>
      </c>
      <c r="R2" s="34" t="s">
        <v>183</v>
      </c>
      <c r="S2" s="34" t="s">
        <v>183</v>
      </c>
      <c r="T2" s="34" t="s">
        <v>183</v>
      </c>
      <c r="U2" s="34" t="s">
        <v>186</v>
      </c>
      <c r="V2" s="34" t="s">
        <v>183</v>
      </c>
      <c r="W2" s="34" t="s">
        <v>183</v>
      </c>
      <c r="X2" s="34" t="s">
        <v>183</v>
      </c>
      <c r="Y2" s="34" t="s">
        <v>183</v>
      </c>
      <c r="Z2" s="34" t="s">
        <v>183</v>
      </c>
      <c r="AA2" s="34" t="s">
        <v>183</v>
      </c>
      <c r="AB2" s="34" t="s">
        <v>183</v>
      </c>
      <c r="AC2" s="34" t="s">
        <v>183</v>
      </c>
      <c r="AD2" s="34" t="s">
        <v>187</v>
      </c>
      <c r="AE2" s="34" t="s">
        <v>183</v>
      </c>
      <c r="AF2" s="34" t="s">
        <v>183</v>
      </c>
      <c r="AG2" s="34" t="s">
        <v>183</v>
      </c>
      <c r="AH2" s="34" t="s">
        <v>183</v>
      </c>
      <c r="AI2" s="34" t="s">
        <v>183</v>
      </c>
      <c r="AJ2" s="34" t="s">
        <v>183</v>
      </c>
      <c r="AK2" s="34" t="s">
        <v>183</v>
      </c>
      <c r="AL2" s="34" t="s">
        <v>183</v>
      </c>
      <c r="AM2" s="34" t="s">
        <v>183</v>
      </c>
      <c r="AN2" s="34" t="s">
        <v>183</v>
      </c>
      <c r="AO2" s="34" t="s">
        <v>188</v>
      </c>
      <c r="AP2" s="34" t="s">
        <v>183</v>
      </c>
      <c r="AQ2" s="34" t="s">
        <v>183</v>
      </c>
      <c r="AR2" s="34" t="s">
        <v>189</v>
      </c>
      <c r="AS2" s="34" t="s">
        <v>183</v>
      </c>
      <c r="AT2" s="34" t="s">
        <v>183</v>
      </c>
      <c r="AU2" s="34" t="s">
        <v>183</v>
      </c>
      <c r="AV2" s="34" t="s">
        <v>183</v>
      </c>
      <c r="AW2" s="34" t="s">
        <v>183</v>
      </c>
      <c r="AX2" s="34" t="s">
        <v>183</v>
      </c>
    </row>
    <row r="3" ht="13.5" customHeight="1">
      <c r="A3" s="34" t="s">
        <v>177</v>
      </c>
      <c r="B3" s="34" t="s">
        <v>190</v>
      </c>
      <c r="C3" s="34" t="s">
        <v>179</v>
      </c>
      <c r="D3" s="34" t="s">
        <v>191</v>
      </c>
      <c r="E3" s="34" t="s">
        <v>181</v>
      </c>
      <c r="F3" s="34" t="s">
        <v>182</v>
      </c>
      <c r="G3" s="34" t="s">
        <v>183</v>
      </c>
      <c r="H3" s="34" t="s">
        <v>183</v>
      </c>
      <c r="I3" s="34" t="s">
        <v>183</v>
      </c>
      <c r="J3" s="34" t="s">
        <v>183</v>
      </c>
      <c r="K3" s="34" t="s">
        <v>184</v>
      </c>
      <c r="L3" s="34" t="s">
        <v>183</v>
      </c>
      <c r="M3" s="34" t="s">
        <v>183</v>
      </c>
      <c r="N3" s="34" t="s">
        <v>185</v>
      </c>
      <c r="O3" s="34" t="s">
        <v>183</v>
      </c>
      <c r="P3" s="34" t="s">
        <v>183</v>
      </c>
      <c r="Q3" s="34" t="s">
        <v>183</v>
      </c>
      <c r="R3" s="34" t="s">
        <v>183</v>
      </c>
      <c r="S3" s="34" t="s">
        <v>183</v>
      </c>
      <c r="T3" s="34" t="s">
        <v>183</v>
      </c>
      <c r="U3" s="34" t="s">
        <v>186</v>
      </c>
      <c r="V3" s="34" t="s">
        <v>183</v>
      </c>
      <c r="W3" s="34" t="s">
        <v>183</v>
      </c>
      <c r="X3" s="34" t="s">
        <v>183</v>
      </c>
      <c r="Y3" s="34" t="s">
        <v>183</v>
      </c>
      <c r="Z3" s="34" t="s">
        <v>183</v>
      </c>
      <c r="AA3" s="34" t="s">
        <v>183</v>
      </c>
      <c r="AB3" s="34" t="s">
        <v>183</v>
      </c>
      <c r="AC3" s="34" t="s">
        <v>183</v>
      </c>
      <c r="AD3" s="34" t="s">
        <v>187</v>
      </c>
      <c r="AE3" s="34" t="s">
        <v>183</v>
      </c>
      <c r="AF3" s="34" t="s">
        <v>183</v>
      </c>
      <c r="AG3" s="34" t="s">
        <v>183</v>
      </c>
      <c r="AH3" s="34" t="s">
        <v>183</v>
      </c>
      <c r="AI3" s="34" t="s">
        <v>183</v>
      </c>
      <c r="AJ3" s="34" t="s">
        <v>183</v>
      </c>
      <c r="AK3" s="34" t="s">
        <v>183</v>
      </c>
      <c r="AL3" s="34" t="s">
        <v>183</v>
      </c>
      <c r="AM3" s="34" t="s">
        <v>183</v>
      </c>
      <c r="AN3" s="34" t="s">
        <v>183</v>
      </c>
      <c r="AO3" s="34" t="s">
        <v>188</v>
      </c>
      <c r="AP3" s="34" t="s">
        <v>183</v>
      </c>
      <c r="AQ3" s="34" t="s">
        <v>183</v>
      </c>
      <c r="AR3" s="34" t="s">
        <v>192</v>
      </c>
      <c r="AS3" s="34" t="s">
        <v>183</v>
      </c>
      <c r="AT3" s="34" t="s">
        <v>183</v>
      </c>
      <c r="AU3" s="34" t="s">
        <v>183</v>
      </c>
      <c r="AV3" s="34" t="s">
        <v>183</v>
      </c>
      <c r="AW3" s="34" t="s">
        <v>183</v>
      </c>
      <c r="AX3" s="34" t="s">
        <v>183</v>
      </c>
    </row>
    <row r="4" ht="13.5" customHeight="1">
      <c r="A4" s="34" t="s">
        <v>177</v>
      </c>
      <c r="B4" s="34" t="s">
        <v>193</v>
      </c>
      <c r="C4" s="34" t="s">
        <v>179</v>
      </c>
      <c r="D4" s="34" t="s">
        <v>194</v>
      </c>
      <c r="E4" s="34" t="s">
        <v>181</v>
      </c>
      <c r="F4" s="34" t="s">
        <v>182</v>
      </c>
      <c r="G4" s="34" t="s">
        <v>183</v>
      </c>
      <c r="H4" s="34" t="s">
        <v>183</v>
      </c>
      <c r="I4" s="34" t="s">
        <v>183</v>
      </c>
      <c r="J4" s="34" t="s">
        <v>183</v>
      </c>
      <c r="K4" s="34" t="s">
        <v>184</v>
      </c>
      <c r="L4" s="34" t="s">
        <v>183</v>
      </c>
      <c r="M4" s="34" t="s">
        <v>183</v>
      </c>
      <c r="N4" s="34" t="s">
        <v>185</v>
      </c>
      <c r="O4" s="34" t="s">
        <v>183</v>
      </c>
      <c r="P4" s="34" t="s">
        <v>183</v>
      </c>
      <c r="Q4" s="34" t="s">
        <v>183</v>
      </c>
      <c r="R4" s="34" t="s">
        <v>183</v>
      </c>
      <c r="S4" s="34" t="s">
        <v>183</v>
      </c>
      <c r="T4" s="34" t="s">
        <v>183</v>
      </c>
      <c r="U4" s="34" t="s">
        <v>186</v>
      </c>
      <c r="V4" s="34" t="s">
        <v>183</v>
      </c>
      <c r="W4" s="34" t="s">
        <v>183</v>
      </c>
      <c r="X4" s="34" t="s">
        <v>183</v>
      </c>
      <c r="Y4" s="34" t="s">
        <v>183</v>
      </c>
      <c r="Z4" s="34" t="s">
        <v>183</v>
      </c>
      <c r="AA4" s="34" t="s">
        <v>183</v>
      </c>
      <c r="AB4" s="34" t="s">
        <v>183</v>
      </c>
      <c r="AC4" s="34" t="s">
        <v>183</v>
      </c>
      <c r="AD4" s="34" t="s">
        <v>187</v>
      </c>
      <c r="AE4" s="34" t="s">
        <v>183</v>
      </c>
      <c r="AF4" s="34" t="s">
        <v>183</v>
      </c>
      <c r="AG4" s="34" t="s">
        <v>183</v>
      </c>
      <c r="AH4" s="34" t="s">
        <v>183</v>
      </c>
      <c r="AI4" s="34" t="s">
        <v>183</v>
      </c>
      <c r="AJ4" s="34" t="s">
        <v>183</v>
      </c>
      <c r="AK4" s="34" t="s">
        <v>183</v>
      </c>
      <c r="AL4" s="34" t="s">
        <v>183</v>
      </c>
      <c r="AM4" s="34" t="s">
        <v>183</v>
      </c>
      <c r="AN4" s="34" t="s">
        <v>183</v>
      </c>
      <c r="AO4" s="34" t="s">
        <v>188</v>
      </c>
      <c r="AP4" s="34" t="s">
        <v>183</v>
      </c>
      <c r="AQ4" s="34" t="s">
        <v>183</v>
      </c>
      <c r="AR4" s="34" t="s">
        <v>195</v>
      </c>
      <c r="AS4" s="34" t="s">
        <v>183</v>
      </c>
      <c r="AT4" s="34" t="s">
        <v>183</v>
      </c>
      <c r="AU4" s="34" t="s">
        <v>183</v>
      </c>
      <c r="AV4" s="34" t="s">
        <v>183</v>
      </c>
      <c r="AW4" s="34" t="s">
        <v>183</v>
      </c>
      <c r="AX4" s="34" t="s">
        <v>183</v>
      </c>
    </row>
    <row r="5" ht="13.5" customHeight="1">
      <c r="A5" s="34" t="s">
        <v>177</v>
      </c>
      <c r="B5" s="34" t="s">
        <v>196</v>
      </c>
      <c r="C5" s="34" t="s">
        <v>179</v>
      </c>
      <c r="D5" s="34" t="s">
        <v>197</v>
      </c>
      <c r="E5" s="34" t="s">
        <v>181</v>
      </c>
      <c r="F5" s="34" t="s">
        <v>182</v>
      </c>
      <c r="G5" s="34">
        <v>20.0</v>
      </c>
      <c r="H5" s="34" t="s">
        <v>198</v>
      </c>
      <c r="I5" s="34" t="s">
        <v>183</v>
      </c>
      <c r="J5" s="34">
        <v>8140.0</v>
      </c>
      <c r="K5" s="34" t="s">
        <v>184</v>
      </c>
      <c r="L5" s="34" t="s">
        <v>183</v>
      </c>
      <c r="M5" s="34" t="s">
        <v>183</v>
      </c>
      <c r="N5" s="34" t="s">
        <v>185</v>
      </c>
      <c r="O5" s="34">
        <v>7.0</v>
      </c>
      <c r="P5" s="34" t="s">
        <v>183</v>
      </c>
      <c r="Q5" s="34">
        <v>7.0</v>
      </c>
      <c r="R5" s="34">
        <v>70.0</v>
      </c>
      <c r="S5" s="34">
        <v>7.0</v>
      </c>
      <c r="T5" s="34">
        <v>7.0</v>
      </c>
      <c r="U5" s="34" t="s">
        <v>186</v>
      </c>
      <c r="V5" s="34" t="s">
        <v>183</v>
      </c>
      <c r="W5" s="34" t="s">
        <v>183</v>
      </c>
      <c r="X5" s="34" t="s">
        <v>183</v>
      </c>
      <c r="Y5" s="34" t="s">
        <v>183</v>
      </c>
      <c r="Z5" s="34" t="s">
        <v>183</v>
      </c>
      <c r="AA5" s="34" t="s">
        <v>183</v>
      </c>
      <c r="AB5" s="34" t="s">
        <v>183</v>
      </c>
      <c r="AC5" s="34" t="s">
        <v>183</v>
      </c>
      <c r="AD5" s="34" t="s">
        <v>187</v>
      </c>
      <c r="AE5" s="34" t="s">
        <v>183</v>
      </c>
      <c r="AF5" s="34" t="s">
        <v>183</v>
      </c>
      <c r="AG5" s="34" t="s">
        <v>183</v>
      </c>
      <c r="AH5" s="34">
        <v>3.93E8</v>
      </c>
      <c r="AI5" s="34">
        <v>3.93E7</v>
      </c>
      <c r="AJ5" s="34">
        <v>3.93E7</v>
      </c>
      <c r="AK5" s="34" t="s">
        <v>183</v>
      </c>
      <c r="AL5" s="34">
        <v>2.98E7</v>
      </c>
      <c r="AM5" s="34">
        <v>2.98E8</v>
      </c>
      <c r="AN5" s="34">
        <v>3.39E7</v>
      </c>
      <c r="AO5" s="34" t="s">
        <v>188</v>
      </c>
      <c r="AP5" s="34" t="s">
        <v>183</v>
      </c>
      <c r="AQ5" s="34" t="s">
        <v>183</v>
      </c>
      <c r="AR5" s="34" t="s">
        <v>199</v>
      </c>
      <c r="AS5" s="34" t="s">
        <v>183</v>
      </c>
      <c r="AT5" s="34" t="s">
        <v>183</v>
      </c>
      <c r="AU5" s="34" t="s">
        <v>183</v>
      </c>
      <c r="AV5" s="34">
        <v>20.1155294117647</v>
      </c>
      <c r="AW5" s="34">
        <v>8140.0</v>
      </c>
      <c r="AX5" s="34" t="s">
        <v>198</v>
      </c>
    </row>
    <row r="6" ht="13.5" customHeight="1">
      <c r="A6" s="34" t="s">
        <v>177</v>
      </c>
      <c r="B6" s="34" t="s">
        <v>200</v>
      </c>
      <c r="C6" s="34" t="s">
        <v>179</v>
      </c>
      <c r="D6" s="34" t="s">
        <v>201</v>
      </c>
      <c r="E6" s="34" t="s">
        <v>181</v>
      </c>
      <c r="F6" s="34" t="s">
        <v>182</v>
      </c>
      <c r="G6" s="34" t="s">
        <v>183</v>
      </c>
      <c r="H6" s="34" t="s">
        <v>183</v>
      </c>
      <c r="I6" s="34" t="s">
        <v>183</v>
      </c>
      <c r="J6" s="34" t="s">
        <v>183</v>
      </c>
      <c r="K6" s="34" t="s">
        <v>184</v>
      </c>
      <c r="L6" s="34" t="s">
        <v>183</v>
      </c>
      <c r="M6" s="34" t="s">
        <v>183</v>
      </c>
      <c r="N6" s="34" t="s">
        <v>185</v>
      </c>
      <c r="O6" s="34" t="s">
        <v>183</v>
      </c>
      <c r="P6" s="34" t="s">
        <v>183</v>
      </c>
      <c r="Q6" s="34" t="s">
        <v>183</v>
      </c>
      <c r="R6" s="34" t="s">
        <v>183</v>
      </c>
      <c r="S6" s="34" t="s">
        <v>183</v>
      </c>
      <c r="T6" s="34" t="s">
        <v>183</v>
      </c>
      <c r="U6" s="34" t="s">
        <v>186</v>
      </c>
      <c r="V6" s="34" t="s">
        <v>183</v>
      </c>
      <c r="W6" s="34" t="s">
        <v>183</v>
      </c>
      <c r="X6" s="34" t="s">
        <v>183</v>
      </c>
      <c r="Y6" s="34" t="s">
        <v>183</v>
      </c>
      <c r="Z6" s="34" t="s">
        <v>183</v>
      </c>
      <c r="AA6" s="34" t="s">
        <v>183</v>
      </c>
      <c r="AB6" s="34" t="s">
        <v>183</v>
      </c>
      <c r="AC6" s="34" t="s">
        <v>183</v>
      </c>
      <c r="AD6" s="34" t="s">
        <v>187</v>
      </c>
      <c r="AE6" s="34" t="s">
        <v>183</v>
      </c>
      <c r="AF6" s="34" t="s">
        <v>183</v>
      </c>
      <c r="AG6" s="34" t="s">
        <v>183</v>
      </c>
      <c r="AH6" s="34" t="s">
        <v>183</v>
      </c>
      <c r="AI6" s="34" t="s">
        <v>183</v>
      </c>
      <c r="AJ6" s="34" t="s">
        <v>183</v>
      </c>
      <c r="AK6" s="34" t="s">
        <v>183</v>
      </c>
      <c r="AL6" s="34" t="s">
        <v>183</v>
      </c>
      <c r="AM6" s="34" t="s">
        <v>183</v>
      </c>
      <c r="AN6" s="34" t="s">
        <v>183</v>
      </c>
      <c r="AO6" s="34" t="s">
        <v>188</v>
      </c>
      <c r="AP6" s="34" t="s">
        <v>183</v>
      </c>
      <c r="AQ6" s="34" t="s">
        <v>183</v>
      </c>
      <c r="AR6" s="34" t="s">
        <v>202</v>
      </c>
      <c r="AS6" s="34" t="s">
        <v>183</v>
      </c>
      <c r="AT6" s="34" t="s">
        <v>183</v>
      </c>
      <c r="AU6" s="34" t="s">
        <v>183</v>
      </c>
      <c r="AV6" s="34" t="s">
        <v>183</v>
      </c>
      <c r="AW6" s="34" t="s">
        <v>183</v>
      </c>
      <c r="AX6" s="34" t="s">
        <v>183</v>
      </c>
    </row>
    <row r="7" ht="13.5" customHeight="1">
      <c r="A7" s="34" t="s">
        <v>177</v>
      </c>
      <c r="B7" s="34" t="s">
        <v>203</v>
      </c>
      <c r="C7" s="34" t="s">
        <v>179</v>
      </c>
      <c r="D7" s="34" t="s">
        <v>204</v>
      </c>
      <c r="E7" s="34" t="s">
        <v>181</v>
      </c>
      <c r="F7" s="34" t="s">
        <v>182</v>
      </c>
      <c r="G7" s="34" t="s">
        <v>183</v>
      </c>
      <c r="H7" s="34" t="s">
        <v>183</v>
      </c>
      <c r="I7" s="34" t="s">
        <v>183</v>
      </c>
      <c r="J7" s="34" t="s">
        <v>183</v>
      </c>
      <c r="K7" s="34" t="s">
        <v>184</v>
      </c>
      <c r="L7" s="34" t="s">
        <v>183</v>
      </c>
      <c r="M7" s="34" t="s">
        <v>183</v>
      </c>
      <c r="N7" s="34" t="s">
        <v>185</v>
      </c>
      <c r="O7" s="34" t="s">
        <v>183</v>
      </c>
      <c r="P7" s="34" t="s">
        <v>183</v>
      </c>
      <c r="Q7" s="34" t="s">
        <v>183</v>
      </c>
      <c r="R7" s="34" t="s">
        <v>183</v>
      </c>
      <c r="S7" s="34" t="s">
        <v>183</v>
      </c>
      <c r="T7" s="34" t="s">
        <v>183</v>
      </c>
      <c r="U7" s="34" t="s">
        <v>186</v>
      </c>
      <c r="V7" s="34" t="s">
        <v>183</v>
      </c>
      <c r="W7" s="34" t="s">
        <v>183</v>
      </c>
      <c r="X7" s="34" t="s">
        <v>183</v>
      </c>
      <c r="Y7" s="34" t="s">
        <v>183</v>
      </c>
      <c r="Z7" s="34" t="s">
        <v>183</v>
      </c>
      <c r="AA7" s="34" t="s">
        <v>183</v>
      </c>
      <c r="AB7" s="34" t="s">
        <v>183</v>
      </c>
      <c r="AC7" s="34" t="s">
        <v>183</v>
      </c>
      <c r="AD7" s="34" t="s">
        <v>187</v>
      </c>
      <c r="AE7" s="34" t="s">
        <v>183</v>
      </c>
      <c r="AF7" s="34" t="s">
        <v>183</v>
      </c>
      <c r="AG7" s="34" t="s">
        <v>183</v>
      </c>
      <c r="AH7" s="34" t="s">
        <v>183</v>
      </c>
      <c r="AI7" s="34" t="s">
        <v>183</v>
      </c>
      <c r="AJ7" s="34" t="s">
        <v>183</v>
      </c>
      <c r="AK7" s="34" t="s">
        <v>183</v>
      </c>
      <c r="AL7" s="34" t="s">
        <v>183</v>
      </c>
      <c r="AM7" s="34" t="s">
        <v>183</v>
      </c>
      <c r="AN7" s="34" t="s">
        <v>183</v>
      </c>
      <c r="AO7" s="34" t="s">
        <v>188</v>
      </c>
      <c r="AP7" s="34" t="s">
        <v>183</v>
      </c>
      <c r="AQ7" s="34" t="s">
        <v>183</v>
      </c>
      <c r="AR7" s="34" t="s">
        <v>205</v>
      </c>
      <c r="AS7" s="34" t="s">
        <v>183</v>
      </c>
      <c r="AT7" s="34" t="s">
        <v>183</v>
      </c>
      <c r="AU7" s="34" t="s">
        <v>183</v>
      </c>
      <c r="AV7" s="34" t="s">
        <v>183</v>
      </c>
      <c r="AW7" s="34" t="s">
        <v>183</v>
      </c>
      <c r="AX7" s="34" t="s">
        <v>183</v>
      </c>
    </row>
    <row r="8" ht="13.5" customHeight="1">
      <c r="A8" s="34" t="s">
        <v>177</v>
      </c>
      <c r="B8" s="34" t="s">
        <v>206</v>
      </c>
      <c r="C8" s="34" t="s">
        <v>179</v>
      </c>
      <c r="D8" s="34" t="s">
        <v>207</v>
      </c>
      <c r="E8" s="34" t="s">
        <v>181</v>
      </c>
      <c r="F8" s="34" t="s">
        <v>182</v>
      </c>
      <c r="G8" s="34" t="s">
        <v>183</v>
      </c>
      <c r="H8" s="34" t="s">
        <v>183</v>
      </c>
      <c r="I8" s="34" t="s">
        <v>183</v>
      </c>
      <c r="J8" s="34" t="s">
        <v>183</v>
      </c>
      <c r="K8" s="34" t="s">
        <v>184</v>
      </c>
      <c r="L8" s="34" t="s">
        <v>183</v>
      </c>
      <c r="M8" s="34" t="s">
        <v>183</v>
      </c>
      <c r="N8" s="34" t="s">
        <v>185</v>
      </c>
      <c r="O8" s="34" t="s">
        <v>183</v>
      </c>
      <c r="P8" s="34" t="s">
        <v>183</v>
      </c>
      <c r="Q8" s="34" t="s">
        <v>183</v>
      </c>
      <c r="R8" s="34" t="s">
        <v>183</v>
      </c>
      <c r="S8" s="34" t="s">
        <v>183</v>
      </c>
      <c r="T8" s="34" t="s">
        <v>183</v>
      </c>
      <c r="U8" s="34" t="s">
        <v>186</v>
      </c>
      <c r="V8" s="34" t="s">
        <v>183</v>
      </c>
      <c r="W8" s="34" t="s">
        <v>183</v>
      </c>
      <c r="X8" s="34" t="s">
        <v>183</v>
      </c>
      <c r="Y8" s="34" t="s">
        <v>183</v>
      </c>
      <c r="Z8" s="34" t="s">
        <v>183</v>
      </c>
      <c r="AA8" s="34" t="s">
        <v>183</v>
      </c>
      <c r="AB8" s="34" t="s">
        <v>183</v>
      </c>
      <c r="AC8" s="34" t="s">
        <v>183</v>
      </c>
      <c r="AD8" s="34" t="s">
        <v>187</v>
      </c>
      <c r="AE8" s="34" t="s">
        <v>183</v>
      </c>
      <c r="AF8" s="34" t="s">
        <v>183</v>
      </c>
      <c r="AG8" s="34" t="s">
        <v>183</v>
      </c>
      <c r="AH8" s="34" t="s">
        <v>183</v>
      </c>
      <c r="AI8" s="34" t="s">
        <v>183</v>
      </c>
      <c r="AJ8" s="34" t="s">
        <v>183</v>
      </c>
      <c r="AK8" s="34" t="s">
        <v>183</v>
      </c>
      <c r="AL8" s="34" t="s">
        <v>183</v>
      </c>
      <c r="AM8" s="34" t="s">
        <v>183</v>
      </c>
      <c r="AN8" s="34" t="s">
        <v>183</v>
      </c>
      <c r="AO8" s="34" t="s">
        <v>188</v>
      </c>
      <c r="AP8" s="34" t="s">
        <v>183</v>
      </c>
      <c r="AQ8" s="34" t="s">
        <v>183</v>
      </c>
      <c r="AR8" s="34" t="s">
        <v>208</v>
      </c>
      <c r="AS8" s="34" t="s">
        <v>183</v>
      </c>
      <c r="AT8" s="34" t="s">
        <v>183</v>
      </c>
      <c r="AU8" s="34" t="s">
        <v>183</v>
      </c>
      <c r="AV8" s="34" t="s">
        <v>183</v>
      </c>
      <c r="AW8" s="34" t="s">
        <v>183</v>
      </c>
      <c r="AX8" s="34" t="s">
        <v>183</v>
      </c>
    </row>
    <row r="9" ht="13.5" customHeight="1">
      <c r="A9" s="34" t="s">
        <v>177</v>
      </c>
      <c r="B9" s="34" t="s">
        <v>178</v>
      </c>
      <c r="C9" s="34" t="s">
        <v>209</v>
      </c>
      <c r="D9" s="34" t="s">
        <v>180</v>
      </c>
      <c r="E9" s="34" t="s">
        <v>210</v>
      </c>
      <c r="F9" s="34" t="s">
        <v>182</v>
      </c>
      <c r="G9" s="34" t="s">
        <v>183</v>
      </c>
      <c r="H9" s="34" t="s">
        <v>183</v>
      </c>
      <c r="I9" s="34" t="s">
        <v>183</v>
      </c>
      <c r="J9" s="34" t="s">
        <v>183</v>
      </c>
      <c r="K9" s="34" t="s">
        <v>184</v>
      </c>
      <c r="L9" s="34" t="s">
        <v>183</v>
      </c>
      <c r="M9" s="34" t="s">
        <v>183</v>
      </c>
      <c r="N9" s="34" t="s">
        <v>185</v>
      </c>
      <c r="O9" s="34" t="s">
        <v>183</v>
      </c>
      <c r="P9" s="34" t="s">
        <v>183</v>
      </c>
      <c r="Q9" s="34" t="s">
        <v>183</v>
      </c>
      <c r="R9" s="34" t="s">
        <v>183</v>
      </c>
      <c r="S9" s="34" t="s">
        <v>183</v>
      </c>
      <c r="T9" s="34" t="s">
        <v>183</v>
      </c>
      <c r="U9" s="34" t="s">
        <v>186</v>
      </c>
      <c r="V9" s="34" t="s">
        <v>183</v>
      </c>
      <c r="W9" s="34" t="s">
        <v>183</v>
      </c>
      <c r="X9" s="34" t="s">
        <v>183</v>
      </c>
      <c r="Y9" s="34" t="s">
        <v>183</v>
      </c>
      <c r="Z9" s="34" t="s">
        <v>183</v>
      </c>
      <c r="AA9" s="34" t="s">
        <v>183</v>
      </c>
      <c r="AB9" s="34" t="s">
        <v>183</v>
      </c>
      <c r="AC9" s="34" t="s">
        <v>183</v>
      </c>
      <c r="AD9" s="34" t="s">
        <v>187</v>
      </c>
      <c r="AE9" s="34" t="s">
        <v>183</v>
      </c>
      <c r="AF9" s="34" t="s">
        <v>183</v>
      </c>
      <c r="AG9" s="34" t="s">
        <v>183</v>
      </c>
      <c r="AH9" s="34" t="s">
        <v>183</v>
      </c>
      <c r="AI9" s="34" t="s">
        <v>183</v>
      </c>
      <c r="AJ9" s="34" t="s">
        <v>183</v>
      </c>
      <c r="AK9" s="34" t="s">
        <v>183</v>
      </c>
      <c r="AL9" s="34" t="s">
        <v>183</v>
      </c>
      <c r="AM9" s="34" t="s">
        <v>183</v>
      </c>
      <c r="AN9" s="34" t="s">
        <v>183</v>
      </c>
      <c r="AO9" s="34" t="s">
        <v>188</v>
      </c>
      <c r="AP9" s="34" t="s">
        <v>183</v>
      </c>
      <c r="AQ9" s="34" t="s">
        <v>183</v>
      </c>
      <c r="AR9" s="34" t="s">
        <v>211</v>
      </c>
      <c r="AS9" s="34" t="s">
        <v>183</v>
      </c>
      <c r="AT9" s="34" t="s">
        <v>183</v>
      </c>
      <c r="AU9" s="34" t="s">
        <v>183</v>
      </c>
      <c r="AV9" s="34" t="s">
        <v>183</v>
      </c>
      <c r="AW9" s="34" t="s">
        <v>183</v>
      </c>
      <c r="AX9" s="34" t="s">
        <v>183</v>
      </c>
    </row>
    <row r="10" ht="13.5" customHeight="1">
      <c r="A10" s="34" t="s">
        <v>177</v>
      </c>
      <c r="B10" s="34" t="s">
        <v>190</v>
      </c>
      <c r="C10" s="34" t="s">
        <v>209</v>
      </c>
      <c r="D10" s="34" t="s">
        <v>191</v>
      </c>
      <c r="E10" s="34" t="s">
        <v>210</v>
      </c>
      <c r="F10" s="34" t="s">
        <v>182</v>
      </c>
      <c r="G10" s="34" t="s">
        <v>183</v>
      </c>
      <c r="H10" s="34" t="s">
        <v>183</v>
      </c>
      <c r="I10" s="34" t="s">
        <v>183</v>
      </c>
      <c r="J10" s="34" t="s">
        <v>183</v>
      </c>
      <c r="K10" s="34" t="s">
        <v>184</v>
      </c>
      <c r="L10" s="34" t="s">
        <v>183</v>
      </c>
      <c r="M10" s="34" t="s">
        <v>183</v>
      </c>
      <c r="N10" s="34" t="s">
        <v>185</v>
      </c>
      <c r="O10" s="34" t="s">
        <v>183</v>
      </c>
      <c r="P10" s="34" t="s">
        <v>183</v>
      </c>
      <c r="Q10" s="34" t="s">
        <v>183</v>
      </c>
      <c r="R10" s="34" t="s">
        <v>183</v>
      </c>
      <c r="S10" s="34" t="s">
        <v>183</v>
      </c>
      <c r="T10" s="34" t="s">
        <v>183</v>
      </c>
      <c r="U10" s="34" t="s">
        <v>186</v>
      </c>
      <c r="V10" s="34" t="s">
        <v>183</v>
      </c>
      <c r="W10" s="34" t="s">
        <v>183</v>
      </c>
      <c r="X10" s="34" t="s">
        <v>183</v>
      </c>
      <c r="Y10" s="34" t="s">
        <v>183</v>
      </c>
      <c r="Z10" s="34" t="s">
        <v>183</v>
      </c>
      <c r="AA10" s="34" t="s">
        <v>183</v>
      </c>
      <c r="AB10" s="34" t="s">
        <v>183</v>
      </c>
      <c r="AC10" s="34" t="s">
        <v>183</v>
      </c>
      <c r="AD10" s="34" t="s">
        <v>187</v>
      </c>
      <c r="AE10" s="34" t="s">
        <v>183</v>
      </c>
      <c r="AF10" s="34" t="s">
        <v>183</v>
      </c>
      <c r="AG10" s="34" t="s">
        <v>183</v>
      </c>
      <c r="AH10" s="34" t="s">
        <v>183</v>
      </c>
      <c r="AI10" s="34" t="s">
        <v>183</v>
      </c>
      <c r="AJ10" s="34" t="s">
        <v>183</v>
      </c>
      <c r="AK10" s="34" t="s">
        <v>183</v>
      </c>
      <c r="AL10" s="34" t="s">
        <v>183</v>
      </c>
      <c r="AM10" s="34" t="s">
        <v>183</v>
      </c>
      <c r="AN10" s="34" t="s">
        <v>183</v>
      </c>
      <c r="AO10" s="34" t="s">
        <v>188</v>
      </c>
      <c r="AP10" s="34" t="s">
        <v>183</v>
      </c>
      <c r="AQ10" s="34" t="s">
        <v>183</v>
      </c>
      <c r="AR10" s="34" t="s">
        <v>212</v>
      </c>
      <c r="AS10" s="34" t="s">
        <v>183</v>
      </c>
      <c r="AT10" s="34" t="s">
        <v>183</v>
      </c>
      <c r="AU10" s="34" t="s">
        <v>183</v>
      </c>
      <c r="AV10" s="34" t="s">
        <v>183</v>
      </c>
      <c r="AW10" s="34" t="s">
        <v>183</v>
      </c>
      <c r="AX10" s="34" t="s">
        <v>183</v>
      </c>
    </row>
    <row r="11" ht="13.5" customHeight="1">
      <c r="A11" s="34" t="s">
        <v>177</v>
      </c>
      <c r="B11" s="34" t="s">
        <v>193</v>
      </c>
      <c r="C11" s="34" t="s">
        <v>209</v>
      </c>
      <c r="D11" s="34" t="s">
        <v>194</v>
      </c>
      <c r="E11" s="34" t="s">
        <v>210</v>
      </c>
      <c r="F11" s="34" t="s">
        <v>182</v>
      </c>
      <c r="G11" s="34" t="s">
        <v>183</v>
      </c>
      <c r="H11" s="34" t="s">
        <v>183</v>
      </c>
      <c r="I11" s="34" t="s">
        <v>183</v>
      </c>
      <c r="J11" s="34" t="s">
        <v>183</v>
      </c>
      <c r="K11" s="34" t="s">
        <v>184</v>
      </c>
      <c r="L11" s="34" t="s">
        <v>183</v>
      </c>
      <c r="M11" s="34" t="s">
        <v>183</v>
      </c>
      <c r="N11" s="34" t="s">
        <v>185</v>
      </c>
      <c r="O11" s="34" t="s">
        <v>183</v>
      </c>
      <c r="P11" s="34" t="s">
        <v>183</v>
      </c>
      <c r="Q11" s="34" t="s">
        <v>183</v>
      </c>
      <c r="R11" s="34" t="s">
        <v>183</v>
      </c>
      <c r="S11" s="34" t="s">
        <v>183</v>
      </c>
      <c r="T11" s="34" t="s">
        <v>183</v>
      </c>
      <c r="U11" s="34" t="s">
        <v>186</v>
      </c>
      <c r="V11" s="34" t="s">
        <v>183</v>
      </c>
      <c r="W11" s="34" t="s">
        <v>183</v>
      </c>
      <c r="X11" s="34" t="s">
        <v>183</v>
      </c>
      <c r="Y11" s="34" t="s">
        <v>183</v>
      </c>
      <c r="Z11" s="34" t="s">
        <v>183</v>
      </c>
      <c r="AA11" s="34" t="s">
        <v>183</v>
      </c>
      <c r="AB11" s="34" t="s">
        <v>183</v>
      </c>
      <c r="AC11" s="34" t="s">
        <v>183</v>
      </c>
      <c r="AD11" s="34" t="s">
        <v>187</v>
      </c>
      <c r="AE11" s="34" t="s">
        <v>183</v>
      </c>
      <c r="AF11" s="34" t="s">
        <v>183</v>
      </c>
      <c r="AG11" s="34" t="s">
        <v>183</v>
      </c>
      <c r="AH11" s="34" t="s">
        <v>183</v>
      </c>
      <c r="AI11" s="34" t="s">
        <v>183</v>
      </c>
      <c r="AJ11" s="34" t="s">
        <v>183</v>
      </c>
      <c r="AK11" s="34" t="s">
        <v>183</v>
      </c>
      <c r="AL11" s="34" t="s">
        <v>183</v>
      </c>
      <c r="AM11" s="34" t="s">
        <v>183</v>
      </c>
      <c r="AN11" s="34" t="s">
        <v>183</v>
      </c>
      <c r="AO11" s="34" t="s">
        <v>188</v>
      </c>
      <c r="AP11" s="34" t="s">
        <v>183</v>
      </c>
      <c r="AQ11" s="34" t="s">
        <v>183</v>
      </c>
      <c r="AR11" s="34" t="s">
        <v>213</v>
      </c>
      <c r="AS11" s="34" t="s">
        <v>183</v>
      </c>
      <c r="AT11" s="34" t="s">
        <v>183</v>
      </c>
      <c r="AU11" s="34" t="s">
        <v>183</v>
      </c>
      <c r="AV11" s="34" t="s">
        <v>183</v>
      </c>
      <c r="AW11" s="34" t="s">
        <v>183</v>
      </c>
      <c r="AX11" s="34" t="s">
        <v>183</v>
      </c>
    </row>
    <row r="12" ht="13.5" customHeight="1">
      <c r="A12" s="34" t="s">
        <v>177</v>
      </c>
      <c r="B12" s="34" t="s">
        <v>196</v>
      </c>
      <c r="C12" s="34" t="s">
        <v>209</v>
      </c>
      <c r="D12" s="34" t="s">
        <v>197</v>
      </c>
      <c r="E12" s="34" t="s">
        <v>210</v>
      </c>
      <c r="F12" s="34" t="s">
        <v>182</v>
      </c>
      <c r="G12" s="34" t="s">
        <v>183</v>
      </c>
      <c r="H12" s="34" t="s">
        <v>183</v>
      </c>
      <c r="I12" s="34" t="s">
        <v>183</v>
      </c>
      <c r="J12" s="34" t="s">
        <v>183</v>
      </c>
      <c r="K12" s="34" t="s">
        <v>184</v>
      </c>
      <c r="L12" s="34" t="s">
        <v>183</v>
      </c>
      <c r="M12" s="34" t="s">
        <v>183</v>
      </c>
      <c r="N12" s="34" t="s">
        <v>185</v>
      </c>
      <c r="O12" s="34" t="s">
        <v>183</v>
      </c>
      <c r="P12" s="34" t="s">
        <v>183</v>
      </c>
      <c r="Q12" s="34" t="s">
        <v>183</v>
      </c>
      <c r="R12" s="34" t="s">
        <v>183</v>
      </c>
      <c r="S12" s="34" t="s">
        <v>183</v>
      </c>
      <c r="T12" s="34" t="s">
        <v>183</v>
      </c>
      <c r="U12" s="34" t="s">
        <v>186</v>
      </c>
      <c r="V12" s="34" t="s">
        <v>183</v>
      </c>
      <c r="W12" s="34" t="s">
        <v>183</v>
      </c>
      <c r="X12" s="34" t="s">
        <v>183</v>
      </c>
      <c r="Y12" s="34" t="s">
        <v>183</v>
      </c>
      <c r="Z12" s="34" t="s">
        <v>183</v>
      </c>
      <c r="AA12" s="34" t="s">
        <v>183</v>
      </c>
      <c r="AB12" s="34" t="s">
        <v>183</v>
      </c>
      <c r="AC12" s="34" t="s">
        <v>183</v>
      </c>
      <c r="AD12" s="34" t="s">
        <v>187</v>
      </c>
      <c r="AE12" s="34" t="s">
        <v>183</v>
      </c>
      <c r="AF12" s="34" t="s">
        <v>183</v>
      </c>
      <c r="AG12" s="34" t="s">
        <v>183</v>
      </c>
      <c r="AH12" s="34" t="s">
        <v>183</v>
      </c>
      <c r="AI12" s="34" t="s">
        <v>183</v>
      </c>
      <c r="AJ12" s="34" t="s">
        <v>183</v>
      </c>
      <c r="AK12" s="34" t="s">
        <v>183</v>
      </c>
      <c r="AL12" s="34" t="s">
        <v>183</v>
      </c>
      <c r="AM12" s="34" t="s">
        <v>183</v>
      </c>
      <c r="AN12" s="34" t="s">
        <v>183</v>
      </c>
      <c r="AO12" s="34" t="s">
        <v>188</v>
      </c>
      <c r="AP12" s="34" t="s">
        <v>183</v>
      </c>
      <c r="AQ12" s="34" t="s">
        <v>183</v>
      </c>
      <c r="AR12" s="34" t="s">
        <v>214</v>
      </c>
      <c r="AS12" s="34" t="s">
        <v>183</v>
      </c>
      <c r="AT12" s="34" t="s">
        <v>183</v>
      </c>
      <c r="AU12" s="34" t="s">
        <v>183</v>
      </c>
      <c r="AV12" s="34" t="s">
        <v>183</v>
      </c>
      <c r="AW12" s="34" t="s">
        <v>183</v>
      </c>
      <c r="AX12" s="34" t="s">
        <v>183</v>
      </c>
    </row>
    <row r="13" ht="13.5" customHeight="1">
      <c r="A13" s="34" t="s">
        <v>177</v>
      </c>
      <c r="B13" s="34" t="s">
        <v>200</v>
      </c>
      <c r="C13" s="34" t="s">
        <v>209</v>
      </c>
      <c r="D13" s="34" t="s">
        <v>201</v>
      </c>
      <c r="E13" s="34" t="s">
        <v>210</v>
      </c>
      <c r="F13" s="34" t="s">
        <v>182</v>
      </c>
      <c r="G13" s="34" t="s">
        <v>183</v>
      </c>
      <c r="H13" s="34" t="s">
        <v>183</v>
      </c>
      <c r="I13" s="34" t="s">
        <v>183</v>
      </c>
      <c r="J13" s="34" t="s">
        <v>183</v>
      </c>
      <c r="K13" s="34" t="s">
        <v>184</v>
      </c>
      <c r="L13" s="34" t="s">
        <v>183</v>
      </c>
      <c r="M13" s="34" t="s">
        <v>183</v>
      </c>
      <c r="N13" s="34" t="s">
        <v>185</v>
      </c>
      <c r="O13" s="34" t="s">
        <v>183</v>
      </c>
      <c r="P13" s="34" t="s">
        <v>183</v>
      </c>
      <c r="Q13" s="34" t="s">
        <v>183</v>
      </c>
      <c r="R13" s="34" t="s">
        <v>183</v>
      </c>
      <c r="S13" s="34" t="s">
        <v>183</v>
      </c>
      <c r="T13" s="34" t="s">
        <v>183</v>
      </c>
      <c r="U13" s="34" t="s">
        <v>186</v>
      </c>
      <c r="V13" s="34" t="s">
        <v>183</v>
      </c>
      <c r="W13" s="34" t="s">
        <v>183</v>
      </c>
      <c r="X13" s="34" t="s">
        <v>183</v>
      </c>
      <c r="Y13" s="34" t="s">
        <v>183</v>
      </c>
      <c r="Z13" s="34" t="s">
        <v>183</v>
      </c>
      <c r="AA13" s="34" t="s">
        <v>183</v>
      </c>
      <c r="AB13" s="34" t="s">
        <v>183</v>
      </c>
      <c r="AC13" s="34" t="s">
        <v>183</v>
      </c>
      <c r="AD13" s="34" t="s">
        <v>187</v>
      </c>
      <c r="AE13" s="34" t="s">
        <v>183</v>
      </c>
      <c r="AF13" s="34" t="s">
        <v>183</v>
      </c>
      <c r="AG13" s="34" t="s">
        <v>183</v>
      </c>
      <c r="AH13" s="34" t="s">
        <v>183</v>
      </c>
      <c r="AI13" s="34" t="s">
        <v>183</v>
      </c>
      <c r="AJ13" s="34" t="s">
        <v>183</v>
      </c>
      <c r="AK13" s="34" t="s">
        <v>183</v>
      </c>
      <c r="AL13" s="34" t="s">
        <v>183</v>
      </c>
      <c r="AM13" s="34" t="s">
        <v>183</v>
      </c>
      <c r="AN13" s="34" t="s">
        <v>183</v>
      </c>
      <c r="AO13" s="34" t="s">
        <v>188</v>
      </c>
      <c r="AP13" s="34" t="s">
        <v>183</v>
      </c>
      <c r="AQ13" s="34" t="s">
        <v>183</v>
      </c>
      <c r="AR13" s="34" t="s">
        <v>215</v>
      </c>
      <c r="AS13" s="34" t="s">
        <v>183</v>
      </c>
      <c r="AT13" s="34" t="s">
        <v>183</v>
      </c>
      <c r="AU13" s="34" t="s">
        <v>183</v>
      </c>
      <c r="AV13" s="34" t="s">
        <v>183</v>
      </c>
      <c r="AW13" s="34" t="s">
        <v>183</v>
      </c>
      <c r="AX13" s="34" t="s">
        <v>183</v>
      </c>
    </row>
    <row r="14" ht="13.5" customHeight="1">
      <c r="A14" s="34" t="s">
        <v>177</v>
      </c>
      <c r="B14" s="34" t="s">
        <v>203</v>
      </c>
      <c r="C14" s="34" t="s">
        <v>209</v>
      </c>
      <c r="D14" s="34" t="s">
        <v>204</v>
      </c>
      <c r="E14" s="34" t="s">
        <v>210</v>
      </c>
      <c r="F14" s="34" t="s">
        <v>182</v>
      </c>
      <c r="G14" s="34" t="s">
        <v>183</v>
      </c>
      <c r="H14" s="34" t="s">
        <v>183</v>
      </c>
      <c r="I14" s="34" t="s">
        <v>183</v>
      </c>
      <c r="J14" s="34" t="s">
        <v>183</v>
      </c>
      <c r="K14" s="34" t="s">
        <v>184</v>
      </c>
      <c r="L14" s="34" t="s">
        <v>183</v>
      </c>
      <c r="M14" s="34" t="s">
        <v>183</v>
      </c>
      <c r="N14" s="34" t="s">
        <v>185</v>
      </c>
      <c r="O14" s="34" t="s">
        <v>183</v>
      </c>
      <c r="P14" s="34" t="s">
        <v>183</v>
      </c>
      <c r="Q14" s="34" t="s">
        <v>183</v>
      </c>
      <c r="R14" s="34" t="s">
        <v>183</v>
      </c>
      <c r="S14" s="34" t="s">
        <v>183</v>
      </c>
      <c r="T14" s="34" t="s">
        <v>183</v>
      </c>
      <c r="U14" s="34" t="s">
        <v>186</v>
      </c>
      <c r="V14" s="34" t="s">
        <v>183</v>
      </c>
      <c r="W14" s="34" t="s">
        <v>183</v>
      </c>
      <c r="X14" s="34" t="s">
        <v>183</v>
      </c>
      <c r="Y14" s="34" t="s">
        <v>183</v>
      </c>
      <c r="Z14" s="34" t="s">
        <v>183</v>
      </c>
      <c r="AA14" s="34" t="s">
        <v>183</v>
      </c>
      <c r="AB14" s="34" t="s">
        <v>183</v>
      </c>
      <c r="AC14" s="34" t="s">
        <v>183</v>
      </c>
      <c r="AD14" s="34" t="s">
        <v>187</v>
      </c>
      <c r="AE14" s="34" t="s">
        <v>183</v>
      </c>
      <c r="AF14" s="34" t="s">
        <v>183</v>
      </c>
      <c r="AG14" s="34" t="s">
        <v>183</v>
      </c>
      <c r="AH14" s="34" t="s">
        <v>183</v>
      </c>
      <c r="AI14" s="34" t="s">
        <v>183</v>
      </c>
      <c r="AJ14" s="34" t="s">
        <v>183</v>
      </c>
      <c r="AK14" s="34" t="s">
        <v>183</v>
      </c>
      <c r="AL14" s="34" t="s">
        <v>183</v>
      </c>
      <c r="AM14" s="34" t="s">
        <v>183</v>
      </c>
      <c r="AN14" s="34" t="s">
        <v>183</v>
      </c>
      <c r="AO14" s="34" t="s">
        <v>188</v>
      </c>
      <c r="AP14" s="34" t="s">
        <v>183</v>
      </c>
      <c r="AQ14" s="34" t="s">
        <v>183</v>
      </c>
      <c r="AR14" s="34" t="s">
        <v>216</v>
      </c>
      <c r="AS14" s="34" t="s">
        <v>183</v>
      </c>
      <c r="AT14" s="34" t="s">
        <v>183</v>
      </c>
      <c r="AU14" s="34" t="s">
        <v>183</v>
      </c>
      <c r="AV14" s="34" t="s">
        <v>183</v>
      </c>
      <c r="AW14" s="34" t="s">
        <v>183</v>
      </c>
      <c r="AX14" s="34" t="s">
        <v>183</v>
      </c>
    </row>
    <row r="15" ht="13.5" customHeight="1">
      <c r="A15" s="34" t="s">
        <v>177</v>
      </c>
      <c r="B15" s="34" t="s">
        <v>206</v>
      </c>
      <c r="C15" s="34" t="s">
        <v>209</v>
      </c>
      <c r="D15" s="34" t="s">
        <v>207</v>
      </c>
      <c r="E15" s="34" t="s">
        <v>210</v>
      </c>
      <c r="F15" s="34" t="s">
        <v>182</v>
      </c>
      <c r="G15" s="34" t="s">
        <v>183</v>
      </c>
      <c r="H15" s="34" t="s">
        <v>183</v>
      </c>
      <c r="I15" s="34" t="s">
        <v>183</v>
      </c>
      <c r="J15" s="34" t="s">
        <v>183</v>
      </c>
      <c r="K15" s="34" t="s">
        <v>184</v>
      </c>
      <c r="L15" s="34" t="s">
        <v>183</v>
      </c>
      <c r="M15" s="34" t="s">
        <v>183</v>
      </c>
      <c r="N15" s="34" t="s">
        <v>185</v>
      </c>
      <c r="O15" s="34" t="s">
        <v>183</v>
      </c>
      <c r="P15" s="34" t="s">
        <v>183</v>
      </c>
      <c r="Q15" s="34" t="s">
        <v>183</v>
      </c>
      <c r="R15" s="34" t="s">
        <v>183</v>
      </c>
      <c r="S15" s="34" t="s">
        <v>183</v>
      </c>
      <c r="T15" s="34" t="s">
        <v>183</v>
      </c>
      <c r="U15" s="34" t="s">
        <v>186</v>
      </c>
      <c r="V15" s="34" t="s">
        <v>183</v>
      </c>
      <c r="W15" s="34" t="s">
        <v>183</v>
      </c>
      <c r="X15" s="34" t="s">
        <v>183</v>
      </c>
      <c r="Y15" s="34" t="s">
        <v>183</v>
      </c>
      <c r="Z15" s="34" t="s">
        <v>183</v>
      </c>
      <c r="AA15" s="34" t="s">
        <v>183</v>
      </c>
      <c r="AB15" s="34" t="s">
        <v>183</v>
      </c>
      <c r="AC15" s="34" t="s">
        <v>183</v>
      </c>
      <c r="AD15" s="34" t="s">
        <v>187</v>
      </c>
      <c r="AE15" s="34" t="s">
        <v>183</v>
      </c>
      <c r="AF15" s="34" t="s">
        <v>183</v>
      </c>
      <c r="AG15" s="34" t="s">
        <v>183</v>
      </c>
      <c r="AH15" s="34" t="s">
        <v>183</v>
      </c>
      <c r="AI15" s="34" t="s">
        <v>183</v>
      </c>
      <c r="AJ15" s="34" t="s">
        <v>183</v>
      </c>
      <c r="AK15" s="34" t="s">
        <v>183</v>
      </c>
      <c r="AL15" s="34" t="s">
        <v>183</v>
      </c>
      <c r="AM15" s="34" t="s">
        <v>183</v>
      </c>
      <c r="AN15" s="34" t="s">
        <v>183</v>
      </c>
      <c r="AO15" s="34" t="s">
        <v>188</v>
      </c>
      <c r="AP15" s="34" t="s">
        <v>183</v>
      </c>
      <c r="AQ15" s="34" t="s">
        <v>183</v>
      </c>
      <c r="AR15" s="34" t="s">
        <v>217</v>
      </c>
      <c r="AS15" s="34" t="s">
        <v>183</v>
      </c>
      <c r="AT15" s="34" t="s">
        <v>183</v>
      </c>
      <c r="AU15" s="34" t="s">
        <v>183</v>
      </c>
      <c r="AV15" s="34" t="s">
        <v>183</v>
      </c>
      <c r="AW15" s="34" t="s">
        <v>183</v>
      </c>
      <c r="AX15" s="34" t="s">
        <v>183</v>
      </c>
    </row>
    <row r="16" ht="13.5" customHeight="1">
      <c r="A16" s="34" t="s">
        <v>177</v>
      </c>
      <c r="B16" s="34" t="s">
        <v>178</v>
      </c>
      <c r="C16" s="34" t="s">
        <v>218</v>
      </c>
      <c r="D16" s="34" t="s">
        <v>180</v>
      </c>
      <c r="E16" s="34" t="s">
        <v>219</v>
      </c>
      <c r="F16" s="34" t="s">
        <v>220</v>
      </c>
      <c r="G16" s="34" t="s">
        <v>183</v>
      </c>
      <c r="H16" s="34" t="s">
        <v>183</v>
      </c>
      <c r="I16" s="34" t="s">
        <v>183</v>
      </c>
      <c r="J16" s="34" t="s">
        <v>183</v>
      </c>
      <c r="K16" s="34" t="s">
        <v>184</v>
      </c>
      <c r="L16" s="34" t="s">
        <v>183</v>
      </c>
      <c r="M16" s="34" t="s">
        <v>183</v>
      </c>
      <c r="N16" s="34" t="s">
        <v>185</v>
      </c>
      <c r="O16" s="34" t="s">
        <v>183</v>
      </c>
      <c r="P16" s="34" t="s">
        <v>183</v>
      </c>
      <c r="Q16" s="34" t="s">
        <v>183</v>
      </c>
      <c r="R16" s="34" t="s">
        <v>183</v>
      </c>
      <c r="S16" s="34" t="s">
        <v>183</v>
      </c>
      <c r="T16" s="34" t="s">
        <v>183</v>
      </c>
      <c r="U16" s="34" t="s">
        <v>186</v>
      </c>
      <c r="V16" s="34" t="s">
        <v>183</v>
      </c>
      <c r="W16" s="34" t="s">
        <v>183</v>
      </c>
      <c r="X16" s="34" t="s">
        <v>183</v>
      </c>
      <c r="Y16" s="34" t="s">
        <v>183</v>
      </c>
      <c r="Z16" s="34" t="s">
        <v>183</v>
      </c>
      <c r="AA16" s="34" t="s">
        <v>183</v>
      </c>
      <c r="AB16" s="34" t="s">
        <v>183</v>
      </c>
      <c r="AC16" s="34" t="s">
        <v>183</v>
      </c>
      <c r="AD16" s="34" t="s">
        <v>187</v>
      </c>
      <c r="AE16" s="34" t="s">
        <v>183</v>
      </c>
      <c r="AF16" s="34" t="s">
        <v>183</v>
      </c>
      <c r="AG16" s="34" t="s">
        <v>183</v>
      </c>
      <c r="AH16" s="34" t="s">
        <v>183</v>
      </c>
      <c r="AI16" s="34" t="s">
        <v>183</v>
      </c>
      <c r="AJ16" s="34" t="s">
        <v>183</v>
      </c>
      <c r="AK16" s="34" t="s">
        <v>183</v>
      </c>
      <c r="AL16" s="34" t="s">
        <v>183</v>
      </c>
      <c r="AM16" s="34" t="s">
        <v>183</v>
      </c>
      <c r="AN16" s="34" t="s">
        <v>183</v>
      </c>
      <c r="AO16" s="34" t="s">
        <v>188</v>
      </c>
      <c r="AP16" s="34" t="s">
        <v>183</v>
      </c>
      <c r="AQ16" s="34" t="s">
        <v>183</v>
      </c>
      <c r="AR16" s="34" t="s">
        <v>221</v>
      </c>
      <c r="AS16" s="34" t="s">
        <v>183</v>
      </c>
      <c r="AT16" s="34" t="s">
        <v>183</v>
      </c>
      <c r="AU16" s="34" t="s">
        <v>183</v>
      </c>
      <c r="AV16" s="34" t="s">
        <v>183</v>
      </c>
      <c r="AW16" s="34" t="s">
        <v>183</v>
      </c>
      <c r="AX16" s="34" t="s">
        <v>183</v>
      </c>
    </row>
    <row r="17" ht="13.5" customHeight="1">
      <c r="A17" s="34" t="s">
        <v>177</v>
      </c>
      <c r="B17" s="34" t="s">
        <v>190</v>
      </c>
      <c r="C17" s="34" t="s">
        <v>218</v>
      </c>
      <c r="D17" s="34" t="s">
        <v>191</v>
      </c>
      <c r="E17" s="34" t="s">
        <v>219</v>
      </c>
      <c r="F17" s="34" t="s">
        <v>220</v>
      </c>
      <c r="G17" s="34" t="s">
        <v>183</v>
      </c>
      <c r="H17" s="34" t="s">
        <v>183</v>
      </c>
      <c r="I17" s="34" t="s">
        <v>183</v>
      </c>
      <c r="J17" s="34" t="s">
        <v>183</v>
      </c>
      <c r="K17" s="34" t="s">
        <v>184</v>
      </c>
      <c r="L17" s="34" t="s">
        <v>183</v>
      </c>
      <c r="M17" s="34" t="s">
        <v>183</v>
      </c>
      <c r="N17" s="34" t="s">
        <v>185</v>
      </c>
      <c r="O17" s="34" t="s">
        <v>183</v>
      </c>
      <c r="P17" s="34" t="s">
        <v>183</v>
      </c>
      <c r="Q17" s="34" t="s">
        <v>183</v>
      </c>
      <c r="R17" s="34" t="s">
        <v>183</v>
      </c>
      <c r="S17" s="34" t="s">
        <v>183</v>
      </c>
      <c r="T17" s="34" t="s">
        <v>183</v>
      </c>
      <c r="U17" s="34" t="s">
        <v>186</v>
      </c>
      <c r="V17" s="34" t="s">
        <v>183</v>
      </c>
      <c r="W17" s="34" t="s">
        <v>183</v>
      </c>
      <c r="X17" s="34" t="s">
        <v>183</v>
      </c>
      <c r="Y17" s="34" t="s">
        <v>183</v>
      </c>
      <c r="Z17" s="34" t="s">
        <v>183</v>
      </c>
      <c r="AA17" s="34" t="s">
        <v>183</v>
      </c>
      <c r="AB17" s="34" t="s">
        <v>183</v>
      </c>
      <c r="AC17" s="34" t="s">
        <v>183</v>
      </c>
      <c r="AD17" s="34" t="s">
        <v>187</v>
      </c>
      <c r="AE17" s="34" t="s">
        <v>183</v>
      </c>
      <c r="AF17" s="34" t="s">
        <v>183</v>
      </c>
      <c r="AG17" s="34" t="s">
        <v>183</v>
      </c>
      <c r="AH17" s="34" t="s">
        <v>183</v>
      </c>
      <c r="AI17" s="34" t="s">
        <v>183</v>
      </c>
      <c r="AJ17" s="34" t="s">
        <v>183</v>
      </c>
      <c r="AK17" s="34" t="s">
        <v>183</v>
      </c>
      <c r="AL17" s="34" t="s">
        <v>183</v>
      </c>
      <c r="AM17" s="34" t="s">
        <v>183</v>
      </c>
      <c r="AN17" s="34" t="s">
        <v>183</v>
      </c>
      <c r="AO17" s="34" t="s">
        <v>188</v>
      </c>
      <c r="AP17" s="34" t="s">
        <v>183</v>
      </c>
      <c r="AQ17" s="34" t="s">
        <v>183</v>
      </c>
      <c r="AR17" s="34" t="s">
        <v>222</v>
      </c>
      <c r="AS17" s="34" t="s">
        <v>183</v>
      </c>
      <c r="AT17" s="34" t="s">
        <v>183</v>
      </c>
      <c r="AU17" s="34" t="s">
        <v>183</v>
      </c>
      <c r="AV17" s="34" t="s">
        <v>183</v>
      </c>
      <c r="AW17" s="34" t="s">
        <v>183</v>
      </c>
      <c r="AX17" s="34" t="s">
        <v>183</v>
      </c>
    </row>
    <row r="18" ht="13.5" customHeight="1">
      <c r="A18" s="34" t="s">
        <v>177</v>
      </c>
      <c r="B18" s="34" t="s">
        <v>193</v>
      </c>
      <c r="C18" s="34" t="s">
        <v>218</v>
      </c>
      <c r="D18" s="34" t="s">
        <v>194</v>
      </c>
      <c r="E18" s="34" t="s">
        <v>219</v>
      </c>
      <c r="F18" s="34" t="s">
        <v>220</v>
      </c>
      <c r="G18" s="34" t="s">
        <v>183</v>
      </c>
      <c r="H18" s="34" t="s">
        <v>183</v>
      </c>
      <c r="I18" s="34" t="s">
        <v>183</v>
      </c>
      <c r="J18" s="34" t="s">
        <v>183</v>
      </c>
      <c r="K18" s="34" t="s">
        <v>184</v>
      </c>
      <c r="L18" s="34" t="s">
        <v>183</v>
      </c>
      <c r="M18" s="34" t="s">
        <v>183</v>
      </c>
      <c r="N18" s="34" t="s">
        <v>185</v>
      </c>
      <c r="O18" s="34" t="s">
        <v>183</v>
      </c>
      <c r="P18" s="34" t="s">
        <v>183</v>
      </c>
      <c r="Q18" s="34" t="s">
        <v>183</v>
      </c>
      <c r="R18" s="34" t="s">
        <v>183</v>
      </c>
      <c r="S18" s="34" t="s">
        <v>183</v>
      </c>
      <c r="T18" s="34" t="s">
        <v>183</v>
      </c>
      <c r="U18" s="34" t="s">
        <v>186</v>
      </c>
      <c r="V18" s="34" t="s">
        <v>183</v>
      </c>
      <c r="W18" s="34" t="s">
        <v>183</v>
      </c>
      <c r="X18" s="34" t="s">
        <v>183</v>
      </c>
      <c r="Y18" s="34" t="s">
        <v>183</v>
      </c>
      <c r="Z18" s="34" t="s">
        <v>183</v>
      </c>
      <c r="AA18" s="34" t="s">
        <v>183</v>
      </c>
      <c r="AB18" s="34" t="s">
        <v>183</v>
      </c>
      <c r="AC18" s="34" t="s">
        <v>183</v>
      </c>
      <c r="AD18" s="34" t="s">
        <v>187</v>
      </c>
      <c r="AE18" s="34" t="s">
        <v>183</v>
      </c>
      <c r="AF18" s="34" t="s">
        <v>183</v>
      </c>
      <c r="AG18" s="34" t="s">
        <v>183</v>
      </c>
      <c r="AH18" s="34" t="s">
        <v>183</v>
      </c>
      <c r="AI18" s="34" t="s">
        <v>183</v>
      </c>
      <c r="AJ18" s="34" t="s">
        <v>183</v>
      </c>
      <c r="AK18" s="34" t="s">
        <v>183</v>
      </c>
      <c r="AL18" s="34" t="s">
        <v>183</v>
      </c>
      <c r="AM18" s="34" t="s">
        <v>183</v>
      </c>
      <c r="AN18" s="34" t="s">
        <v>183</v>
      </c>
      <c r="AO18" s="34" t="s">
        <v>188</v>
      </c>
      <c r="AP18" s="34" t="s">
        <v>183</v>
      </c>
      <c r="AQ18" s="34" t="s">
        <v>183</v>
      </c>
      <c r="AR18" s="34" t="s">
        <v>223</v>
      </c>
      <c r="AS18" s="34" t="s">
        <v>183</v>
      </c>
      <c r="AT18" s="34" t="s">
        <v>183</v>
      </c>
      <c r="AU18" s="34" t="s">
        <v>183</v>
      </c>
      <c r="AV18" s="34" t="s">
        <v>183</v>
      </c>
      <c r="AW18" s="34" t="s">
        <v>183</v>
      </c>
      <c r="AX18" s="34" t="s">
        <v>183</v>
      </c>
    </row>
    <row r="19" ht="13.5" customHeight="1">
      <c r="A19" s="34" t="s">
        <v>177</v>
      </c>
      <c r="B19" s="34" t="s">
        <v>196</v>
      </c>
      <c r="C19" s="34" t="s">
        <v>218</v>
      </c>
      <c r="D19" s="34" t="s">
        <v>197</v>
      </c>
      <c r="E19" s="34" t="s">
        <v>219</v>
      </c>
      <c r="F19" s="34" t="s">
        <v>220</v>
      </c>
      <c r="G19" s="34">
        <v>20.0</v>
      </c>
      <c r="H19" s="34" t="s">
        <v>198</v>
      </c>
      <c r="I19" s="34" t="s">
        <v>183</v>
      </c>
      <c r="J19" s="34">
        <v>8140.0</v>
      </c>
      <c r="K19" s="34" t="s">
        <v>184</v>
      </c>
      <c r="L19" s="34" t="s">
        <v>183</v>
      </c>
      <c r="M19" s="34" t="s">
        <v>183</v>
      </c>
      <c r="N19" s="34" t="s">
        <v>185</v>
      </c>
      <c r="O19" s="34">
        <v>-1.3</v>
      </c>
      <c r="P19" s="34" t="s">
        <v>183</v>
      </c>
      <c r="Q19" s="34">
        <v>-1.3</v>
      </c>
      <c r="R19" s="34">
        <v>-13.0</v>
      </c>
      <c r="S19" s="34">
        <v>-1.3</v>
      </c>
      <c r="T19" s="34">
        <v>-1.3</v>
      </c>
      <c r="U19" s="34" t="s">
        <v>186</v>
      </c>
      <c r="V19" s="34" t="s">
        <v>183</v>
      </c>
      <c r="W19" s="34" t="s">
        <v>183</v>
      </c>
      <c r="X19" s="34" t="s">
        <v>183</v>
      </c>
      <c r="Y19" s="34" t="s">
        <v>183</v>
      </c>
      <c r="Z19" s="34" t="s">
        <v>183</v>
      </c>
      <c r="AA19" s="34" t="s">
        <v>183</v>
      </c>
      <c r="AB19" s="34" t="s">
        <v>183</v>
      </c>
      <c r="AC19" s="34" t="s">
        <v>183</v>
      </c>
      <c r="AD19" s="34" t="s">
        <v>187</v>
      </c>
      <c r="AE19" s="34" t="s">
        <v>183</v>
      </c>
      <c r="AF19" s="34" t="s">
        <v>183</v>
      </c>
      <c r="AG19" s="34" t="s">
        <v>183</v>
      </c>
      <c r="AH19" s="34">
        <v>-7.28E7</v>
      </c>
      <c r="AI19" s="34">
        <v>-7280000.0</v>
      </c>
      <c r="AJ19" s="34">
        <v>-7280000.0</v>
      </c>
      <c r="AK19" s="34" t="s">
        <v>183</v>
      </c>
      <c r="AL19" s="34">
        <v>-5520000.0</v>
      </c>
      <c r="AM19" s="34">
        <v>-5.52E7</v>
      </c>
      <c r="AN19" s="34">
        <v>-6280000.0</v>
      </c>
      <c r="AO19" s="34" t="s">
        <v>188</v>
      </c>
      <c r="AP19" s="34" t="s">
        <v>183</v>
      </c>
      <c r="AQ19" s="34" t="s">
        <v>183</v>
      </c>
      <c r="AR19" s="34" t="s">
        <v>224</v>
      </c>
      <c r="AS19" s="34" t="s">
        <v>183</v>
      </c>
      <c r="AT19" s="34" t="s">
        <v>183</v>
      </c>
      <c r="AU19" s="34" t="s">
        <v>183</v>
      </c>
      <c r="AV19" s="34">
        <v>5.6994</v>
      </c>
      <c r="AW19" s="34">
        <v>8140.0</v>
      </c>
      <c r="AX19" s="34" t="s">
        <v>198</v>
      </c>
    </row>
    <row r="20" ht="13.5" customHeight="1">
      <c r="A20" s="34" t="s">
        <v>177</v>
      </c>
      <c r="B20" s="34" t="s">
        <v>200</v>
      </c>
      <c r="C20" s="34" t="s">
        <v>218</v>
      </c>
      <c r="D20" s="34" t="s">
        <v>201</v>
      </c>
      <c r="E20" s="34" t="s">
        <v>219</v>
      </c>
      <c r="F20" s="34" t="s">
        <v>220</v>
      </c>
      <c r="G20" s="34" t="s">
        <v>183</v>
      </c>
      <c r="H20" s="34" t="s">
        <v>183</v>
      </c>
      <c r="I20" s="34" t="s">
        <v>183</v>
      </c>
      <c r="J20" s="34" t="s">
        <v>183</v>
      </c>
      <c r="K20" s="34" t="s">
        <v>184</v>
      </c>
      <c r="L20" s="34" t="s">
        <v>183</v>
      </c>
      <c r="M20" s="34" t="s">
        <v>183</v>
      </c>
      <c r="N20" s="34" t="s">
        <v>185</v>
      </c>
      <c r="O20" s="34" t="s">
        <v>183</v>
      </c>
      <c r="P20" s="34" t="s">
        <v>183</v>
      </c>
      <c r="Q20" s="34" t="s">
        <v>183</v>
      </c>
      <c r="R20" s="34" t="s">
        <v>183</v>
      </c>
      <c r="S20" s="34" t="s">
        <v>183</v>
      </c>
      <c r="T20" s="34" t="s">
        <v>183</v>
      </c>
      <c r="U20" s="34" t="s">
        <v>186</v>
      </c>
      <c r="V20" s="34" t="s">
        <v>183</v>
      </c>
      <c r="W20" s="34" t="s">
        <v>183</v>
      </c>
      <c r="X20" s="34" t="s">
        <v>183</v>
      </c>
      <c r="Y20" s="34" t="s">
        <v>183</v>
      </c>
      <c r="Z20" s="34" t="s">
        <v>183</v>
      </c>
      <c r="AA20" s="34" t="s">
        <v>183</v>
      </c>
      <c r="AB20" s="34" t="s">
        <v>183</v>
      </c>
      <c r="AC20" s="34" t="s">
        <v>183</v>
      </c>
      <c r="AD20" s="34" t="s">
        <v>187</v>
      </c>
      <c r="AE20" s="34" t="s">
        <v>183</v>
      </c>
      <c r="AF20" s="34" t="s">
        <v>183</v>
      </c>
      <c r="AG20" s="34" t="s">
        <v>183</v>
      </c>
      <c r="AH20" s="34" t="s">
        <v>183</v>
      </c>
      <c r="AI20" s="34" t="s">
        <v>183</v>
      </c>
      <c r="AJ20" s="34" t="s">
        <v>183</v>
      </c>
      <c r="AK20" s="34" t="s">
        <v>183</v>
      </c>
      <c r="AL20" s="34" t="s">
        <v>183</v>
      </c>
      <c r="AM20" s="34" t="s">
        <v>183</v>
      </c>
      <c r="AN20" s="34" t="s">
        <v>183</v>
      </c>
      <c r="AO20" s="34" t="s">
        <v>188</v>
      </c>
      <c r="AP20" s="34" t="s">
        <v>183</v>
      </c>
      <c r="AQ20" s="34" t="s">
        <v>183</v>
      </c>
      <c r="AR20" s="34" t="s">
        <v>225</v>
      </c>
      <c r="AS20" s="34" t="s">
        <v>183</v>
      </c>
      <c r="AT20" s="34" t="s">
        <v>183</v>
      </c>
      <c r="AU20" s="34" t="s">
        <v>183</v>
      </c>
      <c r="AV20" s="34" t="s">
        <v>183</v>
      </c>
      <c r="AW20" s="34" t="s">
        <v>183</v>
      </c>
      <c r="AX20" s="34" t="s">
        <v>183</v>
      </c>
    </row>
    <row r="21" ht="13.5" customHeight="1">
      <c r="A21" s="34" t="s">
        <v>177</v>
      </c>
      <c r="B21" s="34" t="s">
        <v>203</v>
      </c>
      <c r="C21" s="34" t="s">
        <v>218</v>
      </c>
      <c r="D21" s="34" t="s">
        <v>204</v>
      </c>
      <c r="E21" s="34" t="s">
        <v>219</v>
      </c>
      <c r="F21" s="34" t="s">
        <v>220</v>
      </c>
      <c r="G21" s="34" t="s">
        <v>183</v>
      </c>
      <c r="H21" s="34" t="s">
        <v>183</v>
      </c>
      <c r="I21" s="34" t="s">
        <v>183</v>
      </c>
      <c r="J21" s="34" t="s">
        <v>183</v>
      </c>
      <c r="K21" s="34" t="s">
        <v>184</v>
      </c>
      <c r="L21" s="34" t="s">
        <v>183</v>
      </c>
      <c r="M21" s="34" t="s">
        <v>183</v>
      </c>
      <c r="N21" s="34" t="s">
        <v>185</v>
      </c>
      <c r="O21" s="34" t="s">
        <v>183</v>
      </c>
      <c r="P21" s="34" t="s">
        <v>183</v>
      </c>
      <c r="Q21" s="34" t="s">
        <v>183</v>
      </c>
      <c r="R21" s="34" t="s">
        <v>183</v>
      </c>
      <c r="S21" s="34" t="s">
        <v>183</v>
      </c>
      <c r="T21" s="34" t="s">
        <v>183</v>
      </c>
      <c r="U21" s="34" t="s">
        <v>186</v>
      </c>
      <c r="V21" s="34" t="s">
        <v>183</v>
      </c>
      <c r="W21" s="34" t="s">
        <v>183</v>
      </c>
      <c r="X21" s="34" t="s">
        <v>183</v>
      </c>
      <c r="Y21" s="34" t="s">
        <v>183</v>
      </c>
      <c r="Z21" s="34" t="s">
        <v>183</v>
      </c>
      <c r="AA21" s="34" t="s">
        <v>183</v>
      </c>
      <c r="AB21" s="34" t="s">
        <v>183</v>
      </c>
      <c r="AC21" s="34" t="s">
        <v>183</v>
      </c>
      <c r="AD21" s="34" t="s">
        <v>187</v>
      </c>
      <c r="AE21" s="34" t="s">
        <v>183</v>
      </c>
      <c r="AF21" s="34" t="s">
        <v>183</v>
      </c>
      <c r="AG21" s="34" t="s">
        <v>183</v>
      </c>
      <c r="AH21" s="34" t="s">
        <v>183</v>
      </c>
      <c r="AI21" s="34" t="s">
        <v>183</v>
      </c>
      <c r="AJ21" s="34" t="s">
        <v>183</v>
      </c>
      <c r="AK21" s="34" t="s">
        <v>183</v>
      </c>
      <c r="AL21" s="34" t="s">
        <v>183</v>
      </c>
      <c r="AM21" s="34" t="s">
        <v>183</v>
      </c>
      <c r="AN21" s="34" t="s">
        <v>183</v>
      </c>
      <c r="AO21" s="34" t="s">
        <v>188</v>
      </c>
      <c r="AP21" s="34" t="s">
        <v>183</v>
      </c>
      <c r="AQ21" s="34" t="s">
        <v>183</v>
      </c>
      <c r="AR21" s="34" t="s">
        <v>226</v>
      </c>
      <c r="AS21" s="34" t="s">
        <v>183</v>
      </c>
      <c r="AT21" s="34" t="s">
        <v>183</v>
      </c>
      <c r="AU21" s="34" t="s">
        <v>183</v>
      </c>
      <c r="AV21" s="34" t="s">
        <v>183</v>
      </c>
      <c r="AW21" s="34" t="s">
        <v>183</v>
      </c>
      <c r="AX21" s="34" t="s">
        <v>183</v>
      </c>
    </row>
    <row r="22" ht="13.5" customHeight="1">
      <c r="A22" s="34" t="s">
        <v>177</v>
      </c>
      <c r="B22" s="34" t="s">
        <v>206</v>
      </c>
      <c r="C22" s="34" t="s">
        <v>218</v>
      </c>
      <c r="D22" s="34" t="s">
        <v>207</v>
      </c>
      <c r="E22" s="34" t="s">
        <v>219</v>
      </c>
      <c r="F22" s="34" t="s">
        <v>220</v>
      </c>
      <c r="G22" s="34" t="s">
        <v>183</v>
      </c>
      <c r="H22" s="34" t="s">
        <v>183</v>
      </c>
      <c r="I22" s="34" t="s">
        <v>183</v>
      </c>
      <c r="J22" s="34" t="s">
        <v>183</v>
      </c>
      <c r="K22" s="34" t="s">
        <v>184</v>
      </c>
      <c r="L22" s="34" t="s">
        <v>183</v>
      </c>
      <c r="M22" s="34" t="s">
        <v>183</v>
      </c>
      <c r="N22" s="34" t="s">
        <v>185</v>
      </c>
      <c r="O22" s="34" t="s">
        <v>183</v>
      </c>
      <c r="P22" s="34" t="s">
        <v>183</v>
      </c>
      <c r="Q22" s="34" t="s">
        <v>183</v>
      </c>
      <c r="R22" s="34" t="s">
        <v>183</v>
      </c>
      <c r="S22" s="34" t="s">
        <v>183</v>
      </c>
      <c r="T22" s="34" t="s">
        <v>183</v>
      </c>
      <c r="U22" s="34" t="s">
        <v>186</v>
      </c>
      <c r="V22" s="34" t="s">
        <v>183</v>
      </c>
      <c r="W22" s="34" t="s">
        <v>183</v>
      </c>
      <c r="X22" s="34" t="s">
        <v>183</v>
      </c>
      <c r="Y22" s="34" t="s">
        <v>183</v>
      </c>
      <c r="Z22" s="34" t="s">
        <v>183</v>
      </c>
      <c r="AA22" s="34" t="s">
        <v>183</v>
      </c>
      <c r="AB22" s="34" t="s">
        <v>183</v>
      </c>
      <c r="AC22" s="34" t="s">
        <v>183</v>
      </c>
      <c r="AD22" s="34" t="s">
        <v>187</v>
      </c>
      <c r="AE22" s="34" t="s">
        <v>183</v>
      </c>
      <c r="AF22" s="34" t="s">
        <v>183</v>
      </c>
      <c r="AG22" s="34" t="s">
        <v>183</v>
      </c>
      <c r="AH22" s="34" t="s">
        <v>183</v>
      </c>
      <c r="AI22" s="34" t="s">
        <v>183</v>
      </c>
      <c r="AJ22" s="34" t="s">
        <v>183</v>
      </c>
      <c r="AK22" s="34" t="s">
        <v>183</v>
      </c>
      <c r="AL22" s="34" t="s">
        <v>183</v>
      </c>
      <c r="AM22" s="34" t="s">
        <v>183</v>
      </c>
      <c r="AN22" s="34" t="s">
        <v>183</v>
      </c>
      <c r="AO22" s="34" t="s">
        <v>188</v>
      </c>
      <c r="AP22" s="34" t="s">
        <v>183</v>
      </c>
      <c r="AQ22" s="34" t="s">
        <v>183</v>
      </c>
      <c r="AR22" s="34" t="s">
        <v>227</v>
      </c>
      <c r="AS22" s="34" t="s">
        <v>183</v>
      </c>
      <c r="AT22" s="34" t="s">
        <v>183</v>
      </c>
      <c r="AU22" s="34" t="s">
        <v>183</v>
      </c>
      <c r="AV22" s="34" t="s">
        <v>183</v>
      </c>
      <c r="AW22" s="34" t="s">
        <v>183</v>
      </c>
      <c r="AX22" s="34" t="s">
        <v>183</v>
      </c>
    </row>
    <row r="23" ht="13.5" customHeight="1">
      <c r="A23" s="34" t="s">
        <v>177</v>
      </c>
      <c r="B23" s="34" t="s">
        <v>178</v>
      </c>
      <c r="C23" s="34" t="s">
        <v>228</v>
      </c>
      <c r="D23" s="34" t="s">
        <v>180</v>
      </c>
      <c r="E23" s="34" t="s">
        <v>229</v>
      </c>
      <c r="F23" s="34" t="s">
        <v>220</v>
      </c>
      <c r="G23" s="34" t="s">
        <v>183</v>
      </c>
      <c r="H23" s="34" t="s">
        <v>183</v>
      </c>
      <c r="I23" s="34" t="s">
        <v>183</v>
      </c>
      <c r="J23" s="34" t="s">
        <v>183</v>
      </c>
      <c r="K23" s="34" t="s">
        <v>184</v>
      </c>
      <c r="L23" s="34" t="s">
        <v>183</v>
      </c>
      <c r="M23" s="34" t="s">
        <v>183</v>
      </c>
      <c r="N23" s="34" t="s">
        <v>185</v>
      </c>
      <c r="O23" s="34" t="s">
        <v>183</v>
      </c>
      <c r="P23" s="34" t="s">
        <v>183</v>
      </c>
      <c r="Q23" s="34" t="s">
        <v>183</v>
      </c>
      <c r="R23" s="34" t="s">
        <v>183</v>
      </c>
      <c r="S23" s="34" t="s">
        <v>183</v>
      </c>
      <c r="T23" s="34" t="s">
        <v>183</v>
      </c>
      <c r="U23" s="34" t="s">
        <v>183</v>
      </c>
      <c r="V23" s="34" t="s">
        <v>183</v>
      </c>
      <c r="W23" s="34" t="s">
        <v>183</v>
      </c>
      <c r="X23" s="34" t="s">
        <v>183</v>
      </c>
      <c r="Y23" s="34" t="s">
        <v>183</v>
      </c>
      <c r="Z23" s="34" t="s">
        <v>183</v>
      </c>
      <c r="AA23" s="34" t="s">
        <v>183</v>
      </c>
      <c r="AB23" s="34" t="s">
        <v>183</v>
      </c>
      <c r="AC23" s="34" t="s">
        <v>230</v>
      </c>
      <c r="AD23" s="34" t="s">
        <v>183</v>
      </c>
      <c r="AE23" s="34" t="s">
        <v>183</v>
      </c>
      <c r="AF23" s="34" t="s">
        <v>231</v>
      </c>
      <c r="AG23" s="34" t="s">
        <v>232</v>
      </c>
      <c r="AH23" s="34" t="s">
        <v>183</v>
      </c>
      <c r="AI23" s="34" t="s">
        <v>183</v>
      </c>
      <c r="AJ23" s="34" t="s">
        <v>183</v>
      </c>
      <c r="AK23" s="34" t="s">
        <v>183</v>
      </c>
      <c r="AL23" s="34" t="s">
        <v>183</v>
      </c>
      <c r="AM23" s="34" t="s">
        <v>183</v>
      </c>
      <c r="AN23" s="34" t="s">
        <v>183</v>
      </c>
      <c r="AO23" s="34" t="s">
        <v>188</v>
      </c>
      <c r="AP23" s="34" t="s">
        <v>183</v>
      </c>
      <c r="AQ23" s="34" t="s">
        <v>183</v>
      </c>
      <c r="AR23" s="34" t="s">
        <v>233</v>
      </c>
      <c r="AS23" s="34" t="s">
        <v>183</v>
      </c>
      <c r="AT23" s="34" t="s">
        <v>183</v>
      </c>
      <c r="AU23" s="34" t="s">
        <v>183</v>
      </c>
      <c r="AV23" s="34" t="s">
        <v>183</v>
      </c>
      <c r="AW23" s="34" t="s">
        <v>183</v>
      </c>
      <c r="AX23" s="34" t="s">
        <v>183</v>
      </c>
    </row>
    <row r="24" ht="13.5" customHeight="1">
      <c r="A24" s="34" t="s">
        <v>177</v>
      </c>
      <c r="B24" s="34" t="s">
        <v>190</v>
      </c>
      <c r="C24" s="34" t="s">
        <v>228</v>
      </c>
      <c r="D24" s="34" t="s">
        <v>191</v>
      </c>
      <c r="E24" s="34" t="s">
        <v>229</v>
      </c>
      <c r="F24" s="34" t="s">
        <v>220</v>
      </c>
      <c r="G24" s="34" t="s">
        <v>183</v>
      </c>
      <c r="H24" s="34" t="s">
        <v>183</v>
      </c>
      <c r="I24" s="34" t="s">
        <v>183</v>
      </c>
      <c r="J24" s="34" t="s">
        <v>183</v>
      </c>
      <c r="K24" s="34" t="s">
        <v>184</v>
      </c>
      <c r="L24" s="34" t="s">
        <v>183</v>
      </c>
      <c r="M24" s="34" t="s">
        <v>183</v>
      </c>
      <c r="N24" s="34" t="s">
        <v>185</v>
      </c>
      <c r="O24" s="34" t="s">
        <v>183</v>
      </c>
      <c r="P24" s="34" t="s">
        <v>183</v>
      </c>
      <c r="Q24" s="34" t="s">
        <v>183</v>
      </c>
      <c r="R24" s="34" t="s">
        <v>183</v>
      </c>
      <c r="S24" s="34" t="s">
        <v>183</v>
      </c>
      <c r="T24" s="34" t="s">
        <v>183</v>
      </c>
      <c r="U24" s="34" t="s">
        <v>183</v>
      </c>
      <c r="V24" s="34" t="s">
        <v>183</v>
      </c>
      <c r="W24" s="34" t="s">
        <v>183</v>
      </c>
      <c r="X24" s="34" t="s">
        <v>183</v>
      </c>
      <c r="Y24" s="34" t="s">
        <v>183</v>
      </c>
      <c r="Z24" s="34" t="s">
        <v>183</v>
      </c>
      <c r="AA24" s="34" t="s">
        <v>183</v>
      </c>
      <c r="AB24" s="34" t="s">
        <v>183</v>
      </c>
      <c r="AC24" s="34" t="s">
        <v>230</v>
      </c>
      <c r="AD24" s="34" t="s">
        <v>183</v>
      </c>
      <c r="AE24" s="34" t="s">
        <v>183</v>
      </c>
      <c r="AF24" s="34" t="s">
        <v>231</v>
      </c>
      <c r="AG24" s="34" t="s">
        <v>232</v>
      </c>
      <c r="AH24" s="34" t="s">
        <v>183</v>
      </c>
      <c r="AI24" s="34" t="s">
        <v>183</v>
      </c>
      <c r="AJ24" s="34" t="s">
        <v>183</v>
      </c>
      <c r="AK24" s="34" t="s">
        <v>183</v>
      </c>
      <c r="AL24" s="34" t="s">
        <v>183</v>
      </c>
      <c r="AM24" s="34" t="s">
        <v>183</v>
      </c>
      <c r="AN24" s="34" t="s">
        <v>183</v>
      </c>
      <c r="AO24" s="34" t="s">
        <v>188</v>
      </c>
      <c r="AP24" s="34" t="s">
        <v>183</v>
      </c>
      <c r="AQ24" s="34" t="s">
        <v>183</v>
      </c>
      <c r="AR24" s="34" t="s">
        <v>234</v>
      </c>
      <c r="AS24" s="34" t="s">
        <v>183</v>
      </c>
      <c r="AT24" s="34" t="s">
        <v>183</v>
      </c>
      <c r="AU24" s="34" t="s">
        <v>183</v>
      </c>
      <c r="AV24" s="34" t="s">
        <v>183</v>
      </c>
      <c r="AW24" s="34" t="s">
        <v>183</v>
      </c>
      <c r="AX24" s="34" t="s">
        <v>183</v>
      </c>
    </row>
    <row r="25" ht="13.5" customHeight="1">
      <c r="A25" s="34" t="s">
        <v>177</v>
      </c>
      <c r="B25" s="34" t="s">
        <v>193</v>
      </c>
      <c r="C25" s="34" t="s">
        <v>228</v>
      </c>
      <c r="D25" s="34" t="s">
        <v>194</v>
      </c>
      <c r="E25" s="34" t="s">
        <v>229</v>
      </c>
      <c r="F25" s="34" t="s">
        <v>220</v>
      </c>
      <c r="G25" s="34" t="s">
        <v>183</v>
      </c>
      <c r="H25" s="34" t="s">
        <v>183</v>
      </c>
      <c r="I25" s="34" t="s">
        <v>183</v>
      </c>
      <c r="J25" s="34" t="s">
        <v>183</v>
      </c>
      <c r="K25" s="34" t="s">
        <v>184</v>
      </c>
      <c r="L25" s="34" t="s">
        <v>183</v>
      </c>
      <c r="M25" s="34" t="s">
        <v>183</v>
      </c>
      <c r="N25" s="34" t="s">
        <v>185</v>
      </c>
      <c r="O25" s="34" t="s">
        <v>183</v>
      </c>
      <c r="P25" s="34" t="s">
        <v>183</v>
      </c>
      <c r="Q25" s="34" t="s">
        <v>183</v>
      </c>
      <c r="R25" s="34" t="s">
        <v>183</v>
      </c>
      <c r="S25" s="34" t="s">
        <v>183</v>
      </c>
      <c r="T25" s="34" t="s">
        <v>183</v>
      </c>
      <c r="U25" s="34" t="s">
        <v>183</v>
      </c>
      <c r="V25" s="34" t="s">
        <v>183</v>
      </c>
      <c r="W25" s="34" t="s">
        <v>183</v>
      </c>
      <c r="X25" s="34" t="s">
        <v>183</v>
      </c>
      <c r="Y25" s="34" t="s">
        <v>183</v>
      </c>
      <c r="Z25" s="34" t="s">
        <v>183</v>
      </c>
      <c r="AA25" s="34" t="s">
        <v>183</v>
      </c>
      <c r="AB25" s="34" t="s">
        <v>183</v>
      </c>
      <c r="AC25" s="34" t="s">
        <v>230</v>
      </c>
      <c r="AD25" s="34" t="s">
        <v>183</v>
      </c>
      <c r="AE25" s="34" t="s">
        <v>183</v>
      </c>
      <c r="AF25" s="34" t="s">
        <v>231</v>
      </c>
      <c r="AG25" s="34" t="s">
        <v>232</v>
      </c>
      <c r="AH25" s="34" t="s">
        <v>183</v>
      </c>
      <c r="AI25" s="34" t="s">
        <v>183</v>
      </c>
      <c r="AJ25" s="34" t="s">
        <v>183</v>
      </c>
      <c r="AK25" s="34" t="s">
        <v>183</v>
      </c>
      <c r="AL25" s="34" t="s">
        <v>183</v>
      </c>
      <c r="AM25" s="34" t="s">
        <v>183</v>
      </c>
      <c r="AN25" s="34" t="s">
        <v>183</v>
      </c>
      <c r="AO25" s="34" t="s">
        <v>188</v>
      </c>
      <c r="AP25" s="34" t="s">
        <v>183</v>
      </c>
      <c r="AQ25" s="34" t="s">
        <v>183</v>
      </c>
      <c r="AR25" s="34" t="s">
        <v>235</v>
      </c>
      <c r="AS25" s="34" t="s">
        <v>183</v>
      </c>
      <c r="AT25" s="34" t="s">
        <v>183</v>
      </c>
      <c r="AU25" s="34" t="s">
        <v>183</v>
      </c>
      <c r="AV25" s="34" t="s">
        <v>183</v>
      </c>
      <c r="AW25" s="34" t="s">
        <v>183</v>
      </c>
      <c r="AX25" s="34" t="s">
        <v>183</v>
      </c>
    </row>
    <row r="26" ht="13.5" customHeight="1">
      <c r="A26" s="34" t="s">
        <v>177</v>
      </c>
      <c r="B26" s="34" t="s">
        <v>196</v>
      </c>
      <c r="C26" s="34" t="s">
        <v>228</v>
      </c>
      <c r="D26" s="34" t="s">
        <v>197</v>
      </c>
      <c r="E26" s="34" t="s">
        <v>229</v>
      </c>
      <c r="F26" s="34" t="s">
        <v>220</v>
      </c>
      <c r="G26" s="34" t="s">
        <v>183</v>
      </c>
      <c r="H26" s="34" t="s">
        <v>183</v>
      </c>
      <c r="I26" s="34" t="s">
        <v>183</v>
      </c>
      <c r="J26" s="34" t="s">
        <v>183</v>
      </c>
      <c r="K26" s="34" t="s">
        <v>184</v>
      </c>
      <c r="L26" s="34" t="s">
        <v>183</v>
      </c>
      <c r="M26" s="34" t="s">
        <v>183</v>
      </c>
      <c r="N26" s="34" t="s">
        <v>185</v>
      </c>
      <c r="O26" s="34" t="s">
        <v>183</v>
      </c>
      <c r="P26" s="34" t="s">
        <v>183</v>
      </c>
      <c r="Q26" s="34" t="s">
        <v>183</v>
      </c>
      <c r="R26" s="34" t="s">
        <v>183</v>
      </c>
      <c r="S26" s="34" t="s">
        <v>183</v>
      </c>
      <c r="T26" s="34" t="s">
        <v>183</v>
      </c>
      <c r="U26" s="34" t="s">
        <v>183</v>
      </c>
      <c r="V26" s="34" t="s">
        <v>183</v>
      </c>
      <c r="W26" s="34" t="s">
        <v>183</v>
      </c>
      <c r="X26" s="34" t="s">
        <v>183</v>
      </c>
      <c r="Y26" s="34" t="s">
        <v>183</v>
      </c>
      <c r="Z26" s="34" t="s">
        <v>183</v>
      </c>
      <c r="AA26" s="34" t="s">
        <v>183</v>
      </c>
      <c r="AB26" s="34" t="s">
        <v>183</v>
      </c>
      <c r="AC26" s="34" t="s">
        <v>230</v>
      </c>
      <c r="AD26" s="34" t="s">
        <v>183</v>
      </c>
      <c r="AE26" s="34" t="s">
        <v>183</v>
      </c>
      <c r="AF26" s="34" t="s">
        <v>231</v>
      </c>
      <c r="AG26" s="34" t="s">
        <v>232</v>
      </c>
      <c r="AH26" s="34" t="s">
        <v>183</v>
      </c>
      <c r="AI26" s="34" t="s">
        <v>183</v>
      </c>
      <c r="AJ26" s="34" t="s">
        <v>183</v>
      </c>
      <c r="AK26" s="34" t="s">
        <v>183</v>
      </c>
      <c r="AL26" s="34" t="s">
        <v>183</v>
      </c>
      <c r="AM26" s="34" t="s">
        <v>183</v>
      </c>
      <c r="AN26" s="34" t="s">
        <v>183</v>
      </c>
      <c r="AO26" s="34" t="s">
        <v>188</v>
      </c>
      <c r="AP26" s="34" t="s">
        <v>183</v>
      </c>
      <c r="AQ26" s="34" t="s">
        <v>183</v>
      </c>
      <c r="AR26" s="34" t="s">
        <v>236</v>
      </c>
      <c r="AS26" s="34" t="s">
        <v>183</v>
      </c>
      <c r="AT26" s="34" t="s">
        <v>183</v>
      </c>
      <c r="AU26" s="34" t="s">
        <v>183</v>
      </c>
      <c r="AV26" s="34" t="s">
        <v>183</v>
      </c>
      <c r="AW26" s="34" t="s">
        <v>183</v>
      </c>
      <c r="AX26" s="34" t="s">
        <v>183</v>
      </c>
    </row>
    <row r="27" ht="13.5" customHeight="1">
      <c r="A27" s="34" t="s">
        <v>177</v>
      </c>
      <c r="B27" s="34" t="s">
        <v>200</v>
      </c>
      <c r="C27" s="34" t="s">
        <v>228</v>
      </c>
      <c r="D27" s="34" t="s">
        <v>201</v>
      </c>
      <c r="E27" s="34" t="s">
        <v>229</v>
      </c>
      <c r="F27" s="34" t="s">
        <v>220</v>
      </c>
      <c r="G27" s="34" t="s">
        <v>183</v>
      </c>
      <c r="H27" s="34" t="s">
        <v>183</v>
      </c>
      <c r="I27" s="34" t="s">
        <v>183</v>
      </c>
      <c r="J27" s="34" t="s">
        <v>183</v>
      </c>
      <c r="K27" s="34" t="s">
        <v>184</v>
      </c>
      <c r="L27" s="34" t="s">
        <v>183</v>
      </c>
      <c r="M27" s="34" t="s">
        <v>183</v>
      </c>
      <c r="N27" s="34" t="s">
        <v>185</v>
      </c>
      <c r="O27" s="34" t="s">
        <v>183</v>
      </c>
      <c r="P27" s="34" t="s">
        <v>183</v>
      </c>
      <c r="Q27" s="34" t="s">
        <v>183</v>
      </c>
      <c r="R27" s="34" t="s">
        <v>183</v>
      </c>
      <c r="S27" s="34" t="s">
        <v>183</v>
      </c>
      <c r="T27" s="34" t="s">
        <v>183</v>
      </c>
      <c r="U27" s="34" t="s">
        <v>183</v>
      </c>
      <c r="V27" s="34" t="s">
        <v>183</v>
      </c>
      <c r="W27" s="34" t="s">
        <v>183</v>
      </c>
      <c r="X27" s="34" t="s">
        <v>183</v>
      </c>
      <c r="Y27" s="34" t="s">
        <v>183</v>
      </c>
      <c r="Z27" s="34" t="s">
        <v>183</v>
      </c>
      <c r="AA27" s="34" t="s">
        <v>183</v>
      </c>
      <c r="AB27" s="34" t="s">
        <v>183</v>
      </c>
      <c r="AC27" s="34" t="s">
        <v>230</v>
      </c>
      <c r="AD27" s="34" t="s">
        <v>183</v>
      </c>
      <c r="AE27" s="34" t="s">
        <v>183</v>
      </c>
      <c r="AF27" s="34" t="s">
        <v>231</v>
      </c>
      <c r="AG27" s="34" t="s">
        <v>232</v>
      </c>
      <c r="AH27" s="34" t="s">
        <v>183</v>
      </c>
      <c r="AI27" s="34" t="s">
        <v>183</v>
      </c>
      <c r="AJ27" s="34" t="s">
        <v>183</v>
      </c>
      <c r="AK27" s="34" t="s">
        <v>183</v>
      </c>
      <c r="AL27" s="34" t="s">
        <v>183</v>
      </c>
      <c r="AM27" s="34" t="s">
        <v>183</v>
      </c>
      <c r="AN27" s="34" t="s">
        <v>183</v>
      </c>
      <c r="AO27" s="34" t="s">
        <v>188</v>
      </c>
      <c r="AP27" s="34" t="s">
        <v>183</v>
      </c>
      <c r="AQ27" s="34" t="s">
        <v>183</v>
      </c>
      <c r="AR27" s="34" t="s">
        <v>237</v>
      </c>
      <c r="AS27" s="34" t="s">
        <v>183</v>
      </c>
      <c r="AT27" s="34" t="s">
        <v>183</v>
      </c>
      <c r="AU27" s="34" t="s">
        <v>183</v>
      </c>
      <c r="AV27" s="34" t="s">
        <v>183</v>
      </c>
      <c r="AW27" s="34" t="s">
        <v>183</v>
      </c>
      <c r="AX27" s="34" t="s">
        <v>183</v>
      </c>
    </row>
    <row r="28" ht="13.5" customHeight="1">
      <c r="A28" s="34" t="s">
        <v>177</v>
      </c>
      <c r="B28" s="34" t="s">
        <v>203</v>
      </c>
      <c r="C28" s="34" t="s">
        <v>228</v>
      </c>
      <c r="D28" s="34" t="s">
        <v>204</v>
      </c>
      <c r="E28" s="34" t="s">
        <v>229</v>
      </c>
      <c r="F28" s="34" t="s">
        <v>220</v>
      </c>
      <c r="G28" s="34" t="s">
        <v>183</v>
      </c>
      <c r="H28" s="34" t="s">
        <v>183</v>
      </c>
      <c r="I28" s="34" t="s">
        <v>183</v>
      </c>
      <c r="J28" s="34" t="s">
        <v>183</v>
      </c>
      <c r="K28" s="34" t="s">
        <v>184</v>
      </c>
      <c r="L28" s="34" t="s">
        <v>183</v>
      </c>
      <c r="M28" s="34" t="s">
        <v>183</v>
      </c>
      <c r="N28" s="34" t="s">
        <v>185</v>
      </c>
      <c r="O28" s="34" t="s">
        <v>183</v>
      </c>
      <c r="P28" s="34" t="s">
        <v>183</v>
      </c>
      <c r="Q28" s="34" t="s">
        <v>183</v>
      </c>
      <c r="R28" s="34" t="s">
        <v>183</v>
      </c>
      <c r="S28" s="34" t="s">
        <v>183</v>
      </c>
      <c r="T28" s="34" t="s">
        <v>183</v>
      </c>
      <c r="U28" s="34" t="s">
        <v>183</v>
      </c>
      <c r="V28" s="34" t="s">
        <v>183</v>
      </c>
      <c r="W28" s="34" t="s">
        <v>183</v>
      </c>
      <c r="X28" s="34" t="s">
        <v>183</v>
      </c>
      <c r="Y28" s="34" t="s">
        <v>183</v>
      </c>
      <c r="Z28" s="34" t="s">
        <v>183</v>
      </c>
      <c r="AA28" s="34" t="s">
        <v>183</v>
      </c>
      <c r="AB28" s="34" t="s">
        <v>183</v>
      </c>
      <c r="AC28" s="34" t="s">
        <v>230</v>
      </c>
      <c r="AD28" s="34" t="s">
        <v>183</v>
      </c>
      <c r="AE28" s="34" t="s">
        <v>183</v>
      </c>
      <c r="AF28" s="34" t="s">
        <v>231</v>
      </c>
      <c r="AG28" s="34" t="s">
        <v>232</v>
      </c>
      <c r="AH28" s="34" t="s">
        <v>183</v>
      </c>
      <c r="AI28" s="34" t="s">
        <v>183</v>
      </c>
      <c r="AJ28" s="34" t="s">
        <v>183</v>
      </c>
      <c r="AK28" s="34" t="s">
        <v>183</v>
      </c>
      <c r="AL28" s="34" t="s">
        <v>183</v>
      </c>
      <c r="AM28" s="34" t="s">
        <v>183</v>
      </c>
      <c r="AN28" s="34" t="s">
        <v>183</v>
      </c>
      <c r="AO28" s="34" t="s">
        <v>188</v>
      </c>
      <c r="AP28" s="34" t="s">
        <v>183</v>
      </c>
      <c r="AQ28" s="34" t="s">
        <v>183</v>
      </c>
      <c r="AR28" s="34" t="s">
        <v>238</v>
      </c>
      <c r="AS28" s="34" t="s">
        <v>183</v>
      </c>
      <c r="AT28" s="34" t="s">
        <v>183</v>
      </c>
      <c r="AU28" s="34" t="s">
        <v>183</v>
      </c>
      <c r="AV28" s="34" t="s">
        <v>183</v>
      </c>
      <c r="AW28" s="34" t="s">
        <v>183</v>
      </c>
      <c r="AX28" s="34" t="s">
        <v>183</v>
      </c>
    </row>
    <row r="29" ht="13.5" customHeight="1">
      <c r="A29" s="34" t="s">
        <v>177</v>
      </c>
      <c r="B29" s="34" t="s">
        <v>206</v>
      </c>
      <c r="C29" s="34" t="s">
        <v>228</v>
      </c>
      <c r="D29" s="34" t="s">
        <v>207</v>
      </c>
      <c r="E29" s="34" t="s">
        <v>229</v>
      </c>
      <c r="F29" s="34" t="s">
        <v>220</v>
      </c>
      <c r="G29" s="34" t="s">
        <v>183</v>
      </c>
      <c r="H29" s="34" t="s">
        <v>183</v>
      </c>
      <c r="I29" s="34" t="s">
        <v>183</v>
      </c>
      <c r="J29" s="34" t="s">
        <v>183</v>
      </c>
      <c r="K29" s="34" t="s">
        <v>184</v>
      </c>
      <c r="L29" s="34" t="s">
        <v>183</v>
      </c>
      <c r="M29" s="34" t="s">
        <v>183</v>
      </c>
      <c r="N29" s="34" t="s">
        <v>185</v>
      </c>
      <c r="O29" s="34" t="s">
        <v>183</v>
      </c>
      <c r="P29" s="34" t="s">
        <v>183</v>
      </c>
      <c r="Q29" s="34" t="s">
        <v>183</v>
      </c>
      <c r="R29" s="34" t="s">
        <v>183</v>
      </c>
      <c r="S29" s="34" t="s">
        <v>183</v>
      </c>
      <c r="T29" s="34" t="s">
        <v>183</v>
      </c>
      <c r="U29" s="34" t="s">
        <v>183</v>
      </c>
      <c r="V29" s="34" t="s">
        <v>183</v>
      </c>
      <c r="W29" s="34" t="s">
        <v>183</v>
      </c>
      <c r="X29" s="34" t="s">
        <v>183</v>
      </c>
      <c r="Y29" s="34" t="s">
        <v>183</v>
      </c>
      <c r="Z29" s="34" t="s">
        <v>183</v>
      </c>
      <c r="AA29" s="34" t="s">
        <v>183</v>
      </c>
      <c r="AB29" s="34" t="s">
        <v>183</v>
      </c>
      <c r="AC29" s="34" t="s">
        <v>230</v>
      </c>
      <c r="AD29" s="34" t="s">
        <v>183</v>
      </c>
      <c r="AE29" s="34" t="s">
        <v>183</v>
      </c>
      <c r="AF29" s="34" t="s">
        <v>231</v>
      </c>
      <c r="AG29" s="34" t="s">
        <v>232</v>
      </c>
      <c r="AH29" s="34" t="s">
        <v>183</v>
      </c>
      <c r="AI29" s="34" t="s">
        <v>183</v>
      </c>
      <c r="AJ29" s="34" t="s">
        <v>183</v>
      </c>
      <c r="AK29" s="34" t="s">
        <v>183</v>
      </c>
      <c r="AL29" s="34" t="s">
        <v>183</v>
      </c>
      <c r="AM29" s="34" t="s">
        <v>183</v>
      </c>
      <c r="AN29" s="34" t="s">
        <v>183</v>
      </c>
      <c r="AO29" s="34" t="s">
        <v>188</v>
      </c>
      <c r="AP29" s="34" t="s">
        <v>183</v>
      </c>
      <c r="AQ29" s="34" t="s">
        <v>183</v>
      </c>
      <c r="AR29" s="34" t="s">
        <v>239</v>
      </c>
      <c r="AS29" s="34" t="s">
        <v>183</v>
      </c>
      <c r="AT29" s="34" t="s">
        <v>183</v>
      </c>
      <c r="AU29" s="34" t="s">
        <v>183</v>
      </c>
      <c r="AV29" s="34" t="s">
        <v>183</v>
      </c>
      <c r="AW29" s="34" t="s">
        <v>183</v>
      </c>
      <c r="AX29" s="34" t="s">
        <v>183</v>
      </c>
    </row>
    <row r="30" ht="13.5" customHeight="1">
      <c r="A30" s="34" t="s">
        <v>240</v>
      </c>
      <c r="B30" s="34" t="s">
        <v>178</v>
      </c>
      <c r="C30" s="34" t="s">
        <v>241</v>
      </c>
      <c r="D30" s="34" t="s">
        <v>180</v>
      </c>
      <c r="E30" s="34" t="s">
        <v>242</v>
      </c>
      <c r="F30" s="34" t="s">
        <v>182</v>
      </c>
      <c r="G30" s="34" t="s">
        <v>183</v>
      </c>
      <c r="H30" s="34" t="s">
        <v>183</v>
      </c>
      <c r="I30" s="34" t="s">
        <v>183</v>
      </c>
      <c r="J30" s="34" t="s">
        <v>183</v>
      </c>
      <c r="K30" s="34" t="s">
        <v>184</v>
      </c>
      <c r="L30" s="34" t="s">
        <v>183</v>
      </c>
      <c r="M30" s="34" t="s">
        <v>183</v>
      </c>
      <c r="N30" s="34" t="s">
        <v>185</v>
      </c>
      <c r="O30" s="34" t="s">
        <v>183</v>
      </c>
      <c r="P30" s="34" t="s">
        <v>183</v>
      </c>
      <c r="Q30" s="34" t="s">
        <v>183</v>
      </c>
      <c r="R30" s="34" t="s">
        <v>183</v>
      </c>
      <c r="S30" s="34" t="s">
        <v>183</v>
      </c>
      <c r="T30" s="34" t="s">
        <v>183</v>
      </c>
      <c r="U30" s="34" t="s">
        <v>186</v>
      </c>
      <c r="V30" s="34" t="s">
        <v>183</v>
      </c>
      <c r="W30" s="34" t="s">
        <v>183</v>
      </c>
      <c r="X30" s="34" t="s">
        <v>183</v>
      </c>
      <c r="Y30" s="34" t="s">
        <v>183</v>
      </c>
      <c r="Z30" s="34" t="s">
        <v>183</v>
      </c>
      <c r="AA30" s="34" t="s">
        <v>183</v>
      </c>
      <c r="AB30" s="34" t="s">
        <v>183</v>
      </c>
      <c r="AC30" s="34" t="s">
        <v>230</v>
      </c>
      <c r="AD30" s="34" t="s">
        <v>187</v>
      </c>
      <c r="AE30" s="34" t="s">
        <v>183</v>
      </c>
      <c r="AF30" s="34" t="s">
        <v>231</v>
      </c>
      <c r="AG30" s="34" t="s">
        <v>232</v>
      </c>
      <c r="AH30" s="34" t="s">
        <v>183</v>
      </c>
      <c r="AI30" s="34" t="s">
        <v>183</v>
      </c>
      <c r="AJ30" s="34" t="s">
        <v>183</v>
      </c>
      <c r="AK30" s="34" t="s">
        <v>183</v>
      </c>
      <c r="AL30" s="34" t="s">
        <v>183</v>
      </c>
      <c r="AM30" s="34" t="s">
        <v>183</v>
      </c>
      <c r="AN30" s="34" t="s">
        <v>183</v>
      </c>
      <c r="AO30" s="34" t="s">
        <v>188</v>
      </c>
      <c r="AP30" s="34" t="s">
        <v>183</v>
      </c>
      <c r="AQ30" s="34" t="s">
        <v>183</v>
      </c>
      <c r="AR30" s="34" t="s">
        <v>243</v>
      </c>
      <c r="AS30" s="34" t="s">
        <v>183</v>
      </c>
      <c r="AT30" s="34" t="s">
        <v>183</v>
      </c>
      <c r="AU30" s="34" t="s">
        <v>183</v>
      </c>
      <c r="AV30" s="34" t="s">
        <v>183</v>
      </c>
      <c r="AW30" s="34" t="s">
        <v>183</v>
      </c>
      <c r="AX30" s="34" t="s">
        <v>183</v>
      </c>
    </row>
    <row r="31" ht="13.5" customHeight="1">
      <c r="A31" s="34" t="s">
        <v>240</v>
      </c>
      <c r="B31" s="34" t="s">
        <v>190</v>
      </c>
      <c r="C31" s="34" t="s">
        <v>241</v>
      </c>
      <c r="D31" s="34" t="s">
        <v>191</v>
      </c>
      <c r="E31" s="34" t="s">
        <v>242</v>
      </c>
      <c r="F31" s="34" t="s">
        <v>182</v>
      </c>
      <c r="G31" s="34" t="s">
        <v>183</v>
      </c>
      <c r="H31" s="34" t="s">
        <v>183</v>
      </c>
      <c r="I31" s="34" t="s">
        <v>183</v>
      </c>
      <c r="J31" s="34" t="s">
        <v>183</v>
      </c>
      <c r="K31" s="34" t="s">
        <v>184</v>
      </c>
      <c r="L31" s="34" t="s">
        <v>183</v>
      </c>
      <c r="M31" s="34" t="s">
        <v>183</v>
      </c>
      <c r="N31" s="34" t="s">
        <v>185</v>
      </c>
      <c r="O31" s="34" t="s">
        <v>183</v>
      </c>
      <c r="P31" s="34" t="s">
        <v>183</v>
      </c>
      <c r="Q31" s="34" t="s">
        <v>183</v>
      </c>
      <c r="R31" s="34" t="s">
        <v>183</v>
      </c>
      <c r="S31" s="34" t="s">
        <v>183</v>
      </c>
      <c r="T31" s="34" t="s">
        <v>183</v>
      </c>
      <c r="U31" s="34" t="s">
        <v>186</v>
      </c>
      <c r="V31" s="34" t="s">
        <v>183</v>
      </c>
      <c r="W31" s="34" t="s">
        <v>183</v>
      </c>
      <c r="X31" s="34" t="s">
        <v>183</v>
      </c>
      <c r="Y31" s="34" t="s">
        <v>183</v>
      </c>
      <c r="Z31" s="34" t="s">
        <v>183</v>
      </c>
      <c r="AA31" s="34" t="s">
        <v>183</v>
      </c>
      <c r="AB31" s="34" t="s">
        <v>183</v>
      </c>
      <c r="AC31" s="34" t="s">
        <v>230</v>
      </c>
      <c r="AD31" s="34" t="s">
        <v>187</v>
      </c>
      <c r="AE31" s="34" t="s">
        <v>183</v>
      </c>
      <c r="AF31" s="34" t="s">
        <v>231</v>
      </c>
      <c r="AG31" s="34" t="s">
        <v>232</v>
      </c>
      <c r="AH31" s="34" t="s">
        <v>183</v>
      </c>
      <c r="AI31" s="34" t="s">
        <v>183</v>
      </c>
      <c r="AJ31" s="34" t="s">
        <v>183</v>
      </c>
      <c r="AK31" s="34" t="s">
        <v>183</v>
      </c>
      <c r="AL31" s="34" t="s">
        <v>183</v>
      </c>
      <c r="AM31" s="34" t="s">
        <v>183</v>
      </c>
      <c r="AN31" s="34" t="s">
        <v>183</v>
      </c>
      <c r="AO31" s="34" t="s">
        <v>188</v>
      </c>
      <c r="AP31" s="34" t="s">
        <v>183</v>
      </c>
      <c r="AQ31" s="34" t="s">
        <v>183</v>
      </c>
      <c r="AR31" s="34" t="s">
        <v>244</v>
      </c>
      <c r="AS31" s="34" t="s">
        <v>183</v>
      </c>
      <c r="AT31" s="34" t="s">
        <v>183</v>
      </c>
      <c r="AU31" s="34" t="s">
        <v>183</v>
      </c>
      <c r="AV31" s="34" t="s">
        <v>183</v>
      </c>
      <c r="AW31" s="34" t="s">
        <v>183</v>
      </c>
      <c r="AX31" s="34" t="s">
        <v>183</v>
      </c>
    </row>
    <row r="32" ht="13.5" customHeight="1">
      <c r="A32" s="34" t="s">
        <v>240</v>
      </c>
      <c r="B32" s="34" t="s">
        <v>193</v>
      </c>
      <c r="C32" s="34" t="s">
        <v>241</v>
      </c>
      <c r="D32" s="34" t="s">
        <v>194</v>
      </c>
      <c r="E32" s="34" t="s">
        <v>242</v>
      </c>
      <c r="F32" s="34" t="s">
        <v>182</v>
      </c>
      <c r="G32" s="34" t="s">
        <v>183</v>
      </c>
      <c r="H32" s="34" t="s">
        <v>183</v>
      </c>
      <c r="I32" s="34" t="s">
        <v>183</v>
      </c>
      <c r="J32" s="34" t="s">
        <v>183</v>
      </c>
      <c r="K32" s="34" t="s">
        <v>184</v>
      </c>
      <c r="L32" s="34" t="s">
        <v>183</v>
      </c>
      <c r="M32" s="34" t="s">
        <v>183</v>
      </c>
      <c r="N32" s="34" t="s">
        <v>185</v>
      </c>
      <c r="O32" s="34" t="s">
        <v>183</v>
      </c>
      <c r="P32" s="34" t="s">
        <v>183</v>
      </c>
      <c r="Q32" s="34" t="s">
        <v>183</v>
      </c>
      <c r="R32" s="34" t="s">
        <v>183</v>
      </c>
      <c r="S32" s="34" t="s">
        <v>183</v>
      </c>
      <c r="T32" s="34" t="s">
        <v>183</v>
      </c>
      <c r="U32" s="34" t="s">
        <v>186</v>
      </c>
      <c r="V32" s="34" t="s">
        <v>183</v>
      </c>
      <c r="W32" s="34" t="s">
        <v>183</v>
      </c>
      <c r="X32" s="34" t="s">
        <v>183</v>
      </c>
      <c r="Y32" s="34" t="s">
        <v>183</v>
      </c>
      <c r="Z32" s="34" t="s">
        <v>183</v>
      </c>
      <c r="AA32" s="34" t="s">
        <v>183</v>
      </c>
      <c r="AB32" s="34" t="s">
        <v>183</v>
      </c>
      <c r="AC32" s="34" t="s">
        <v>230</v>
      </c>
      <c r="AD32" s="34" t="s">
        <v>187</v>
      </c>
      <c r="AE32" s="34" t="s">
        <v>183</v>
      </c>
      <c r="AF32" s="34" t="s">
        <v>231</v>
      </c>
      <c r="AG32" s="34" t="s">
        <v>232</v>
      </c>
      <c r="AH32" s="34" t="s">
        <v>183</v>
      </c>
      <c r="AI32" s="34" t="s">
        <v>183</v>
      </c>
      <c r="AJ32" s="34" t="s">
        <v>183</v>
      </c>
      <c r="AK32" s="34" t="s">
        <v>183</v>
      </c>
      <c r="AL32" s="34" t="s">
        <v>183</v>
      </c>
      <c r="AM32" s="34" t="s">
        <v>183</v>
      </c>
      <c r="AN32" s="34" t="s">
        <v>183</v>
      </c>
      <c r="AO32" s="34" t="s">
        <v>188</v>
      </c>
      <c r="AP32" s="34" t="s">
        <v>183</v>
      </c>
      <c r="AQ32" s="34" t="s">
        <v>183</v>
      </c>
      <c r="AR32" s="34" t="s">
        <v>245</v>
      </c>
      <c r="AS32" s="34" t="s">
        <v>183</v>
      </c>
      <c r="AT32" s="34" t="s">
        <v>183</v>
      </c>
      <c r="AU32" s="34" t="s">
        <v>183</v>
      </c>
      <c r="AV32" s="34" t="s">
        <v>183</v>
      </c>
      <c r="AW32" s="34" t="s">
        <v>183</v>
      </c>
      <c r="AX32" s="34" t="s">
        <v>183</v>
      </c>
    </row>
    <row r="33" ht="13.5" customHeight="1">
      <c r="A33" s="34" t="s">
        <v>240</v>
      </c>
      <c r="B33" s="34" t="s">
        <v>196</v>
      </c>
      <c r="C33" s="34" t="s">
        <v>241</v>
      </c>
      <c r="D33" s="34" t="s">
        <v>197</v>
      </c>
      <c r="E33" s="34" t="s">
        <v>242</v>
      </c>
      <c r="F33" s="34" t="s">
        <v>182</v>
      </c>
      <c r="G33" s="34">
        <v>20.0</v>
      </c>
      <c r="H33" s="34" t="s">
        <v>198</v>
      </c>
      <c r="I33" s="34" t="s">
        <v>183</v>
      </c>
      <c r="J33" s="34">
        <v>8140.0</v>
      </c>
      <c r="K33" s="34" t="s">
        <v>184</v>
      </c>
      <c r="L33" s="34" t="s">
        <v>183</v>
      </c>
      <c r="M33" s="34" t="s">
        <v>183</v>
      </c>
      <c r="N33" s="34" t="s">
        <v>185</v>
      </c>
      <c r="O33" s="34">
        <v>5.7</v>
      </c>
      <c r="P33" s="34" t="s">
        <v>183</v>
      </c>
      <c r="Q33" s="34">
        <v>5.7</v>
      </c>
      <c r="R33" s="34">
        <v>57.0</v>
      </c>
      <c r="S33" s="34">
        <v>5.7</v>
      </c>
      <c r="T33" s="34">
        <v>5.7</v>
      </c>
      <c r="U33" s="34" t="s">
        <v>186</v>
      </c>
      <c r="V33" s="34" t="s">
        <v>183</v>
      </c>
      <c r="W33" s="34" t="s">
        <v>183</v>
      </c>
      <c r="X33" s="34" t="s">
        <v>183</v>
      </c>
      <c r="Y33" s="34" t="s">
        <v>183</v>
      </c>
      <c r="Z33" s="34" t="s">
        <v>183</v>
      </c>
      <c r="AA33" s="34" t="s">
        <v>183</v>
      </c>
      <c r="AB33" s="34" t="s">
        <v>183</v>
      </c>
      <c r="AC33" s="34" t="s">
        <v>230</v>
      </c>
      <c r="AD33" s="34" t="s">
        <v>187</v>
      </c>
      <c r="AE33" s="34" t="s">
        <v>183</v>
      </c>
      <c r="AF33" s="34" t="s">
        <v>231</v>
      </c>
      <c r="AG33" s="34" t="s">
        <v>232</v>
      </c>
      <c r="AH33" s="34">
        <v>3.2E8</v>
      </c>
      <c r="AI33" s="34">
        <v>3.2E7</v>
      </c>
      <c r="AJ33" s="34">
        <v>3.2E7</v>
      </c>
      <c r="AK33" s="34" t="s">
        <v>183</v>
      </c>
      <c r="AL33" s="34">
        <v>2.42E7</v>
      </c>
      <c r="AM33" s="34">
        <v>2.42E8</v>
      </c>
      <c r="AN33" s="34">
        <v>2.76E7</v>
      </c>
      <c r="AO33" s="34" t="s">
        <v>188</v>
      </c>
      <c r="AP33" s="34" t="s">
        <v>183</v>
      </c>
      <c r="AQ33" s="34" t="s">
        <v>183</v>
      </c>
      <c r="AR33" s="34" t="s">
        <v>246</v>
      </c>
      <c r="AS33" s="34" t="s">
        <v>183</v>
      </c>
      <c r="AT33" s="34" t="s">
        <v>183</v>
      </c>
      <c r="AU33" s="34" t="s">
        <v>183</v>
      </c>
      <c r="AV33" s="34" t="s">
        <v>183</v>
      </c>
      <c r="AW33" s="34" t="s">
        <v>183</v>
      </c>
      <c r="AX33" s="34" t="s">
        <v>183</v>
      </c>
    </row>
    <row r="34" ht="13.5" customHeight="1">
      <c r="A34" s="34" t="s">
        <v>240</v>
      </c>
      <c r="B34" s="34" t="s">
        <v>200</v>
      </c>
      <c r="C34" s="34" t="s">
        <v>241</v>
      </c>
      <c r="D34" s="34" t="s">
        <v>201</v>
      </c>
      <c r="E34" s="34" t="s">
        <v>242</v>
      </c>
      <c r="F34" s="34" t="s">
        <v>182</v>
      </c>
      <c r="G34" s="34" t="s">
        <v>183</v>
      </c>
      <c r="H34" s="34" t="s">
        <v>183</v>
      </c>
      <c r="I34" s="34" t="s">
        <v>183</v>
      </c>
      <c r="J34" s="34" t="s">
        <v>183</v>
      </c>
      <c r="K34" s="34" t="s">
        <v>184</v>
      </c>
      <c r="L34" s="34" t="s">
        <v>183</v>
      </c>
      <c r="M34" s="34" t="s">
        <v>183</v>
      </c>
      <c r="N34" s="34" t="s">
        <v>185</v>
      </c>
      <c r="O34" s="34" t="s">
        <v>183</v>
      </c>
      <c r="P34" s="34" t="s">
        <v>183</v>
      </c>
      <c r="Q34" s="34" t="s">
        <v>183</v>
      </c>
      <c r="R34" s="34" t="s">
        <v>183</v>
      </c>
      <c r="S34" s="34" t="s">
        <v>183</v>
      </c>
      <c r="T34" s="34" t="s">
        <v>183</v>
      </c>
      <c r="U34" s="34" t="s">
        <v>186</v>
      </c>
      <c r="V34" s="34" t="s">
        <v>183</v>
      </c>
      <c r="W34" s="34" t="s">
        <v>183</v>
      </c>
      <c r="X34" s="34" t="s">
        <v>183</v>
      </c>
      <c r="Y34" s="34" t="s">
        <v>183</v>
      </c>
      <c r="Z34" s="34" t="s">
        <v>183</v>
      </c>
      <c r="AA34" s="34" t="s">
        <v>183</v>
      </c>
      <c r="AB34" s="34" t="s">
        <v>183</v>
      </c>
      <c r="AC34" s="34" t="s">
        <v>230</v>
      </c>
      <c r="AD34" s="34" t="s">
        <v>187</v>
      </c>
      <c r="AE34" s="34" t="s">
        <v>183</v>
      </c>
      <c r="AF34" s="34" t="s">
        <v>231</v>
      </c>
      <c r="AG34" s="34" t="s">
        <v>232</v>
      </c>
      <c r="AH34" s="34" t="s">
        <v>183</v>
      </c>
      <c r="AI34" s="34" t="s">
        <v>183</v>
      </c>
      <c r="AJ34" s="34" t="s">
        <v>183</v>
      </c>
      <c r="AK34" s="34" t="s">
        <v>183</v>
      </c>
      <c r="AL34" s="34" t="s">
        <v>183</v>
      </c>
      <c r="AM34" s="34" t="s">
        <v>183</v>
      </c>
      <c r="AN34" s="34" t="s">
        <v>183</v>
      </c>
      <c r="AO34" s="34" t="s">
        <v>188</v>
      </c>
      <c r="AP34" s="34" t="s">
        <v>183</v>
      </c>
      <c r="AQ34" s="34" t="s">
        <v>183</v>
      </c>
      <c r="AR34" s="34" t="s">
        <v>247</v>
      </c>
      <c r="AS34" s="34" t="s">
        <v>183</v>
      </c>
      <c r="AT34" s="34" t="s">
        <v>183</v>
      </c>
      <c r="AU34" s="34" t="s">
        <v>183</v>
      </c>
      <c r="AV34" s="34" t="s">
        <v>183</v>
      </c>
      <c r="AW34" s="34" t="s">
        <v>183</v>
      </c>
      <c r="AX34" s="34" t="s">
        <v>183</v>
      </c>
    </row>
    <row r="35" ht="13.5" customHeight="1">
      <c r="A35" s="34" t="s">
        <v>240</v>
      </c>
      <c r="B35" s="34" t="s">
        <v>203</v>
      </c>
      <c r="C35" s="34" t="s">
        <v>241</v>
      </c>
      <c r="D35" s="34" t="s">
        <v>204</v>
      </c>
      <c r="E35" s="34" t="s">
        <v>242</v>
      </c>
      <c r="F35" s="34" t="s">
        <v>182</v>
      </c>
      <c r="G35" s="34" t="s">
        <v>183</v>
      </c>
      <c r="H35" s="34" t="s">
        <v>183</v>
      </c>
      <c r="I35" s="34" t="s">
        <v>183</v>
      </c>
      <c r="J35" s="34" t="s">
        <v>183</v>
      </c>
      <c r="K35" s="34" t="s">
        <v>184</v>
      </c>
      <c r="L35" s="34" t="s">
        <v>183</v>
      </c>
      <c r="M35" s="34" t="s">
        <v>183</v>
      </c>
      <c r="N35" s="34" t="s">
        <v>185</v>
      </c>
      <c r="O35" s="34" t="s">
        <v>183</v>
      </c>
      <c r="P35" s="34" t="s">
        <v>183</v>
      </c>
      <c r="Q35" s="34" t="s">
        <v>183</v>
      </c>
      <c r="R35" s="34" t="s">
        <v>183</v>
      </c>
      <c r="S35" s="34" t="s">
        <v>183</v>
      </c>
      <c r="T35" s="34" t="s">
        <v>183</v>
      </c>
      <c r="U35" s="34" t="s">
        <v>186</v>
      </c>
      <c r="V35" s="34" t="s">
        <v>183</v>
      </c>
      <c r="W35" s="34" t="s">
        <v>183</v>
      </c>
      <c r="X35" s="34" t="s">
        <v>183</v>
      </c>
      <c r="Y35" s="34" t="s">
        <v>183</v>
      </c>
      <c r="Z35" s="34" t="s">
        <v>183</v>
      </c>
      <c r="AA35" s="34" t="s">
        <v>183</v>
      </c>
      <c r="AB35" s="34" t="s">
        <v>183</v>
      </c>
      <c r="AC35" s="34" t="s">
        <v>230</v>
      </c>
      <c r="AD35" s="34" t="s">
        <v>187</v>
      </c>
      <c r="AE35" s="34" t="s">
        <v>183</v>
      </c>
      <c r="AF35" s="34" t="s">
        <v>231</v>
      </c>
      <c r="AG35" s="34" t="s">
        <v>232</v>
      </c>
      <c r="AH35" s="34" t="s">
        <v>183</v>
      </c>
      <c r="AI35" s="34" t="s">
        <v>183</v>
      </c>
      <c r="AJ35" s="34" t="s">
        <v>183</v>
      </c>
      <c r="AK35" s="34" t="s">
        <v>183</v>
      </c>
      <c r="AL35" s="34" t="s">
        <v>183</v>
      </c>
      <c r="AM35" s="34" t="s">
        <v>183</v>
      </c>
      <c r="AN35" s="34" t="s">
        <v>183</v>
      </c>
      <c r="AO35" s="34" t="s">
        <v>188</v>
      </c>
      <c r="AP35" s="34" t="s">
        <v>183</v>
      </c>
      <c r="AQ35" s="34" t="s">
        <v>183</v>
      </c>
      <c r="AR35" s="34" t="s">
        <v>248</v>
      </c>
      <c r="AS35" s="34" t="s">
        <v>183</v>
      </c>
      <c r="AT35" s="34" t="s">
        <v>183</v>
      </c>
      <c r="AU35" s="34" t="s">
        <v>183</v>
      </c>
      <c r="AV35" s="34" t="s">
        <v>183</v>
      </c>
      <c r="AW35" s="34" t="s">
        <v>183</v>
      </c>
      <c r="AX35" s="34" t="s">
        <v>183</v>
      </c>
    </row>
    <row r="36" ht="13.5" customHeight="1">
      <c r="A36" s="34" t="s">
        <v>240</v>
      </c>
      <c r="B36" s="34" t="s">
        <v>206</v>
      </c>
      <c r="C36" s="34" t="s">
        <v>241</v>
      </c>
      <c r="D36" s="34" t="s">
        <v>207</v>
      </c>
      <c r="E36" s="34" t="s">
        <v>242</v>
      </c>
      <c r="F36" s="34" t="s">
        <v>182</v>
      </c>
      <c r="G36" s="34" t="s">
        <v>183</v>
      </c>
      <c r="H36" s="34" t="s">
        <v>183</v>
      </c>
      <c r="I36" s="34" t="s">
        <v>183</v>
      </c>
      <c r="J36" s="34" t="s">
        <v>183</v>
      </c>
      <c r="K36" s="34" t="s">
        <v>184</v>
      </c>
      <c r="L36" s="34" t="s">
        <v>183</v>
      </c>
      <c r="M36" s="34" t="s">
        <v>183</v>
      </c>
      <c r="N36" s="34" t="s">
        <v>185</v>
      </c>
      <c r="O36" s="34" t="s">
        <v>183</v>
      </c>
      <c r="P36" s="34" t="s">
        <v>183</v>
      </c>
      <c r="Q36" s="34" t="s">
        <v>183</v>
      </c>
      <c r="R36" s="34" t="s">
        <v>183</v>
      </c>
      <c r="S36" s="34" t="s">
        <v>183</v>
      </c>
      <c r="T36" s="34" t="s">
        <v>183</v>
      </c>
      <c r="U36" s="34" t="s">
        <v>186</v>
      </c>
      <c r="V36" s="34" t="s">
        <v>183</v>
      </c>
      <c r="W36" s="34" t="s">
        <v>183</v>
      </c>
      <c r="X36" s="34" t="s">
        <v>183</v>
      </c>
      <c r="Y36" s="34" t="s">
        <v>183</v>
      </c>
      <c r="Z36" s="34" t="s">
        <v>183</v>
      </c>
      <c r="AA36" s="34" t="s">
        <v>183</v>
      </c>
      <c r="AB36" s="34" t="s">
        <v>183</v>
      </c>
      <c r="AC36" s="34" t="s">
        <v>230</v>
      </c>
      <c r="AD36" s="34" t="s">
        <v>187</v>
      </c>
      <c r="AE36" s="34" t="s">
        <v>183</v>
      </c>
      <c r="AF36" s="34" t="s">
        <v>231</v>
      </c>
      <c r="AG36" s="34" t="s">
        <v>232</v>
      </c>
      <c r="AH36" s="34" t="s">
        <v>183</v>
      </c>
      <c r="AI36" s="34" t="s">
        <v>183</v>
      </c>
      <c r="AJ36" s="34" t="s">
        <v>183</v>
      </c>
      <c r="AK36" s="34" t="s">
        <v>183</v>
      </c>
      <c r="AL36" s="34" t="s">
        <v>183</v>
      </c>
      <c r="AM36" s="34" t="s">
        <v>183</v>
      </c>
      <c r="AN36" s="34" t="s">
        <v>183</v>
      </c>
      <c r="AO36" s="34" t="s">
        <v>188</v>
      </c>
      <c r="AP36" s="34" t="s">
        <v>183</v>
      </c>
      <c r="AQ36" s="34" t="s">
        <v>183</v>
      </c>
      <c r="AR36" s="34" t="s">
        <v>249</v>
      </c>
      <c r="AS36" s="34" t="s">
        <v>183</v>
      </c>
      <c r="AT36" s="34" t="s">
        <v>183</v>
      </c>
      <c r="AU36" s="34" t="s">
        <v>183</v>
      </c>
      <c r="AV36" s="34" t="s">
        <v>183</v>
      </c>
      <c r="AW36" s="34" t="s">
        <v>183</v>
      </c>
      <c r="AX36" s="34" t="s">
        <v>183</v>
      </c>
    </row>
    <row r="37" ht="13.5" customHeight="1">
      <c r="A37" s="34" t="s">
        <v>250</v>
      </c>
      <c r="B37" s="34" t="s">
        <v>241</v>
      </c>
      <c r="C37" s="34" t="s">
        <v>179</v>
      </c>
      <c r="D37" s="34" t="s">
        <v>242</v>
      </c>
      <c r="E37" s="34" t="s">
        <v>181</v>
      </c>
      <c r="F37" s="34" t="s">
        <v>182</v>
      </c>
      <c r="G37" s="34">
        <v>20.0</v>
      </c>
      <c r="H37" s="34" t="s">
        <v>198</v>
      </c>
      <c r="I37" s="34" t="s">
        <v>183</v>
      </c>
      <c r="J37" s="34">
        <v>8140.0</v>
      </c>
      <c r="K37" s="34" t="s">
        <v>184</v>
      </c>
      <c r="L37" s="34" t="s">
        <v>183</v>
      </c>
      <c r="M37" s="34" t="s">
        <v>183</v>
      </c>
      <c r="N37" s="34" t="s">
        <v>185</v>
      </c>
      <c r="O37" s="66">
        <v>7.0</v>
      </c>
      <c r="P37" s="66" t="s">
        <v>183</v>
      </c>
      <c r="Q37" s="66">
        <v>7.0</v>
      </c>
      <c r="R37" s="66">
        <v>70.0</v>
      </c>
      <c r="S37" s="66">
        <v>7.0</v>
      </c>
      <c r="T37" s="66">
        <v>7.0</v>
      </c>
      <c r="U37" s="34" t="s">
        <v>186</v>
      </c>
      <c r="V37" s="34" t="s">
        <v>183</v>
      </c>
      <c r="W37" s="34" t="s">
        <v>183</v>
      </c>
      <c r="X37" s="34" t="s">
        <v>183</v>
      </c>
      <c r="Y37" s="34" t="s">
        <v>183</v>
      </c>
      <c r="Z37" s="34" t="s">
        <v>183</v>
      </c>
      <c r="AA37" s="34" t="s">
        <v>183</v>
      </c>
      <c r="AB37" s="34" t="s">
        <v>183</v>
      </c>
      <c r="AC37" s="34" t="s">
        <v>183</v>
      </c>
      <c r="AD37" s="34" t="s">
        <v>187</v>
      </c>
      <c r="AE37" s="34" t="s">
        <v>183</v>
      </c>
      <c r="AF37" s="34" t="s">
        <v>183</v>
      </c>
      <c r="AG37" s="34" t="s">
        <v>183</v>
      </c>
      <c r="AH37" s="34">
        <v>3.93E8</v>
      </c>
      <c r="AI37" s="34">
        <v>3.93E7</v>
      </c>
      <c r="AJ37" s="34">
        <v>3.93E7</v>
      </c>
      <c r="AK37" s="34" t="s">
        <v>183</v>
      </c>
      <c r="AL37" s="34">
        <v>2.98E7</v>
      </c>
      <c r="AM37" s="34">
        <v>2.98E8</v>
      </c>
      <c r="AN37" s="34">
        <v>3.39E7</v>
      </c>
      <c r="AO37" s="34" t="s">
        <v>188</v>
      </c>
      <c r="AP37" s="34" t="s">
        <v>183</v>
      </c>
      <c r="AQ37" s="34" t="s">
        <v>183</v>
      </c>
      <c r="AR37" s="34" t="s">
        <v>251</v>
      </c>
      <c r="AS37" s="34" t="s">
        <v>183</v>
      </c>
      <c r="AT37" s="34" t="s">
        <v>183</v>
      </c>
      <c r="AU37" s="34" t="s">
        <v>183</v>
      </c>
      <c r="AV37" s="34" t="s">
        <v>183</v>
      </c>
      <c r="AW37" s="34" t="s">
        <v>183</v>
      </c>
      <c r="AX37" s="34" t="s">
        <v>183</v>
      </c>
    </row>
    <row r="38" ht="13.5" customHeight="1">
      <c r="A38" s="34" t="s">
        <v>250</v>
      </c>
      <c r="B38" s="34" t="s">
        <v>241</v>
      </c>
      <c r="C38" s="34" t="s">
        <v>209</v>
      </c>
      <c r="D38" s="34" t="s">
        <v>242</v>
      </c>
      <c r="E38" s="34" t="s">
        <v>210</v>
      </c>
      <c r="F38" s="34" t="s">
        <v>182</v>
      </c>
      <c r="G38" s="34" t="s">
        <v>183</v>
      </c>
      <c r="H38" s="34" t="s">
        <v>183</v>
      </c>
      <c r="I38" s="34" t="s">
        <v>183</v>
      </c>
      <c r="J38" s="34" t="s">
        <v>183</v>
      </c>
      <c r="K38" s="34" t="s">
        <v>184</v>
      </c>
      <c r="L38" s="34" t="s">
        <v>183</v>
      </c>
      <c r="M38" s="34" t="s">
        <v>183</v>
      </c>
      <c r="N38" s="34" t="s">
        <v>185</v>
      </c>
      <c r="O38" s="34" t="s">
        <v>183</v>
      </c>
      <c r="P38" s="34" t="s">
        <v>183</v>
      </c>
      <c r="Q38" s="34" t="s">
        <v>183</v>
      </c>
      <c r="R38" s="34" t="s">
        <v>183</v>
      </c>
      <c r="S38" s="34" t="s">
        <v>183</v>
      </c>
      <c r="T38" s="34" t="s">
        <v>183</v>
      </c>
      <c r="U38" s="34" t="s">
        <v>186</v>
      </c>
      <c r="V38" s="34" t="s">
        <v>183</v>
      </c>
      <c r="W38" s="34" t="s">
        <v>183</v>
      </c>
      <c r="X38" s="34" t="s">
        <v>183</v>
      </c>
      <c r="Y38" s="34" t="s">
        <v>183</v>
      </c>
      <c r="Z38" s="34" t="s">
        <v>183</v>
      </c>
      <c r="AA38" s="34" t="s">
        <v>183</v>
      </c>
      <c r="AB38" s="34" t="s">
        <v>183</v>
      </c>
      <c r="AC38" s="34" t="s">
        <v>183</v>
      </c>
      <c r="AD38" s="34" t="s">
        <v>187</v>
      </c>
      <c r="AE38" s="34" t="s">
        <v>183</v>
      </c>
      <c r="AF38" s="34" t="s">
        <v>183</v>
      </c>
      <c r="AG38" s="34" t="s">
        <v>183</v>
      </c>
      <c r="AH38" s="34" t="s">
        <v>183</v>
      </c>
      <c r="AI38" s="34" t="s">
        <v>183</v>
      </c>
      <c r="AJ38" s="34" t="s">
        <v>183</v>
      </c>
      <c r="AK38" s="34" t="s">
        <v>183</v>
      </c>
      <c r="AL38" s="34" t="s">
        <v>183</v>
      </c>
      <c r="AM38" s="34" t="s">
        <v>183</v>
      </c>
      <c r="AN38" s="34" t="s">
        <v>183</v>
      </c>
      <c r="AO38" s="34" t="s">
        <v>188</v>
      </c>
      <c r="AP38" s="34" t="s">
        <v>183</v>
      </c>
      <c r="AQ38" s="34" t="s">
        <v>183</v>
      </c>
      <c r="AR38" s="34" t="s">
        <v>252</v>
      </c>
      <c r="AS38" s="34" t="s">
        <v>183</v>
      </c>
      <c r="AT38" s="34" t="s">
        <v>183</v>
      </c>
      <c r="AU38" s="34" t="s">
        <v>183</v>
      </c>
      <c r="AV38" s="34" t="s">
        <v>183</v>
      </c>
      <c r="AW38" s="34" t="s">
        <v>183</v>
      </c>
      <c r="AX38" s="34" t="s">
        <v>183</v>
      </c>
    </row>
    <row r="39" ht="13.5" customHeight="1">
      <c r="A39" s="34" t="s">
        <v>250</v>
      </c>
      <c r="B39" s="34" t="s">
        <v>241</v>
      </c>
      <c r="C39" s="34" t="s">
        <v>218</v>
      </c>
      <c r="D39" s="34" t="s">
        <v>242</v>
      </c>
      <c r="E39" s="34" t="s">
        <v>219</v>
      </c>
      <c r="F39" s="34" t="s">
        <v>220</v>
      </c>
      <c r="G39" s="34">
        <v>20.0</v>
      </c>
      <c r="H39" s="34" t="s">
        <v>198</v>
      </c>
      <c r="I39" s="34" t="s">
        <v>183</v>
      </c>
      <c r="J39" s="34">
        <v>8140.0</v>
      </c>
      <c r="K39" s="34" t="s">
        <v>184</v>
      </c>
      <c r="L39" s="34" t="s">
        <v>183</v>
      </c>
      <c r="M39" s="34" t="s">
        <v>183</v>
      </c>
      <c r="N39" s="34" t="s">
        <v>185</v>
      </c>
      <c r="O39" s="66">
        <v>-1.3</v>
      </c>
      <c r="P39" s="66" t="s">
        <v>183</v>
      </c>
      <c r="Q39" s="66">
        <v>-1.3</v>
      </c>
      <c r="R39" s="66">
        <v>-13.0</v>
      </c>
      <c r="S39" s="66">
        <v>-1.3</v>
      </c>
      <c r="T39" s="66">
        <v>-1.3</v>
      </c>
      <c r="U39" s="34" t="s">
        <v>186</v>
      </c>
      <c r="V39" s="34" t="s">
        <v>183</v>
      </c>
      <c r="W39" s="34" t="s">
        <v>183</v>
      </c>
      <c r="X39" s="34" t="s">
        <v>183</v>
      </c>
      <c r="Y39" s="34" t="s">
        <v>183</v>
      </c>
      <c r="Z39" s="34" t="s">
        <v>183</v>
      </c>
      <c r="AA39" s="34" t="s">
        <v>183</v>
      </c>
      <c r="AB39" s="34" t="s">
        <v>183</v>
      </c>
      <c r="AC39" s="34" t="s">
        <v>183</v>
      </c>
      <c r="AD39" s="34" t="s">
        <v>187</v>
      </c>
      <c r="AE39" s="34" t="s">
        <v>183</v>
      </c>
      <c r="AF39" s="34" t="s">
        <v>183</v>
      </c>
      <c r="AG39" s="34" t="s">
        <v>183</v>
      </c>
      <c r="AH39" s="34">
        <v>-7.28E7</v>
      </c>
      <c r="AI39" s="34">
        <v>-7280000.0</v>
      </c>
      <c r="AJ39" s="34">
        <v>-7280000.0</v>
      </c>
      <c r="AK39" s="34" t="s">
        <v>183</v>
      </c>
      <c r="AL39" s="34">
        <v>-5520000.0</v>
      </c>
      <c r="AM39" s="34">
        <v>-5.52E7</v>
      </c>
      <c r="AN39" s="34">
        <v>-6280000.0</v>
      </c>
      <c r="AO39" s="34" t="s">
        <v>188</v>
      </c>
      <c r="AP39" s="34" t="s">
        <v>183</v>
      </c>
      <c r="AQ39" s="34" t="s">
        <v>183</v>
      </c>
      <c r="AR39" s="34" t="s">
        <v>253</v>
      </c>
      <c r="AS39" s="34" t="s">
        <v>183</v>
      </c>
      <c r="AT39" s="34" t="s">
        <v>183</v>
      </c>
      <c r="AU39" s="34" t="s">
        <v>183</v>
      </c>
      <c r="AV39" s="34" t="s">
        <v>183</v>
      </c>
      <c r="AW39" s="34" t="s">
        <v>183</v>
      </c>
      <c r="AX39" s="34" t="s">
        <v>183</v>
      </c>
    </row>
    <row r="40" ht="13.5" customHeight="1">
      <c r="A40" s="34" t="s">
        <v>250</v>
      </c>
      <c r="B40" s="34" t="s">
        <v>241</v>
      </c>
      <c r="C40" s="34" t="s">
        <v>228</v>
      </c>
      <c r="D40" s="34" t="s">
        <v>242</v>
      </c>
      <c r="E40" s="34" t="s">
        <v>229</v>
      </c>
      <c r="F40" s="34" t="s">
        <v>220</v>
      </c>
      <c r="G40" s="34" t="s">
        <v>183</v>
      </c>
      <c r="H40" s="34" t="s">
        <v>183</v>
      </c>
      <c r="I40" s="34" t="s">
        <v>183</v>
      </c>
      <c r="J40" s="34" t="s">
        <v>183</v>
      </c>
      <c r="K40" s="34" t="s">
        <v>184</v>
      </c>
      <c r="L40" s="34" t="s">
        <v>183</v>
      </c>
      <c r="M40" s="34" t="s">
        <v>183</v>
      </c>
      <c r="N40" s="34" t="s">
        <v>185</v>
      </c>
      <c r="O40" s="34" t="s">
        <v>183</v>
      </c>
      <c r="P40" s="34" t="s">
        <v>183</v>
      </c>
      <c r="Q40" s="34" t="s">
        <v>183</v>
      </c>
      <c r="R40" s="34" t="s">
        <v>183</v>
      </c>
      <c r="S40" s="34" t="s">
        <v>183</v>
      </c>
      <c r="T40" s="34" t="s">
        <v>183</v>
      </c>
      <c r="U40" s="34" t="s">
        <v>183</v>
      </c>
      <c r="V40" s="34" t="s">
        <v>183</v>
      </c>
      <c r="W40" s="34" t="s">
        <v>183</v>
      </c>
      <c r="X40" s="34" t="s">
        <v>183</v>
      </c>
      <c r="Y40" s="34" t="s">
        <v>183</v>
      </c>
      <c r="Z40" s="34" t="s">
        <v>183</v>
      </c>
      <c r="AA40" s="34" t="s">
        <v>183</v>
      </c>
      <c r="AB40" s="34" t="s">
        <v>183</v>
      </c>
      <c r="AC40" s="34" t="s">
        <v>230</v>
      </c>
      <c r="AD40" s="34" t="s">
        <v>183</v>
      </c>
      <c r="AE40" s="34" t="s">
        <v>183</v>
      </c>
      <c r="AF40" s="34" t="s">
        <v>231</v>
      </c>
      <c r="AG40" s="34" t="s">
        <v>232</v>
      </c>
      <c r="AH40" s="34" t="s">
        <v>183</v>
      </c>
      <c r="AI40" s="34" t="s">
        <v>183</v>
      </c>
      <c r="AJ40" s="34" t="s">
        <v>183</v>
      </c>
      <c r="AK40" s="34" t="s">
        <v>183</v>
      </c>
      <c r="AL40" s="34" t="s">
        <v>183</v>
      </c>
      <c r="AM40" s="34" t="s">
        <v>183</v>
      </c>
      <c r="AN40" s="34" t="s">
        <v>183</v>
      </c>
      <c r="AO40" s="34" t="s">
        <v>188</v>
      </c>
      <c r="AP40" s="34" t="s">
        <v>183</v>
      </c>
      <c r="AQ40" s="34" t="s">
        <v>183</v>
      </c>
      <c r="AR40" s="34" t="s">
        <v>254</v>
      </c>
      <c r="AS40" s="34" t="s">
        <v>183</v>
      </c>
      <c r="AT40" s="34" t="s">
        <v>183</v>
      </c>
      <c r="AU40" s="34" t="s">
        <v>183</v>
      </c>
      <c r="AV40" s="34" t="s">
        <v>183</v>
      </c>
      <c r="AW40" s="34" t="s">
        <v>183</v>
      </c>
      <c r="AX40" s="34" t="s">
        <v>183</v>
      </c>
    </row>
    <row r="41" ht="13.5" customHeight="1">
      <c r="A41" s="34" t="s">
        <v>255</v>
      </c>
      <c r="B41" s="34" t="s">
        <v>241</v>
      </c>
      <c r="C41" s="34" t="s">
        <v>241</v>
      </c>
      <c r="D41" s="34" t="s">
        <v>242</v>
      </c>
      <c r="E41" s="34" t="s">
        <v>242</v>
      </c>
      <c r="F41" s="34" t="s">
        <v>182</v>
      </c>
      <c r="G41" s="34">
        <v>20.0</v>
      </c>
      <c r="H41" s="34" t="s">
        <v>198</v>
      </c>
      <c r="I41" s="34" t="s">
        <v>183</v>
      </c>
      <c r="J41" s="34">
        <v>8140.0</v>
      </c>
      <c r="K41" s="34" t="s">
        <v>184</v>
      </c>
      <c r="L41" s="34" t="s">
        <v>183</v>
      </c>
      <c r="M41" s="34" t="s">
        <v>183</v>
      </c>
      <c r="N41" s="34" t="s">
        <v>185</v>
      </c>
      <c r="O41" s="66">
        <v>5.7</v>
      </c>
      <c r="P41" s="66" t="s">
        <v>183</v>
      </c>
      <c r="Q41" s="66">
        <v>5.7</v>
      </c>
      <c r="R41" s="66">
        <v>57.0</v>
      </c>
      <c r="S41" s="66">
        <v>5.7</v>
      </c>
      <c r="T41" s="66">
        <v>5.7</v>
      </c>
      <c r="U41" s="34" t="s">
        <v>186</v>
      </c>
      <c r="V41" s="34" t="s">
        <v>183</v>
      </c>
      <c r="W41" s="34" t="s">
        <v>183</v>
      </c>
      <c r="X41" s="34" t="s">
        <v>183</v>
      </c>
      <c r="Y41" s="34" t="s">
        <v>183</v>
      </c>
      <c r="Z41" s="34" t="s">
        <v>183</v>
      </c>
      <c r="AA41" s="34" t="s">
        <v>183</v>
      </c>
      <c r="AB41" s="34" t="s">
        <v>183</v>
      </c>
      <c r="AC41" s="34" t="s">
        <v>230</v>
      </c>
      <c r="AD41" s="34" t="s">
        <v>187</v>
      </c>
      <c r="AE41" s="34" t="s">
        <v>183</v>
      </c>
      <c r="AF41" s="34" t="s">
        <v>231</v>
      </c>
      <c r="AG41" s="34" t="s">
        <v>232</v>
      </c>
      <c r="AH41" s="34">
        <v>3.2E8</v>
      </c>
      <c r="AI41" s="34">
        <v>3.2E7</v>
      </c>
      <c r="AJ41" s="34">
        <v>3.2E7</v>
      </c>
      <c r="AK41" s="34" t="s">
        <v>183</v>
      </c>
      <c r="AL41" s="34">
        <v>2.42E7</v>
      </c>
      <c r="AM41" s="34">
        <v>2.42E8</v>
      </c>
      <c r="AN41" s="34">
        <v>2.76E7</v>
      </c>
      <c r="AO41" s="34" t="s">
        <v>188</v>
      </c>
      <c r="AP41" s="34" t="s">
        <v>183</v>
      </c>
      <c r="AQ41" s="34" t="s">
        <v>183</v>
      </c>
      <c r="AR41" s="34" t="s">
        <v>256</v>
      </c>
      <c r="AS41" s="34" t="s">
        <v>183</v>
      </c>
      <c r="AT41" s="34" t="s">
        <v>183</v>
      </c>
      <c r="AU41" s="34" t="s">
        <v>183</v>
      </c>
      <c r="AV41" s="34" t="s">
        <v>183</v>
      </c>
      <c r="AW41" s="34" t="s">
        <v>183</v>
      </c>
      <c r="AX41" s="34" t="s">
        <v>183</v>
      </c>
    </row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sheetData>
    <row r="1">
      <c r="A1" s="91" t="s">
        <v>257</v>
      </c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</row>
    <row r="2">
      <c r="A2" s="91" t="s">
        <v>258</v>
      </c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</row>
    <row r="3">
      <c r="A3" s="91" t="s">
        <v>259</v>
      </c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</row>
    <row r="4">
      <c r="A4" s="91" t="s">
        <v>260</v>
      </c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</row>
    <row r="5">
      <c r="A5" s="91" t="s">
        <v>261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</row>
    <row r="6">
      <c r="A6" s="91" t="s">
        <v>262</v>
      </c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</row>
    <row r="7">
      <c r="A7" s="91" t="s">
        <v>263</v>
      </c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</row>
    <row r="8">
      <c r="A8" s="91" t="s">
        <v>264</v>
      </c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</row>
    <row r="9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</row>
    <row r="10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</row>
    <row r="11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</row>
    <row r="12">
      <c r="A12" s="91" t="s">
        <v>265</v>
      </c>
      <c r="B12" s="91" t="s">
        <v>266</v>
      </c>
      <c r="C12" s="91" t="s">
        <v>267</v>
      </c>
      <c r="D12" s="91" t="s">
        <v>268</v>
      </c>
      <c r="E12" s="91" t="s">
        <v>269</v>
      </c>
      <c r="F12" s="91" t="s">
        <v>270</v>
      </c>
      <c r="G12" s="91" t="s">
        <v>271</v>
      </c>
      <c r="H12" s="91" t="s">
        <v>272</v>
      </c>
      <c r="I12" s="91" t="s">
        <v>273</v>
      </c>
      <c r="J12" s="91" t="s">
        <v>274</v>
      </c>
      <c r="K12" s="91" t="s">
        <v>275</v>
      </c>
      <c r="L12" s="91" t="s">
        <v>276</v>
      </c>
      <c r="M12" s="91" t="s">
        <v>277</v>
      </c>
      <c r="N12" s="91" t="s">
        <v>278</v>
      </c>
      <c r="O12" s="91" t="s">
        <v>279</v>
      </c>
      <c r="P12" s="91" t="s">
        <v>280</v>
      </c>
      <c r="Q12" s="91" t="s">
        <v>281</v>
      </c>
      <c r="R12" s="91" t="s">
        <v>282</v>
      </c>
      <c r="S12" s="91" t="s">
        <v>283</v>
      </c>
      <c r="T12" s="91" t="s">
        <v>284</v>
      </c>
      <c r="U12" s="91" t="s">
        <v>285</v>
      </c>
      <c r="V12" s="91" t="s">
        <v>286</v>
      </c>
      <c r="W12" s="91" t="s">
        <v>287</v>
      </c>
      <c r="X12" s="91" t="s">
        <v>288</v>
      </c>
      <c r="Y12" s="91" t="s">
        <v>289</v>
      </c>
      <c r="Z12" s="91" t="s">
        <v>290</v>
      </c>
      <c r="AA12" s="91" t="s">
        <v>291</v>
      </c>
      <c r="AB12" s="91" t="s">
        <v>292</v>
      </c>
      <c r="AC12" s="91" t="s">
        <v>293</v>
      </c>
      <c r="AD12" s="91" t="s">
        <v>294</v>
      </c>
      <c r="AE12" s="91" t="s">
        <v>295</v>
      </c>
      <c r="AF12" s="91" t="s">
        <v>296</v>
      </c>
      <c r="AG12" s="91" t="s">
        <v>297</v>
      </c>
      <c r="AH12" s="91" t="s">
        <v>298</v>
      </c>
      <c r="AI12" s="91" t="s">
        <v>299</v>
      </c>
      <c r="AJ12" s="91" t="s">
        <v>300</v>
      </c>
      <c r="AK12" s="91" t="s">
        <v>301</v>
      </c>
      <c r="AL12" s="91" t="s">
        <v>302</v>
      </c>
      <c r="AM12" s="91" t="s">
        <v>303</v>
      </c>
    </row>
    <row r="13">
      <c r="A13" s="38">
        <v>5.0</v>
      </c>
      <c r="B13" s="91" t="s">
        <v>304</v>
      </c>
      <c r="C13" s="38">
        <v>10.0</v>
      </c>
      <c r="D13" s="91" t="s">
        <v>305</v>
      </c>
      <c r="E13" s="38">
        <v>2.54</v>
      </c>
      <c r="F13" s="92">
        <v>45455.0</v>
      </c>
      <c r="G13" s="91" t="s">
        <v>306</v>
      </c>
      <c r="H13" s="91" t="s">
        <v>307</v>
      </c>
      <c r="I13" s="91" t="s">
        <v>308</v>
      </c>
      <c r="J13" s="91" t="s">
        <v>309</v>
      </c>
      <c r="K13" s="38">
        <v>27.0</v>
      </c>
      <c r="L13" s="38">
        <v>14.7</v>
      </c>
      <c r="M13" s="38">
        <v>5.3</v>
      </c>
      <c r="N13" s="38">
        <v>0.3</v>
      </c>
      <c r="O13" s="38">
        <v>161.3</v>
      </c>
      <c r="P13" s="38">
        <v>0.4</v>
      </c>
      <c r="Q13" s="93">
        <v>7817.8</v>
      </c>
      <c r="R13" s="94">
        <v>400.84</v>
      </c>
      <c r="S13" s="38">
        <v>880.9</v>
      </c>
      <c r="T13" s="94">
        <v>45.17</v>
      </c>
      <c r="U13" s="93">
        <v>1503.8</v>
      </c>
      <c r="V13" s="94">
        <v>184.21</v>
      </c>
      <c r="W13" s="38">
        <v>70.5</v>
      </c>
      <c r="X13" s="94">
        <v>667.68</v>
      </c>
      <c r="Y13" s="38">
        <v>158.4</v>
      </c>
      <c r="Z13" s="38">
        <v>158.2</v>
      </c>
      <c r="AA13" s="38">
        <v>266.9</v>
      </c>
      <c r="AB13" s="38">
        <v>37.3</v>
      </c>
      <c r="AC13" s="94">
        <v>87.96</v>
      </c>
      <c r="AD13" s="38">
        <v>10.55</v>
      </c>
      <c r="AE13" s="38">
        <v>1.3</v>
      </c>
      <c r="AF13" s="38">
        <v>1.6</v>
      </c>
      <c r="AG13" s="38">
        <v>39.99</v>
      </c>
      <c r="AH13" s="38">
        <v>0.64</v>
      </c>
      <c r="AI13" s="38">
        <v>0.19</v>
      </c>
      <c r="AJ13" s="38">
        <v>0.32</v>
      </c>
      <c r="AK13" s="38">
        <v>1.0</v>
      </c>
      <c r="AL13" s="94">
        <v>18.27</v>
      </c>
      <c r="AM13" s="94">
        <v>344.89</v>
      </c>
    </row>
    <row r="14">
      <c r="A14" s="38">
        <v>5.0</v>
      </c>
      <c r="B14" s="91" t="s">
        <v>304</v>
      </c>
      <c r="C14" s="38">
        <v>10.0</v>
      </c>
      <c r="D14" s="91" t="s">
        <v>305</v>
      </c>
      <c r="E14" s="38">
        <v>2.54</v>
      </c>
      <c r="F14" s="92">
        <v>45455.0</v>
      </c>
      <c r="G14" s="91" t="s">
        <v>306</v>
      </c>
      <c r="H14" s="91" t="s">
        <v>307</v>
      </c>
      <c r="I14" s="91" t="s">
        <v>308</v>
      </c>
      <c r="J14" s="91" t="s">
        <v>309</v>
      </c>
      <c r="K14" s="38">
        <v>27.0</v>
      </c>
      <c r="L14" s="38">
        <v>14.7</v>
      </c>
      <c r="M14" s="38">
        <v>5.3</v>
      </c>
      <c r="N14" s="38">
        <v>0.3</v>
      </c>
      <c r="O14" s="38">
        <v>161.3</v>
      </c>
      <c r="P14" s="38">
        <v>0.4</v>
      </c>
      <c r="Q14" s="93">
        <v>7817.8</v>
      </c>
      <c r="R14" s="94">
        <v>400.84</v>
      </c>
      <c r="S14" s="38">
        <v>880.9</v>
      </c>
      <c r="T14" s="94">
        <v>45.17</v>
      </c>
      <c r="U14" s="93">
        <v>1503.8</v>
      </c>
      <c r="V14" s="94">
        <v>184.21</v>
      </c>
      <c r="W14" s="38">
        <v>70.5</v>
      </c>
      <c r="X14" s="94">
        <v>667.68</v>
      </c>
      <c r="Y14" s="38">
        <v>158.4</v>
      </c>
      <c r="Z14" s="38">
        <v>158.2</v>
      </c>
      <c r="AA14" s="38">
        <v>266.9</v>
      </c>
      <c r="AB14" s="38">
        <v>37.3</v>
      </c>
      <c r="AC14" s="94">
        <v>87.96</v>
      </c>
      <c r="AD14" s="38">
        <v>10.55</v>
      </c>
      <c r="AE14" s="38">
        <v>1.3</v>
      </c>
      <c r="AF14" s="38">
        <v>1.6</v>
      </c>
      <c r="AG14" s="38">
        <v>39.99</v>
      </c>
      <c r="AH14" s="38">
        <v>0.64</v>
      </c>
      <c r="AI14" s="38">
        <v>0.19</v>
      </c>
      <c r="AJ14" s="38">
        <v>0.32</v>
      </c>
      <c r="AK14" s="38">
        <v>1.0</v>
      </c>
      <c r="AL14" s="94">
        <v>18.27</v>
      </c>
      <c r="AM14" s="94">
        <v>344.89</v>
      </c>
    </row>
    <row r="15">
      <c r="A15" s="38">
        <v>6.0</v>
      </c>
      <c r="B15" s="91" t="s">
        <v>310</v>
      </c>
      <c r="C15" s="38">
        <v>10.0</v>
      </c>
      <c r="D15" s="91" t="s">
        <v>305</v>
      </c>
      <c r="E15" s="38">
        <v>2.54</v>
      </c>
      <c r="F15" s="92">
        <v>45455.0</v>
      </c>
      <c r="G15" s="91" t="s">
        <v>311</v>
      </c>
      <c r="H15" s="91" t="s">
        <v>307</v>
      </c>
      <c r="I15" s="91" t="s">
        <v>308</v>
      </c>
      <c r="J15" s="91" t="s">
        <v>309</v>
      </c>
      <c r="K15" s="38">
        <v>27.0</v>
      </c>
      <c r="L15" s="38">
        <v>14.7</v>
      </c>
      <c r="M15" s="38">
        <v>5.3</v>
      </c>
      <c r="N15" s="38">
        <v>0.3</v>
      </c>
      <c r="O15" s="38">
        <v>161.3</v>
      </c>
      <c r="P15" s="38">
        <v>0.4</v>
      </c>
      <c r="Q15" s="93">
        <v>4118.4</v>
      </c>
      <c r="R15" s="94">
        <v>211.16</v>
      </c>
      <c r="S15" s="38">
        <v>880.9</v>
      </c>
      <c r="T15" s="94">
        <v>45.17</v>
      </c>
      <c r="U15" s="93">
        <v>2179.1</v>
      </c>
      <c r="V15" s="94">
        <v>266.94</v>
      </c>
      <c r="W15" s="38">
        <v>24.3</v>
      </c>
      <c r="X15" s="94">
        <v>230.31</v>
      </c>
      <c r="Y15" s="38">
        <v>158.4</v>
      </c>
      <c r="Z15" s="38">
        <v>158.2</v>
      </c>
      <c r="AA15" s="38">
        <v>266.9</v>
      </c>
      <c r="AB15" s="38">
        <v>37.3</v>
      </c>
      <c r="AC15" s="94">
        <v>87.96</v>
      </c>
      <c r="AD15" s="38">
        <v>10.55</v>
      </c>
      <c r="AE15" s="38">
        <v>0.69</v>
      </c>
      <c r="AF15" s="38">
        <v>1.6</v>
      </c>
      <c r="AG15" s="38">
        <v>21.06</v>
      </c>
      <c r="AH15" s="38">
        <v>0.64</v>
      </c>
      <c r="AI15" s="38">
        <v>0.08</v>
      </c>
      <c r="AJ15" s="38">
        <v>0.42</v>
      </c>
      <c r="AK15" s="38">
        <v>1.0</v>
      </c>
      <c r="AL15" s="94">
        <v>11.74</v>
      </c>
      <c r="AM15" s="94">
        <v>344.89</v>
      </c>
    </row>
    <row r="16">
      <c r="A16" s="38">
        <v>6.0</v>
      </c>
      <c r="B16" s="91" t="s">
        <v>310</v>
      </c>
      <c r="C16" s="38">
        <v>10.0</v>
      </c>
      <c r="D16" s="91" t="s">
        <v>305</v>
      </c>
      <c r="E16" s="38">
        <v>2.54</v>
      </c>
      <c r="F16" s="92">
        <v>45455.0</v>
      </c>
      <c r="G16" s="91" t="s">
        <v>311</v>
      </c>
      <c r="H16" s="91" t="s">
        <v>307</v>
      </c>
      <c r="I16" s="91" t="s">
        <v>308</v>
      </c>
      <c r="J16" s="91" t="s">
        <v>309</v>
      </c>
      <c r="K16" s="38">
        <v>27.0</v>
      </c>
      <c r="L16" s="38">
        <v>14.7</v>
      </c>
      <c r="M16" s="38">
        <v>5.3</v>
      </c>
      <c r="N16" s="38">
        <v>0.3</v>
      </c>
      <c r="O16" s="38">
        <v>161.3</v>
      </c>
      <c r="P16" s="38">
        <v>0.4</v>
      </c>
      <c r="Q16" s="93">
        <v>4118.4</v>
      </c>
      <c r="R16" s="94">
        <v>211.16</v>
      </c>
      <c r="S16" s="38">
        <v>880.9</v>
      </c>
      <c r="T16" s="94">
        <v>45.17</v>
      </c>
      <c r="U16" s="93">
        <v>2179.1</v>
      </c>
      <c r="V16" s="94">
        <v>266.94</v>
      </c>
      <c r="W16" s="38">
        <v>24.3</v>
      </c>
      <c r="X16" s="94">
        <v>230.31</v>
      </c>
      <c r="Y16" s="38">
        <v>158.4</v>
      </c>
      <c r="Z16" s="38">
        <v>158.2</v>
      </c>
      <c r="AA16" s="38">
        <v>266.9</v>
      </c>
      <c r="AB16" s="38">
        <v>37.3</v>
      </c>
      <c r="AC16" s="94">
        <v>87.96</v>
      </c>
      <c r="AD16" s="38">
        <v>10.55</v>
      </c>
      <c r="AE16" s="38">
        <v>0.69</v>
      </c>
      <c r="AF16" s="38">
        <v>1.6</v>
      </c>
      <c r="AG16" s="38">
        <v>21.06</v>
      </c>
      <c r="AH16" s="38">
        <v>0.64</v>
      </c>
      <c r="AI16" s="38">
        <v>0.08</v>
      </c>
      <c r="AJ16" s="38">
        <v>0.42</v>
      </c>
      <c r="AK16" s="38">
        <v>1.0</v>
      </c>
      <c r="AL16" s="94">
        <v>11.74</v>
      </c>
      <c r="AM16" s="94">
        <v>344.89</v>
      </c>
    </row>
    <row r="17">
      <c r="A17" s="38">
        <v>7.0</v>
      </c>
      <c r="B17" s="91" t="s">
        <v>312</v>
      </c>
      <c r="C17" s="38">
        <v>10.0</v>
      </c>
      <c r="D17" s="91" t="s">
        <v>305</v>
      </c>
      <c r="E17" s="38">
        <v>2.54</v>
      </c>
      <c r="F17" s="92">
        <v>45455.0</v>
      </c>
      <c r="G17" s="91" t="s">
        <v>313</v>
      </c>
      <c r="H17" s="91" t="s">
        <v>307</v>
      </c>
      <c r="I17" s="91" t="s">
        <v>308</v>
      </c>
      <c r="J17" s="91" t="s">
        <v>309</v>
      </c>
      <c r="K17" s="38">
        <v>27.0</v>
      </c>
      <c r="L17" s="38">
        <v>14.7</v>
      </c>
      <c r="M17" s="38">
        <v>5.3</v>
      </c>
      <c r="N17" s="38">
        <v>0.3</v>
      </c>
      <c r="O17" s="38">
        <v>161.3</v>
      </c>
      <c r="P17" s="38">
        <v>0.4</v>
      </c>
      <c r="Q17" s="93">
        <v>1088.5</v>
      </c>
      <c r="R17" s="94">
        <v>55.81</v>
      </c>
      <c r="S17" s="38">
        <v>880.9</v>
      </c>
      <c r="T17" s="94">
        <v>45.17</v>
      </c>
      <c r="U17" s="38">
        <v>988.0</v>
      </c>
      <c r="V17" s="94">
        <v>121.03</v>
      </c>
      <c r="W17" s="38">
        <v>2.6</v>
      </c>
      <c r="X17" s="94">
        <v>24.79</v>
      </c>
      <c r="Y17" s="38">
        <v>158.4</v>
      </c>
      <c r="Z17" s="38">
        <v>158.2</v>
      </c>
      <c r="AA17" s="38">
        <v>266.9</v>
      </c>
      <c r="AB17" s="38">
        <v>37.3</v>
      </c>
      <c r="AC17" s="94">
        <v>87.96</v>
      </c>
      <c r="AD17" s="38">
        <v>10.55</v>
      </c>
      <c r="AE17" s="38">
        <v>0.18</v>
      </c>
      <c r="AF17" s="38">
        <v>1.6</v>
      </c>
      <c r="AG17" s="38">
        <v>5.57</v>
      </c>
      <c r="AH17" s="38">
        <v>0.64</v>
      </c>
      <c r="AI17" s="38">
        <v>0.02</v>
      </c>
      <c r="AJ17" s="38">
        <v>0.19</v>
      </c>
      <c r="AK17" s="38">
        <v>1.0</v>
      </c>
      <c r="AL17" s="94">
        <v>3.73</v>
      </c>
      <c r="AM17" s="94">
        <v>344.89</v>
      </c>
    </row>
    <row r="18">
      <c r="A18" s="38">
        <v>7.0</v>
      </c>
      <c r="B18" s="91" t="s">
        <v>312</v>
      </c>
      <c r="C18" s="38">
        <v>10.0</v>
      </c>
      <c r="D18" s="91" t="s">
        <v>305</v>
      </c>
      <c r="E18" s="38">
        <v>2.54</v>
      </c>
      <c r="F18" s="92">
        <v>45455.0</v>
      </c>
      <c r="G18" s="91" t="s">
        <v>313</v>
      </c>
      <c r="H18" s="91" t="s">
        <v>307</v>
      </c>
      <c r="I18" s="91" t="s">
        <v>308</v>
      </c>
      <c r="J18" s="91" t="s">
        <v>309</v>
      </c>
      <c r="K18" s="38">
        <v>27.0</v>
      </c>
      <c r="L18" s="38">
        <v>14.7</v>
      </c>
      <c r="M18" s="38">
        <v>5.3</v>
      </c>
      <c r="N18" s="38">
        <v>0.3</v>
      </c>
      <c r="O18" s="38">
        <v>161.3</v>
      </c>
      <c r="P18" s="38">
        <v>0.4</v>
      </c>
      <c r="Q18" s="93">
        <v>1088.5</v>
      </c>
      <c r="R18" s="94">
        <v>55.81</v>
      </c>
      <c r="S18" s="38">
        <v>880.9</v>
      </c>
      <c r="T18" s="94">
        <v>45.17</v>
      </c>
      <c r="U18" s="38">
        <v>988.0</v>
      </c>
      <c r="V18" s="94">
        <v>121.03</v>
      </c>
      <c r="W18" s="38">
        <v>2.6</v>
      </c>
      <c r="X18" s="94">
        <v>24.79</v>
      </c>
      <c r="Y18" s="38">
        <v>158.4</v>
      </c>
      <c r="Z18" s="38">
        <v>158.2</v>
      </c>
      <c r="AA18" s="38">
        <v>266.9</v>
      </c>
      <c r="AB18" s="38">
        <v>37.3</v>
      </c>
      <c r="AC18" s="94">
        <v>87.96</v>
      </c>
      <c r="AD18" s="38">
        <v>10.55</v>
      </c>
      <c r="AE18" s="38">
        <v>0.18</v>
      </c>
      <c r="AF18" s="38">
        <v>1.6</v>
      </c>
      <c r="AG18" s="38">
        <v>5.57</v>
      </c>
      <c r="AH18" s="38">
        <v>0.64</v>
      </c>
      <c r="AI18" s="38">
        <v>0.02</v>
      </c>
      <c r="AJ18" s="38">
        <v>0.19</v>
      </c>
      <c r="AK18" s="38">
        <v>1.0</v>
      </c>
      <c r="AL18" s="94">
        <v>3.73</v>
      </c>
      <c r="AM18" s="94">
        <v>344.89</v>
      </c>
    </row>
    <row r="19">
      <c r="A19" s="38">
        <v>8.0</v>
      </c>
      <c r="B19" s="91" t="s">
        <v>314</v>
      </c>
      <c r="C19" s="38">
        <v>10.0</v>
      </c>
      <c r="D19" s="91" t="s">
        <v>305</v>
      </c>
      <c r="E19" s="38">
        <v>2.54</v>
      </c>
      <c r="F19" s="92">
        <v>45455.0</v>
      </c>
      <c r="G19" s="91" t="s">
        <v>315</v>
      </c>
      <c r="H19" s="91" t="s">
        <v>307</v>
      </c>
      <c r="I19" s="91" t="s">
        <v>308</v>
      </c>
      <c r="J19" s="91" t="s">
        <v>309</v>
      </c>
      <c r="K19" s="38">
        <v>27.0</v>
      </c>
      <c r="L19" s="38">
        <v>14.7</v>
      </c>
      <c r="M19" s="38">
        <v>5.3</v>
      </c>
      <c r="N19" s="38">
        <v>0.3</v>
      </c>
      <c r="O19" s="38">
        <v>161.3</v>
      </c>
      <c r="P19" s="38">
        <v>0.4</v>
      </c>
      <c r="Q19" s="93">
        <v>3927.9</v>
      </c>
      <c r="R19" s="94">
        <v>201.39</v>
      </c>
      <c r="S19" s="38">
        <v>880.9</v>
      </c>
      <c r="T19" s="94">
        <v>45.17</v>
      </c>
      <c r="U19" s="93">
        <v>5031.3</v>
      </c>
      <c r="V19" s="94">
        <v>616.34</v>
      </c>
      <c r="W19" s="38">
        <v>-4.1</v>
      </c>
      <c r="X19" s="95">
        <v>-38.88</v>
      </c>
      <c r="Y19" s="38">
        <v>158.4</v>
      </c>
      <c r="Z19" s="38">
        <v>158.2</v>
      </c>
      <c r="AA19" s="38">
        <v>266.9</v>
      </c>
      <c r="AB19" s="38">
        <v>37.3</v>
      </c>
      <c r="AC19" s="94">
        <v>87.96</v>
      </c>
      <c r="AD19" s="38">
        <v>10.55</v>
      </c>
      <c r="AE19" s="38">
        <v>0.65</v>
      </c>
      <c r="AF19" s="38">
        <v>1.6</v>
      </c>
      <c r="AG19" s="38">
        <v>20.09</v>
      </c>
      <c r="AH19" s="38">
        <v>0.64</v>
      </c>
      <c r="AI19" s="38">
        <v>0.04</v>
      </c>
      <c r="AJ19" s="38">
        <v>0.95</v>
      </c>
      <c r="AK19" s="38">
        <v>1.0</v>
      </c>
      <c r="AL19" s="94">
        <v>15.68</v>
      </c>
      <c r="AM19" s="94">
        <v>344.89</v>
      </c>
    </row>
    <row r="20">
      <c r="A20" s="38">
        <v>8.0</v>
      </c>
      <c r="B20" s="91" t="s">
        <v>314</v>
      </c>
      <c r="C20" s="38">
        <v>10.0</v>
      </c>
      <c r="D20" s="91" t="s">
        <v>305</v>
      </c>
      <c r="E20" s="38">
        <v>2.54</v>
      </c>
      <c r="F20" s="92">
        <v>45455.0</v>
      </c>
      <c r="G20" s="91" t="s">
        <v>315</v>
      </c>
      <c r="H20" s="91" t="s">
        <v>307</v>
      </c>
      <c r="I20" s="91" t="s">
        <v>308</v>
      </c>
      <c r="J20" s="91" t="s">
        <v>309</v>
      </c>
      <c r="K20" s="38">
        <v>27.0</v>
      </c>
      <c r="L20" s="38">
        <v>14.7</v>
      </c>
      <c r="M20" s="38">
        <v>5.3</v>
      </c>
      <c r="N20" s="38">
        <v>0.3</v>
      </c>
      <c r="O20" s="38">
        <v>161.3</v>
      </c>
      <c r="P20" s="38">
        <v>0.4</v>
      </c>
      <c r="Q20" s="93">
        <v>3927.9</v>
      </c>
      <c r="R20" s="94">
        <v>201.39</v>
      </c>
      <c r="S20" s="38">
        <v>880.9</v>
      </c>
      <c r="T20" s="94">
        <v>45.17</v>
      </c>
      <c r="U20" s="93">
        <v>5031.3</v>
      </c>
      <c r="V20" s="94">
        <v>616.34</v>
      </c>
      <c r="W20" s="38">
        <v>-4.1</v>
      </c>
      <c r="X20" s="95">
        <v>-38.88</v>
      </c>
      <c r="Y20" s="38">
        <v>158.4</v>
      </c>
      <c r="Z20" s="38">
        <v>158.2</v>
      </c>
      <c r="AA20" s="38">
        <v>266.9</v>
      </c>
      <c r="AB20" s="38">
        <v>37.3</v>
      </c>
      <c r="AC20" s="94">
        <v>87.96</v>
      </c>
      <c r="AD20" s="38">
        <v>10.55</v>
      </c>
      <c r="AE20" s="38">
        <v>0.65</v>
      </c>
      <c r="AF20" s="38">
        <v>1.6</v>
      </c>
      <c r="AG20" s="38">
        <v>20.09</v>
      </c>
      <c r="AH20" s="38">
        <v>0.64</v>
      </c>
      <c r="AI20" s="38">
        <v>0.04</v>
      </c>
      <c r="AJ20" s="38">
        <v>0.95</v>
      </c>
      <c r="AK20" s="38">
        <v>1.0</v>
      </c>
      <c r="AL20" s="94">
        <v>15.68</v>
      </c>
      <c r="AM20" s="94">
        <v>344.89</v>
      </c>
    </row>
    <row r="21">
      <c r="A21" s="38">
        <v>9.0</v>
      </c>
      <c r="B21" s="91" t="s">
        <v>316</v>
      </c>
      <c r="C21" s="38">
        <v>10.0</v>
      </c>
      <c r="D21" s="91" t="s">
        <v>317</v>
      </c>
      <c r="E21" s="38">
        <v>2.54</v>
      </c>
      <c r="F21" s="92">
        <v>45455.0</v>
      </c>
      <c r="G21" s="91" t="s">
        <v>306</v>
      </c>
      <c r="H21" s="91" t="s">
        <v>307</v>
      </c>
      <c r="I21" s="91" t="s">
        <v>308</v>
      </c>
      <c r="J21" s="91" t="s">
        <v>309</v>
      </c>
      <c r="K21" s="38">
        <v>15.6</v>
      </c>
      <c r="L21" s="38">
        <v>10.3</v>
      </c>
      <c r="M21" s="38">
        <v>5.3</v>
      </c>
      <c r="N21" s="38">
        <v>0.1</v>
      </c>
      <c r="O21" s="38">
        <v>68.2</v>
      </c>
      <c r="P21" s="38">
        <v>0.2</v>
      </c>
      <c r="Q21" s="93">
        <v>4771.4</v>
      </c>
      <c r="R21" s="94">
        <v>244.64</v>
      </c>
      <c r="S21" s="38">
        <v>382.8</v>
      </c>
      <c r="T21" s="94">
        <v>19.63</v>
      </c>
      <c r="U21" s="38">
        <v>918.3</v>
      </c>
      <c r="V21" s="94">
        <v>112.49</v>
      </c>
      <c r="W21" s="38">
        <v>43.0</v>
      </c>
      <c r="X21" s="94">
        <v>407.46</v>
      </c>
      <c r="Y21" s="38">
        <v>89.8</v>
      </c>
      <c r="Z21" s="38">
        <v>89.7</v>
      </c>
      <c r="AA21" s="38">
        <v>151.2</v>
      </c>
      <c r="AB21" s="38">
        <v>21.1</v>
      </c>
      <c r="AC21" s="94">
        <v>49.85</v>
      </c>
      <c r="AD21" s="38">
        <v>4.45</v>
      </c>
      <c r="AE21" s="38">
        <v>0.8</v>
      </c>
      <c r="AF21" s="38">
        <v>0.61</v>
      </c>
      <c r="AG21" s="38">
        <v>24.4</v>
      </c>
      <c r="AH21" s="38">
        <v>0.28</v>
      </c>
      <c r="AI21" s="38">
        <v>0.12</v>
      </c>
      <c r="AJ21" s="38">
        <v>0.2</v>
      </c>
      <c r="AK21" s="38">
        <v>0.3</v>
      </c>
      <c r="AL21" s="94">
        <v>11.15</v>
      </c>
      <c r="AM21" s="94">
        <v>106.86</v>
      </c>
    </row>
    <row r="22">
      <c r="A22" s="38">
        <v>9.0</v>
      </c>
      <c r="B22" s="91" t="s">
        <v>316</v>
      </c>
      <c r="C22" s="38">
        <v>10.0</v>
      </c>
      <c r="D22" s="91" t="s">
        <v>317</v>
      </c>
      <c r="E22" s="38">
        <v>2.54</v>
      </c>
      <c r="F22" s="92">
        <v>45455.0</v>
      </c>
      <c r="G22" s="91" t="s">
        <v>306</v>
      </c>
      <c r="H22" s="91" t="s">
        <v>307</v>
      </c>
      <c r="I22" s="91" t="s">
        <v>308</v>
      </c>
      <c r="J22" s="91" t="s">
        <v>309</v>
      </c>
      <c r="K22" s="38">
        <v>15.6</v>
      </c>
      <c r="L22" s="38">
        <v>10.3</v>
      </c>
      <c r="M22" s="38">
        <v>5.3</v>
      </c>
      <c r="N22" s="38">
        <v>0.1</v>
      </c>
      <c r="O22" s="38">
        <v>68.2</v>
      </c>
      <c r="P22" s="38">
        <v>0.2</v>
      </c>
      <c r="Q22" s="93">
        <v>4771.4</v>
      </c>
      <c r="R22" s="94">
        <v>244.64</v>
      </c>
      <c r="S22" s="38">
        <v>382.8</v>
      </c>
      <c r="T22" s="94">
        <v>19.63</v>
      </c>
      <c r="U22" s="38">
        <v>918.3</v>
      </c>
      <c r="V22" s="94">
        <v>112.49</v>
      </c>
      <c r="W22" s="38">
        <v>43.0</v>
      </c>
      <c r="X22" s="94">
        <v>407.46</v>
      </c>
      <c r="Y22" s="38">
        <v>89.8</v>
      </c>
      <c r="Z22" s="38">
        <v>89.7</v>
      </c>
      <c r="AA22" s="38">
        <v>151.2</v>
      </c>
      <c r="AB22" s="38">
        <v>21.1</v>
      </c>
      <c r="AC22" s="94">
        <v>49.85</v>
      </c>
      <c r="AD22" s="38">
        <v>4.45</v>
      </c>
      <c r="AE22" s="38">
        <v>0.8</v>
      </c>
      <c r="AF22" s="38">
        <v>0.61</v>
      </c>
      <c r="AG22" s="38">
        <v>24.4</v>
      </c>
      <c r="AH22" s="38">
        <v>0.28</v>
      </c>
      <c r="AI22" s="38">
        <v>0.12</v>
      </c>
      <c r="AJ22" s="38">
        <v>0.2</v>
      </c>
      <c r="AK22" s="38">
        <v>0.3</v>
      </c>
      <c r="AL22" s="94">
        <v>11.15</v>
      </c>
      <c r="AM22" s="94">
        <v>106.86</v>
      </c>
    </row>
    <row r="23">
      <c r="A23" s="38">
        <v>10.0</v>
      </c>
      <c r="B23" s="91" t="s">
        <v>318</v>
      </c>
      <c r="C23" s="38">
        <v>10.0</v>
      </c>
      <c r="D23" s="91" t="s">
        <v>317</v>
      </c>
      <c r="E23" s="38">
        <v>2.54</v>
      </c>
      <c r="F23" s="92">
        <v>45455.0</v>
      </c>
      <c r="G23" s="91" t="s">
        <v>311</v>
      </c>
      <c r="H23" s="91" t="s">
        <v>307</v>
      </c>
      <c r="I23" s="91" t="s">
        <v>308</v>
      </c>
      <c r="J23" s="91" t="s">
        <v>309</v>
      </c>
      <c r="K23" s="38">
        <v>15.6</v>
      </c>
      <c r="L23" s="38">
        <v>10.3</v>
      </c>
      <c r="M23" s="38">
        <v>5.3</v>
      </c>
      <c r="N23" s="38">
        <v>0.1</v>
      </c>
      <c r="O23" s="38">
        <v>68.2</v>
      </c>
      <c r="P23" s="38">
        <v>0.2</v>
      </c>
      <c r="Q23" s="93">
        <v>3088.6</v>
      </c>
      <c r="R23" s="94">
        <v>158.36</v>
      </c>
      <c r="S23" s="38">
        <v>382.8</v>
      </c>
      <c r="T23" s="94">
        <v>19.63</v>
      </c>
      <c r="U23" s="93">
        <v>1034.2</v>
      </c>
      <c r="V23" s="94">
        <v>126.69</v>
      </c>
      <c r="W23" s="38">
        <v>23.8</v>
      </c>
      <c r="X23" s="94">
        <v>225.26</v>
      </c>
      <c r="Y23" s="38">
        <v>89.8</v>
      </c>
      <c r="Z23" s="38">
        <v>89.7</v>
      </c>
      <c r="AA23" s="38">
        <v>151.2</v>
      </c>
      <c r="AB23" s="38">
        <v>21.1</v>
      </c>
      <c r="AC23" s="94">
        <v>49.85</v>
      </c>
      <c r="AD23" s="38">
        <v>4.45</v>
      </c>
      <c r="AE23" s="38">
        <v>0.51</v>
      </c>
      <c r="AF23" s="38">
        <v>0.61</v>
      </c>
      <c r="AG23" s="38">
        <v>15.8</v>
      </c>
      <c r="AH23" s="38">
        <v>0.28</v>
      </c>
      <c r="AI23" s="38">
        <v>0.07</v>
      </c>
      <c r="AJ23" s="38">
        <v>0.21</v>
      </c>
      <c r="AK23" s="38">
        <v>0.3</v>
      </c>
      <c r="AL23" s="94">
        <v>7.89</v>
      </c>
      <c r="AM23" s="94">
        <v>106.86</v>
      </c>
    </row>
    <row r="24">
      <c r="A24" s="38">
        <v>10.0</v>
      </c>
      <c r="B24" s="91" t="s">
        <v>318</v>
      </c>
      <c r="C24" s="38">
        <v>10.0</v>
      </c>
      <c r="D24" s="91" t="s">
        <v>317</v>
      </c>
      <c r="E24" s="38">
        <v>2.54</v>
      </c>
      <c r="F24" s="92">
        <v>45455.0</v>
      </c>
      <c r="G24" s="91" t="s">
        <v>311</v>
      </c>
      <c r="H24" s="91" t="s">
        <v>307</v>
      </c>
      <c r="I24" s="91" t="s">
        <v>308</v>
      </c>
      <c r="J24" s="91" t="s">
        <v>309</v>
      </c>
      <c r="K24" s="38">
        <v>15.6</v>
      </c>
      <c r="L24" s="38">
        <v>10.3</v>
      </c>
      <c r="M24" s="38">
        <v>5.3</v>
      </c>
      <c r="N24" s="38">
        <v>0.1</v>
      </c>
      <c r="O24" s="38">
        <v>68.2</v>
      </c>
      <c r="P24" s="38">
        <v>0.2</v>
      </c>
      <c r="Q24" s="93">
        <v>3088.6</v>
      </c>
      <c r="R24" s="94">
        <v>158.36</v>
      </c>
      <c r="S24" s="38">
        <v>382.8</v>
      </c>
      <c r="T24" s="94">
        <v>19.63</v>
      </c>
      <c r="U24" s="93">
        <v>1034.2</v>
      </c>
      <c r="V24" s="94">
        <v>126.69</v>
      </c>
      <c r="W24" s="38">
        <v>23.8</v>
      </c>
      <c r="X24" s="94">
        <v>225.26</v>
      </c>
      <c r="Y24" s="38">
        <v>89.8</v>
      </c>
      <c r="Z24" s="38">
        <v>89.7</v>
      </c>
      <c r="AA24" s="38">
        <v>151.2</v>
      </c>
      <c r="AB24" s="38">
        <v>21.1</v>
      </c>
      <c r="AC24" s="94">
        <v>49.85</v>
      </c>
      <c r="AD24" s="38">
        <v>4.45</v>
      </c>
      <c r="AE24" s="38">
        <v>0.51</v>
      </c>
      <c r="AF24" s="38">
        <v>0.61</v>
      </c>
      <c r="AG24" s="38">
        <v>15.8</v>
      </c>
      <c r="AH24" s="38">
        <v>0.28</v>
      </c>
      <c r="AI24" s="38">
        <v>0.07</v>
      </c>
      <c r="AJ24" s="38">
        <v>0.21</v>
      </c>
      <c r="AK24" s="38">
        <v>0.3</v>
      </c>
      <c r="AL24" s="94">
        <v>7.89</v>
      </c>
      <c r="AM24" s="94">
        <v>106.86</v>
      </c>
    </row>
    <row r="25">
      <c r="A25" s="38">
        <v>11.0</v>
      </c>
      <c r="B25" s="91" t="s">
        <v>319</v>
      </c>
      <c r="C25" s="38">
        <v>10.0</v>
      </c>
      <c r="D25" s="91" t="s">
        <v>317</v>
      </c>
      <c r="E25" s="38">
        <v>2.54</v>
      </c>
      <c r="F25" s="92">
        <v>45455.0</v>
      </c>
      <c r="G25" s="91" t="s">
        <v>313</v>
      </c>
      <c r="H25" s="91" t="s">
        <v>307</v>
      </c>
      <c r="I25" s="91" t="s">
        <v>308</v>
      </c>
      <c r="J25" s="91" t="s">
        <v>309</v>
      </c>
      <c r="K25" s="38">
        <v>15.6</v>
      </c>
      <c r="L25" s="38">
        <v>10.3</v>
      </c>
      <c r="M25" s="38">
        <v>5.3</v>
      </c>
      <c r="N25" s="38">
        <v>0.1</v>
      </c>
      <c r="O25" s="38">
        <v>68.2</v>
      </c>
      <c r="P25" s="38">
        <v>0.2</v>
      </c>
      <c r="Q25" s="93">
        <v>2837.6</v>
      </c>
      <c r="R25" s="94">
        <v>145.49</v>
      </c>
      <c r="S25" s="38">
        <v>382.8</v>
      </c>
      <c r="T25" s="94">
        <v>19.63</v>
      </c>
      <c r="U25" s="38">
        <v>721.1</v>
      </c>
      <c r="V25" s="94">
        <v>88.33</v>
      </c>
      <c r="W25" s="38">
        <v>24.0</v>
      </c>
      <c r="X25" s="94">
        <v>227.01</v>
      </c>
      <c r="Y25" s="38">
        <v>89.8</v>
      </c>
      <c r="Z25" s="38">
        <v>89.7</v>
      </c>
      <c r="AA25" s="38">
        <v>151.2</v>
      </c>
      <c r="AB25" s="38">
        <v>21.1</v>
      </c>
      <c r="AC25" s="94">
        <v>49.85</v>
      </c>
      <c r="AD25" s="38">
        <v>4.45</v>
      </c>
      <c r="AE25" s="38">
        <v>0.47</v>
      </c>
      <c r="AF25" s="38">
        <v>0.61</v>
      </c>
      <c r="AG25" s="38">
        <v>14.51</v>
      </c>
      <c r="AH25" s="38">
        <v>0.28</v>
      </c>
      <c r="AI25" s="38">
        <v>0.07</v>
      </c>
      <c r="AJ25" s="38">
        <v>0.15</v>
      </c>
      <c r="AK25" s="38">
        <v>0.3</v>
      </c>
      <c r="AL25" s="94">
        <v>6.9</v>
      </c>
      <c r="AM25" s="94">
        <v>106.86</v>
      </c>
    </row>
    <row r="26">
      <c r="A26" s="38">
        <v>11.0</v>
      </c>
      <c r="B26" s="91" t="s">
        <v>319</v>
      </c>
      <c r="C26" s="38">
        <v>10.0</v>
      </c>
      <c r="D26" s="91" t="s">
        <v>317</v>
      </c>
      <c r="E26" s="38">
        <v>2.54</v>
      </c>
      <c r="F26" s="92">
        <v>45455.0</v>
      </c>
      <c r="G26" s="91" t="s">
        <v>313</v>
      </c>
      <c r="H26" s="91" t="s">
        <v>307</v>
      </c>
      <c r="I26" s="91" t="s">
        <v>308</v>
      </c>
      <c r="J26" s="91" t="s">
        <v>309</v>
      </c>
      <c r="K26" s="38">
        <v>15.6</v>
      </c>
      <c r="L26" s="38">
        <v>10.3</v>
      </c>
      <c r="M26" s="38">
        <v>5.3</v>
      </c>
      <c r="N26" s="38">
        <v>0.1</v>
      </c>
      <c r="O26" s="38">
        <v>68.2</v>
      </c>
      <c r="P26" s="38">
        <v>0.2</v>
      </c>
      <c r="Q26" s="93">
        <v>2837.6</v>
      </c>
      <c r="R26" s="94">
        <v>145.49</v>
      </c>
      <c r="S26" s="38">
        <v>382.8</v>
      </c>
      <c r="T26" s="94">
        <v>19.63</v>
      </c>
      <c r="U26" s="38">
        <v>721.1</v>
      </c>
      <c r="V26" s="94">
        <v>88.33</v>
      </c>
      <c r="W26" s="38">
        <v>24.0</v>
      </c>
      <c r="X26" s="94">
        <v>227.01</v>
      </c>
      <c r="Y26" s="38">
        <v>89.8</v>
      </c>
      <c r="Z26" s="38">
        <v>89.7</v>
      </c>
      <c r="AA26" s="38">
        <v>151.2</v>
      </c>
      <c r="AB26" s="38">
        <v>21.1</v>
      </c>
      <c r="AC26" s="94">
        <v>49.85</v>
      </c>
      <c r="AD26" s="38">
        <v>4.45</v>
      </c>
      <c r="AE26" s="38">
        <v>0.47</v>
      </c>
      <c r="AF26" s="38">
        <v>0.61</v>
      </c>
      <c r="AG26" s="38">
        <v>14.51</v>
      </c>
      <c r="AH26" s="38">
        <v>0.28</v>
      </c>
      <c r="AI26" s="38">
        <v>0.07</v>
      </c>
      <c r="AJ26" s="38">
        <v>0.15</v>
      </c>
      <c r="AK26" s="38">
        <v>0.3</v>
      </c>
      <c r="AL26" s="94">
        <v>6.9</v>
      </c>
      <c r="AM26" s="94">
        <v>106.86</v>
      </c>
    </row>
    <row r="27">
      <c r="A27" s="38">
        <v>12.0</v>
      </c>
      <c r="B27" s="91" t="s">
        <v>320</v>
      </c>
      <c r="C27" s="38">
        <v>10.0</v>
      </c>
      <c r="D27" s="91" t="s">
        <v>317</v>
      </c>
      <c r="E27" s="38">
        <v>2.54</v>
      </c>
      <c r="F27" s="92">
        <v>45455.0</v>
      </c>
      <c r="G27" s="91" t="s">
        <v>315</v>
      </c>
      <c r="H27" s="91" t="s">
        <v>307</v>
      </c>
      <c r="I27" s="91" t="s">
        <v>308</v>
      </c>
      <c r="J27" s="91" t="s">
        <v>309</v>
      </c>
      <c r="K27" s="38">
        <v>15.6</v>
      </c>
      <c r="L27" s="38">
        <v>10.3</v>
      </c>
      <c r="M27" s="38">
        <v>5.3</v>
      </c>
      <c r="N27" s="38">
        <v>0.1</v>
      </c>
      <c r="O27" s="38">
        <v>68.2</v>
      </c>
      <c r="P27" s="38">
        <v>0.2</v>
      </c>
      <c r="Q27" s="93">
        <v>1647.3</v>
      </c>
      <c r="R27" s="94">
        <v>84.46</v>
      </c>
      <c r="S27" s="38">
        <v>382.8</v>
      </c>
      <c r="T27" s="94">
        <v>19.63</v>
      </c>
      <c r="U27" s="93">
        <v>2156.3</v>
      </c>
      <c r="V27" s="94">
        <v>264.14</v>
      </c>
      <c r="W27" s="38">
        <v>-2.1</v>
      </c>
      <c r="X27" s="95">
        <v>-20.35</v>
      </c>
      <c r="Y27" s="38">
        <v>89.8</v>
      </c>
      <c r="Z27" s="38">
        <v>89.7</v>
      </c>
      <c r="AA27" s="38">
        <v>151.2</v>
      </c>
      <c r="AB27" s="38">
        <v>21.1</v>
      </c>
      <c r="AC27" s="94">
        <v>49.85</v>
      </c>
      <c r="AD27" s="38">
        <v>4.45</v>
      </c>
      <c r="AE27" s="38">
        <v>0.27</v>
      </c>
      <c r="AF27" s="38">
        <v>0.61</v>
      </c>
      <c r="AG27" s="38">
        <v>8.43</v>
      </c>
      <c r="AH27" s="38">
        <v>0.28</v>
      </c>
      <c r="AI27" s="38">
        <v>0.02</v>
      </c>
      <c r="AJ27" s="38">
        <v>0.41</v>
      </c>
      <c r="AK27" s="38">
        <v>0.3</v>
      </c>
      <c r="AL27" s="94">
        <v>6.65</v>
      </c>
      <c r="AM27" s="94">
        <v>106.86</v>
      </c>
    </row>
    <row r="28">
      <c r="A28" s="38">
        <v>12.0</v>
      </c>
      <c r="B28" s="91" t="s">
        <v>320</v>
      </c>
      <c r="C28" s="38">
        <v>10.0</v>
      </c>
      <c r="D28" s="91" t="s">
        <v>317</v>
      </c>
      <c r="E28" s="38">
        <v>2.54</v>
      </c>
      <c r="F28" s="92">
        <v>45455.0</v>
      </c>
      <c r="G28" s="91" t="s">
        <v>315</v>
      </c>
      <c r="H28" s="91" t="s">
        <v>307</v>
      </c>
      <c r="I28" s="91" t="s">
        <v>308</v>
      </c>
      <c r="J28" s="91" t="s">
        <v>309</v>
      </c>
      <c r="K28" s="38">
        <v>15.6</v>
      </c>
      <c r="L28" s="38">
        <v>10.3</v>
      </c>
      <c r="M28" s="38">
        <v>5.3</v>
      </c>
      <c r="N28" s="38">
        <v>0.1</v>
      </c>
      <c r="O28" s="38">
        <v>68.2</v>
      </c>
      <c r="P28" s="38">
        <v>0.2</v>
      </c>
      <c r="Q28" s="93">
        <v>1647.3</v>
      </c>
      <c r="R28" s="94">
        <v>84.46</v>
      </c>
      <c r="S28" s="38">
        <v>382.8</v>
      </c>
      <c r="T28" s="94">
        <v>19.63</v>
      </c>
      <c r="U28" s="93">
        <v>2156.3</v>
      </c>
      <c r="V28" s="94">
        <v>264.14</v>
      </c>
      <c r="W28" s="38">
        <v>-2.1</v>
      </c>
      <c r="X28" s="95">
        <v>-20.35</v>
      </c>
      <c r="Y28" s="38">
        <v>89.8</v>
      </c>
      <c r="Z28" s="38">
        <v>89.7</v>
      </c>
      <c r="AA28" s="38">
        <v>151.2</v>
      </c>
      <c r="AB28" s="38">
        <v>21.1</v>
      </c>
      <c r="AC28" s="94">
        <v>49.85</v>
      </c>
      <c r="AD28" s="38">
        <v>4.45</v>
      </c>
      <c r="AE28" s="38">
        <v>0.27</v>
      </c>
      <c r="AF28" s="38">
        <v>0.61</v>
      </c>
      <c r="AG28" s="38">
        <v>8.43</v>
      </c>
      <c r="AH28" s="38">
        <v>0.28</v>
      </c>
      <c r="AI28" s="38">
        <v>0.02</v>
      </c>
      <c r="AJ28" s="38">
        <v>0.41</v>
      </c>
      <c r="AK28" s="38">
        <v>0.3</v>
      </c>
      <c r="AL28" s="94">
        <v>6.65</v>
      </c>
      <c r="AM28" s="94">
        <v>106.86</v>
      </c>
    </row>
    <row r="29">
      <c r="A29" s="38">
        <v>14.0</v>
      </c>
      <c r="B29" s="91" t="s">
        <v>321</v>
      </c>
      <c r="C29" s="38">
        <v>58.0</v>
      </c>
      <c r="D29" s="91" t="s">
        <v>322</v>
      </c>
      <c r="E29" s="38">
        <v>2.54</v>
      </c>
      <c r="F29" s="92">
        <v>45455.0</v>
      </c>
      <c r="G29" s="91" t="s">
        <v>306</v>
      </c>
      <c r="H29" s="91" t="s">
        <v>307</v>
      </c>
      <c r="I29" s="91" t="s">
        <v>308</v>
      </c>
      <c r="J29" s="91" t="s">
        <v>309</v>
      </c>
      <c r="K29" s="38">
        <v>21.3</v>
      </c>
      <c r="L29" s="38">
        <v>12.2</v>
      </c>
      <c r="M29" s="38">
        <v>31.0</v>
      </c>
      <c r="N29" s="38">
        <v>1.1</v>
      </c>
      <c r="O29" s="38">
        <v>867.2</v>
      </c>
      <c r="P29" s="38">
        <v>4.4</v>
      </c>
      <c r="Q29" s="93">
        <v>38318.6</v>
      </c>
      <c r="R29" s="94">
        <v>1964.7</v>
      </c>
      <c r="S29" s="93">
        <v>10521.3</v>
      </c>
      <c r="T29" s="94">
        <v>539.46</v>
      </c>
      <c r="U29" s="93">
        <v>7371.9</v>
      </c>
      <c r="V29" s="94">
        <v>903.05</v>
      </c>
      <c r="W29" s="38">
        <v>345.6</v>
      </c>
      <c r="X29" s="96" t="s">
        <v>323</v>
      </c>
      <c r="Y29" s="38">
        <v>911.2</v>
      </c>
      <c r="Z29" s="38">
        <v>910.3</v>
      </c>
      <c r="AA29" s="93">
        <v>1535.4</v>
      </c>
      <c r="AB29" s="38">
        <v>214.4</v>
      </c>
      <c r="AC29" s="94">
        <v>506.02</v>
      </c>
      <c r="AD29" s="38">
        <v>55.86</v>
      </c>
      <c r="AE29" s="38">
        <v>6.39</v>
      </c>
      <c r="AF29" s="38">
        <v>8.22</v>
      </c>
      <c r="AG29" s="38">
        <v>195.99</v>
      </c>
      <c r="AH29" s="38">
        <v>3.45</v>
      </c>
      <c r="AI29" s="38">
        <v>0.93</v>
      </c>
      <c r="AJ29" s="38">
        <v>1.58</v>
      </c>
      <c r="AK29" s="38">
        <v>4.76</v>
      </c>
      <c r="AL29" s="94">
        <v>89.57</v>
      </c>
      <c r="AM29" s="96" t="s">
        <v>323</v>
      </c>
    </row>
    <row r="30">
      <c r="A30" s="38">
        <v>14.0</v>
      </c>
      <c r="B30" s="91" t="s">
        <v>321</v>
      </c>
      <c r="C30" s="38">
        <v>58.0</v>
      </c>
      <c r="D30" s="91" t="s">
        <v>322</v>
      </c>
      <c r="E30" s="38">
        <v>2.54</v>
      </c>
      <c r="F30" s="92">
        <v>45455.0</v>
      </c>
      <c r="G30" s="91" t="s">
        <v>306</v>
      </c>
      <c r="H30" s="91" t="s">
        <v>307</v>
      </c>
      <c r="I30" s="91" t="s">
        <v>308</v>
      </c>
      <c r="J30" s="91" t="s">
        <v>309</v>
      </c>
      <c r="K30" s="38">
        <v>21.3</v>
      </c>
      <c r="L30" s="38">
        <v>12.2</v>
      </c>
      <c r="M30" s="38">
        <v>31.0</v>
      </c>
      <c r="N30" s="38">
        <v>1.1</v>
      </c>
      <c r="O30" s="38">
        <v>867.2</v>
      </c>
      <c r="P30" s="38">
        <v>4.4</v>
      </c>
      <c r="Q30" s="93">
        <v>38318.6</v>
      </c>
      <c r="R30" s="94">
        <v>1964.7</v>
      </c>
      <c r="S30" s="93">
        <v>10521.3</v>
      </c>
      <c r="T30" s="94">
        <v>539.46</v>
      </c>
      <c r="U30" s="93">
        <v>7371.9</v>
      </c>
      <c r="V30" s="94">
        <v>903.05</v>
      </c>
      <c r="W30" s="38">
        <v>345.6</v>
      </c>
      <c r="X30" s="96" t="s">
        <v>323</v>
      </c>
      <c r="Y30" s="38">
        <v>911.2</v>
      </c>
      <c r="Z30" s="38">
        <v>910.3</v>
      </c>
      <c r="AA30" s="93">
        <v>1535.4</v>
      </c>
      <c r="AB30" s="38">
        <v>214.4</v>
      </c>
      <c r="AC30" s="94">
        <v>506.02</v>
      </c>
      <c r="AD30" s="38">
        <v>55.86</v>
      </c>
      <c r="AE30" s="38">
        <v>6.39</v>
      </c>
      <c r="AF30" s="38">
        <v>8.22</v>
      </c>
      <c r="AG30" s="38">
        <v>195.99</v>
      </c>
      <c r="AH30" s="38">
        <v>3.45</v>
      </c>
      <c r="AI30" s="38">
        <v>0.93</v>
      </c>
      <c r="AJ30" s="38">
        <v>1.58</v>
      </c>
      <c r="AK30" s="38">
        <v>4.76</v>
      </c>
      <c r="AL30" s="94">
        <v>89.57</v>
      </c>
      <c r="AM30" s="96" t="s">
        <v>323</v>
      </c>
    </row>
    <row r="31">
      <c r="A31" s="38">
        <v>15.0</v>
      </c>
      <c r="B31" s="91" t="s">
        <v>324</v>
      </c>
      <c r="C31" s="38">
        <v>58.0</v>
      </c>
      <c r="D31" s="91" t="s">
        <v>322</v>
      </c>
      <c r="E31" s="38">
        <v>2.54</v>
      </c>
      <c r="F31" s="92">
        <v>45455.0</v>
      </c>
      <c r="G31" s="91" t="s">
        <v>311</v>
      </c>
      <c r="H31" s="91" t="s">
        <v>307</v>
      </c>
      <c r="I31" s="91" t="s">
        <v>308</v>
      </c>
      <c r="J31" s="91" t="s">
        <v>309</v>
      </c>
      <c r="K31" s="38">
        <v>21.3</v>
      </c>
      <c r="L31" s="38">
        <v>12.2</v>
      </c>
      <c r="M31" s="38">
        <v>31.0</v>
      </c>
      <c r="N31" s="38">
        <v>1.1</v>
      </c>
      <c r="O31" s="38">
        <v>867.2</v>
      </c>
      <c r="P31" s="38">
        <v>4.4</v>
      </c>
      <c r="Q31" s="93">
        <v>23340.6</v>
      </c>
      <c r="R31" s="94">
        <v>1196.74</v>
      </c>
      <c r="S31" s="93">
        <v>10521.3</v>
      </c>
      <c r="T31" s="94">
        <v>539.46</v>
      </c>
      <c r="U31" s="93">
        <v>9177.0</v>
      </c>
      <c r="V31" s="96" t="s">
        <v>323</v>
      </c>
      <c r="W31" s="38">
        <v>167.2</v>
      </c>
      <c r="X31" s="96" t="s">
        <v>323</v>
      </c>
      <c r="Y31" s="38">
        <v>911.2</v>
      </c>
      <c r="Z31" s="38">
        <v>910.3</v>
      </c>
      <c r="AA31" s="93">
        <v>1535.4</v>
      </c>
      <c r="AB31" s="38">
        <v>214.4</v>
      </c>
      <c r="AC31" s="94">
        <v>506.02</v>
      </c>
      <c r="AD31" s="38">
        <v>55.86</v>
      </c>
      <c r="AE31" s="38">
        <v>3.89</v>
      </c>
      <c r="AF31" s="38">
        <v>8.22</v>
      </c>
      <c r="AG31" s="38">
        <v>119.38</v>
      </c>
      <c r="AH31" s="38">
        <v>3.45</v>
      </c>
      <c r="AI31" s="38">
        <v>0.51</v>
      </c>
      <c r="AJ31" s="38">
        <v>1.82</v>
      </c>
      <c r="AK31" s="38">
        <v>4.76</v>
      </c>
      <c r="AL31" s="94">
        <v>61.69</v>
      </c>
      <c r="AM31" s="96" t="s">
        <v>323</v>
      </c>
    </row>
    <row r="32">
      <c r="A32" s="38">
        <v>15.0</v>
      </c>
      <c r="B32" s="91" t="s">
        <v>324</v>
      </c>
      <c r="C32" s="38">
        <v>58.0</v>
      </c>
      <c r="D32" s="91" t="s">
        <v>322</v>
      </c>
      <c r="E32" s="38">
        <v>2.54</v>
      </c>
      <c r="F32" s="92">
        <v>45455.0</v>
      </c>
      <c r="G32" s="91" t="s">
        <v>311</v>
      </c>
      <c r="H32" s="91" t="s">
        <v>307</v>
      </c>
      <c r="I32" s="91" t="s">
        <v>308</v>
      </c>
      <c r="J32" s="91" t="s">
        <v>309</v>
      </c>
      <c r="K32" s="38">
        <v>21.3</v>
      </c>
      <c r="L32" s="38">
        <v>12.2</v>
      </c>
      <c r="M32" s="38">
        <v>31.0</v>
      </c>
      <c r="N32" s="38">
        <v>1.1</v>
      </c>
      <c r="O32" s="38">
        <v>867.2</v>
      </c>
      <c r="P32" s="38">
        <v>4.4</v>
      </c>
      <c r="Q32" s="93">
        <v>23340.6</v>
      </c>
      <c r="R32" s="94">
        <v>1196.74</v>
      </c>
      <c r="S32" s="93">
        <v>10521.3</v>
      </c>
      <c r="T32" s="94">
        <v>539.46</v>
      </c>
      <c r="U32" s="93">
        <v>9177.0</v>
      </c>
      <c r="V32" s="96" t="s">
        <v>323</v>
      </c>
      <c r="W32" s="38">
        <v>167.2</v>
      </c>
      <c r="X32" s="96" t="s">
        <v>323</v>
      </c>
      <c r="Y32" s="38">
        <v>911.2</v>
      </c>
      <c r="Z32" s="38">
        <v>910.3</v>
      </c>
      <c r="AA32" s="93">
        <v>1535.4</v>
      </c>
      <c r="AB32" s="38">
        <v>214.4</v>
      </c>
      <c r="AC32" s="94">
        <v>506.02</v>
      </c>
      <c r="AD32" s="38">
        <v>55.86</v>
      </c>
      <c r="AE32" s="38">
        <v>3.89</v>
      </c>
      <c r="AF32" s="38">
        <v>8.22</v>
      </c>
      <c r="AG32" s="38">
        <v>119.38</v>
      </c>
      <c r="AH32" s="38">
        <v>3.45</v>
      </c>
      <c r="AI32" s="38">
        <v>0.51</v>
      </c>
      <c r="AJ32" s="38">
        <v>1.82</v>
      </c>
      <c r="AK32" s="38">
        <v>4.76</v>
      </c>
      <c r="AL32" s="94">
        <v>61.69</v>
      </c>
      <c r="AM32" s="96" t="s">
        <v>323</v>
      </c>
    </row>
    <row r="33">
      <c r="A33" s="38">
        <v>16.0</v>
      </c>
      <c r="B33" s="91" t="s">
        <v>325</v>
      </c>
      <c r="C33" s="38">
        <v>58.0</v>
      </c>
      <c r="D33" s="91" t="s">
        <v>322</v>
      </c>
      <c r="E33" s="38">
        <v>2.54</v>
      </c>
      <c r="F33" s="92">
        <v>45455.0</v>
      </c>
      <c r="G33" s="91" t="s">
        <v>313</v>
      </c>
      <c r="H33" s="91" t="s">
        <v>307</v>
      </c>
      <c r="I33" s="91" t="s">
        <v>308</v>
      </c>
      <c r="J33" s="91" t="s">
        <v>309</v>
      </c>
      <c r="K33" s="38">
        <v>21.3</v>
      </c>
      <c r="L33" s="38">
        <v>12.2</v>
      </c>
      <c r="M33" s="38">
        <v>31.0</v>
      </c>
      <c r="N33" s="38">
        <v>1.1</v>
      </c>
      <c r="O33" s="38">
        <v>867.2</v>
      </c>
      <c r="P33" s="38">
        <v>4.4</v>
      </c>
      <c r="Q33" s="93">
        <v>16039.0</v>
      </c>
      <c r="R33" s="94">
        <v>822.37</v>
      </c>
      <c r="S33" s="93">
        <v>10521.3</v>
      </c>
      <c r="T33" s="94">
        <v>539.46</v>
      </c>
      <c r="U33" s="93">
        <v>5222.5</v>
      </c>
      <c r="V33" s="94">
        <v>639.76</v>
      </c>
      <c r="W33" s="38">
        <v>124.9</v>
      </c>
      <c r="X33" s="96" t="s">
        <v>323</v>
      </c>
      <c r="Y33" s="38">
        <v>911.2</v>
      </c>
      <c r="Z33" s="38">
        <v>910.3</v>
      </c>
      <c r="AA33" s="93">
        <v>1535.4</v>
      </c>
      <c r="AB33" s="38">
        <v>214.4</v>
      </c>
      <c r="AC33" s="94">
        <v>506.02</v>
      </c>
      <c r="AD33" s="38">
        <v>55.86</v>
      </c>
      <c r="AE33" s="38">
        <v>2.67</v>
      </c>
      <c r="AF33" s="38">
        <v>8.22</v>
      </c>
      <c r="AG33" s="38">
        <v>82.04</v>
      </c>
      <c r="AH33" s="38">
        <v>3.45</v>
      </c>
      <c r="AI33" s="38">
        <v>0.36</v>
      </c>
      <c r="AJ33" s="38">
        <v>1.05</v>
      </c>
      <c r="AK33" s="38">
        <v>4.76</v>
      </c>
      <c r="AL33" s="94">
        <v>40.74</v>
      </c>
      <c r="AM33" s="96" t="s">
        <v>323</v>
      </c>
    </row>
    <row r="34">
      <c r="A34" s="38">
        <v>16.0</v>
      </c>
      <c r="B34" s="91" t="s">
        <v>325</v>
      </c>
      <c r="C34" s="38">
        <v>58.0</v>
      </c>
      <c r="D34" s="91" t="s">
        <v>322</v>
      </c>
      <c r="E34" s="38">
        <v>2.54</v>
      </c>
      <c r="F34" s="92">
        <v>45455.0</v>
      </c>
      <c r="G34" s="91" t="s">
        <v>313</v>
      </c>
      <c r="H34" s="91" t="s">
        <v>307</v>
      </c>
      <c r="I34" s="91" t="s">
        <v>308</v>
      </c>
      <c r="J34" s="91" t="s">
        <v>309</v>
      </c>
      <c r="K34" s="38">
        <v>21.3</v>
      </c>
      <c r="L34" s="38">
        <v>12.2</v>
      </c>
      <c r="M34" s="38">
        <v>31.0</v>
      </c>
      <c r="N34" s="38">
        <v>1.1</v>
      </c>
      <c r="O34" s="38">
        <v>867.2</v>
      </c>
      <c r="P34" s="38">
        <v>4.4</v>
      </c>
      <c r="Q34" s="93">
        <v>16039.0</v>
      </c>
      <c r="R34" s="94">
        <v>822.37</v>
      </c>
      <c r="S34" s="93">
        <v>10521.3</v>
      </c>
      <c r="T34" s="94">
        <v>539.46</v>
      </c>
      <c r="U34" s="93">
        <v>5222.5</v>
      </c>
      <c r="V34" s="94">
        <v>639.76</v>
      </c>
      <c r="W34" s="38">
        <v>124.9</v>
      </c>
      <c r="X34" s="96" t="s">
        <v>323</v>
      </c>
      <c r="Y34" s="38">
        <v>911.2</v>
      </c>
      <c r="Z34" s="38">
        <v>910.3</v>
      </c>
      <c r="AA34" s="93">
        <v>1535.4</v>
      </c>
      <c r="AB34" s="38">
        <v>214.4</v>
      </c>
      <c r="AC34" s="94">
        <v>506.02</v>
      </c>
      <c r="AD34" s="38">
        <v>55.86</v>
      </c>
      <c r="AE34" s="38">
        <v>2.67</v>
      </c>
      <c r="AF34" s="38">
        <v>8.22</v>
      </c>
      <c r="AG34" s="38">
        <v>82.04</v>
      </c>
      <c r="AH34" s="38">
        <v>3.45</v>
      </c>
      <c r="AI34" s="38">
        <v>0.36</v>
      </c>
      <c r="AJ34" s="38">
        <v>1.05</v>
      </c>
      <c r="AK34" s="38">
        <v>4.76</v>
      </c>
      <c r="AL34" s="94">
        <v>40.74</v>
      </c>
      <c r="AM34" s="96" t="s">
        <v>323</v>
      </c>
    </row>
    <row r="35">
      <c r="A35" s="38">
        <v>18.0</v>
      </c>
      <c r="B35" s="91" t="s">
        <v>326</v>
      </c>
      <c r="C35" s="38">
        <v>58.0</v>
      </c>
      <c r="D35" s="91" t="s">
        <v>322</v>
      </c>
      <c r="E35" s="38">
        <v>2.54</v>
      </c>
      <c r="F35" s="92">
        <v>45455.0</v>
      </c>
      <c r="G35" s="91" t="s">
        <v>315</v>
      </c>
      <c r="H35" s="91" t="s">
        <v>307</v>
      </c>
      <c r="I35" s="91" t="s">
        <v>308</v>
      </c>
      <c r="J35" s="91" t="s">
        <v>309</v>
      </c>
      <c r="K35" s="38">
        <v>21.3</v>
      </c>
      <c r="L35" s="38">
        <v>12.2</v>
      </c>
      <c r="M35" s="38">
        <v>31.0</v>
      </c>
      <c r="N35" s="38">
        <v>1.1</v>
      </c>
      <c r="O35" s="38">
        <v>867.2</v>
      </c>
      <c r="P35" s="38">
        <v>4.4</v>
      </c>
      <c r="Q35" s="93">
        <v>17588.2</v>
      </c>
      <c r="R35" s="94">
        <v>901.8</v>
      </c>
      <c r="S35" s="93">
        <v>10521.3</v>
      </c>
      <c r="T35" s="94">
        <v>539.46</v>
      </c>
      <c r="U35" s="93">
        <v>20029.7</v>
      </c>
      <c r="V35" s="96" t="s">
        <v>323</v>
      </c>
      <c r="W35" s="38">
        <v>4.7</v>
      </c>
      <c r="X35" s="94">
        <v>44.74</v>
      </c>
      <c r="Y35" s="38">
        <v>911.2</v>
      </c>
      <c r="Z35" s="38">
        <v>910.3</v>
      </c>
      <c r="AA35" s="93">
        <v>1535.4</v>
      </c>
      <c r="AB35" s="38">
        <v>214.4</v>
      </c>
      <c r="AC35" s="94">
        <v>506.02</v>
      </c>
      <c r="AD35" s="38">
        <v>55.86</v>
      </c>
      <c r="AE35" s="38">
        <v>2.93</v>
      </c>
      <c r="AF35" s="38">
        <v>8.22</v>
      </c>
      <c r="AG35" s="38">
        <v>89.96</v>
      </c>
      <c r="AH35" s="38">
        <v>3.45</v>
      </c>
      <c r="AI35" s="38">
        <v>0.23</v>
      </c>
      <c r="AJ35" s="38">
        <v>3.78</v>
      </c>
      <c r="AK35" s="38">
        <v>4.76</v>
      </c>
      <c r="AL35" s="94">
        <v>66.43</v>
      </c>
      <c r="AM35" s="96" t="s">
        <v>323</v>
      </c>
    </row>
    <row r="36">
      <c r="A36" s="38">
        <v>18.0</v>
      </c>
      <c r="B36" s="91" t="s">
        <v>326</v>
      </c>
      <c r="C36" s="38">
        <v>58.0</v>
      </c>
      <c r="D36" s="91" t="s">
        <v>322</v>
      </c>
      <c r="E36" s="38">
        <v>2.54</v>
      </c>
      <c r="F36" s="92">
        <v>45455.0</v>
      </c>
      <c r="G36" s="91" t="s">
        <v>315</v>
      </c>
      <c r="H36" s="91" t="s">
        <v>307</v>
      </c>
      <c r="I36" s="91" t="s">
        <v>308</v>
      </c>
      <c r="J36" s="91" t="s">
        <v>309</v>
      </c>
      <c r="K36" s="38">
        <v>21.3</v>
      </c>
      <c r="L36" s="38">
        <v>12.2</v>
      </c>
      <c r="M36" s="38">
        <v>31.0</v>
      </c>
      <c r="N36" s="38">
        <v>1.1</v>
      </c>
      <c r="O36" s="38">
        <v>867.2</v>
      </c>
      <c r="P36" s="38">
        <v>4.4</v>
      </c>
      <c r="Q36" s="93">
        <v>17588.2</v>
      </c>
      <c r="R36" s="94">
        <v>901.8</v>
      </c>
      <c r="S36" s="93">
        <v>10521.3</v>
      </c>
      <c r="T36" s="94">
        <v>539.46</v>
      </c>
      <c r="U36" s="93">
        <v>20029.7</v>
      </c>
      <c r="V36" s="96" t="s">
        <v>323</v>
      </c>
      <c r="W36" s="38">
        <v>4.7</v>
      </c>
      <c r="X36" s="94">
        <v>44.74</v>
      </c>
      <c r="Y36" s="38">
        <v>911.2</v>
      </c>
      <c r="Z36" s="38">
        <v>910.3</v>
      </c>
      <c r="AA36" s="93">
        <v>1535.4</v>
      </c>
      <c r="AB36" s="38">
        <v>214.4</v>
      </c>
      <c r="AC36" s="94">
        <v>506.02</v>
      </c>
      <c r="AD36" s="38">
        <v>55.86</v>
      </c>
      <c r="AE36" s="38">
        <v>2.93</v>
      </c>
      <c r="AF36" s="38">
        <v>8.22</v>
      </c>
      <c r="AG36" s="38">
        <v>89.96</v>
      </c>
      <c r="AH36" s="38">
        <v>3.45</v>
      </c>
      <c r="AI36" s="38">
        <v>0.23</v>
      </c>
      <c r="AJ36" s="38">
        <v>3.78</v>
      </c>
      <c r="AK36" s="38">
        <v>4.76</v>
      </c>
      <c r="AL36" s="94">
        <v>66.43</v>
      </c>
      <c r="AM36" s="96" t="s">
        <v>323</v>
      </c>
    </row>
    <row r="37">
      <c r="A37" s="38">
        <v>19.0</v>
      </c>
      <c r="B37" s="91" t="s">
        <v>327</v>
      </c>
      <c r="C37" s="38">
        <v>10.0</v>
      </c>
      <c r="D37" s="91" t="s">
        <v>328</v>
      </c>
      <c r="E37" s="38">
        <v>2.54</v>
      </c>
      <c r="F37" s="92">
        <v>45455.0</v>
      </c>
      <c r="G37" s="91" t="s">
        <v>306</v>
      </c>
      <c r="H37" s="91" t="s">
        <v>307</v>
      </c>
      <c r="I37" s="91" t="s">
        <v>308</v>
      </c>
      <c r="J37" s="91" t="s">
        <v>309</v>
      </c>
      <c r="K37" s="38">
        <v>27.0</v>
      </c>
      <c r="L37" s="38">
        <v>21.2</v>
      </c>
      <c r="M37" s="38">
        <v>5.3</v>
      </c>
      <c r="N37" s="38">
        <v>0.3</v>
      </c>
      <c r="O37" s="38">
        <v>187.4</v>
      </c>
      <c r="P37" s="38">
        <v>1.3</v>
      </c>
      <c r="Q37" s="93">
        <v>16173.8</v>
      </c>
      <c r="R37" s="94">
        <v>829.27</v>
      </c>
      <c r="S37" s="93">
        <v>3215.1</v>
      </c>
      <c r="T37" s="94">
        <v>164.85</v>
      </c>
      <c r="U37" s="93">
        <v>3110.7</v>
      </c>
      <c r="V37" s="94">
        <v>381.06</v>
      </c>
      <c r="W37" s="38">
        <v>145.9</v>
      </c>
      <c r="X37" s="96" t="s">
        <v>323</v>
      </c>
      <c r="Y37" s="38">
        <v>167.7</v>
      </c>
      <c r="Z37" s="38">
        <v>167.5</v>
      </c>
      <c r="AA37" s="38">
        <v>282.6</v>
      </c>
      <c r="AB37" s="38">
        <v>39.5</v>
      </c>
      <c r="AC37" s="94">
        <v>93.14</v>
      </c>
      <c r="AD37" s="38">
        <v>12.55</v>
      </c>
      <c r="AE37" s="38">
        <v>2.7</v>
      </c>
      <c r="AF37" s="38">
        <v>1.97</v>
      </c>
      <c r="AG37" s="38">
        <v>82.73</v>
      </c>
      <c r="AH37" s="38">
        <v>0.75</v>
      </c>
      <c r="AI37" s="38">
        <v>0.39</v>
      </c>
      <c r="AJ37" s="38">
        <v>0.67</v>
      </c>
      <c r="AK37" s="38">
        <v>1.33</v>
      </c>
      <c r="AL37" s="94">
        <v>37.8</v>
      </c>
      <c r="AM37" s="94">
        <v>454.28</v>
      </c>
    </row>
    <row r="38">
      <c r="A38" s="38">
        <v>19.0</v>
      </c>
      <c r="B38" s="91" t="s">
        <v>327</v>
      </c>
      <c r="C38" s="38">
        <v>10.0</v>
      </c>
      <c r="D38" s="91" t="s">
        <v>328</v>
      </c>
      <c r="E38" s="38">
        <v>2.54</v>
      </c>
      <c r="F38" s="92">
        <v>45455.0</v>
      </c>
      <c r="G38" s="91" t="s">
        <v>306</v>
      </c>
      <c r="H38" s="91" t="s">
        <v>307</v>
      </c>
      <c r="I38" s="91" t="s">
        <v>308</v>
      </c>
      <c r="J38" s="91" t="s">
        <v>309</v>
      </c>
      <c r="K38" s="38">
        <v>27.0</v>
      </c>
      <c r="L38" s="38">
        <v>21.2</v>
      </c>
      <c r="M38" s="38">
        <v>5.3</v>
      </c>
      <c r="N38" s="38">
        <v>0.3</v>
      </c>
      <c r="O38" s="38">
        <v>187.4</v>
      </c>
      <c r="P38" s="38">
        <v>1.3</v>
      </c>
      <c r="Q38" s="93">
        <v>16173.8</v>
      </c>
      <c r="R38" s="94">
        <v>829.27</v>
      </c>
      <c r="S38" s="93">
        <v>3215.1</v>
      </c>
      <c r="T38" s="94">
        <v>164.85</v>
      </c>
      <c r="U38" s="93">
        <v>3110.7</v>
      </c>
      <c r="V38" s="94">
        <v>381.06</v>
      </c>
      <c r="W38" s="38">
        <v>145.9</v>
      </c>
      <c r="X38" s="96" t="s">
        <v>323</v>
      </c>
      <c r="Y38" s="38">
        <v>167.7</v>
      </c>
      <c r="Z38" s="38">
        <v>167.5</v>
      </c>
      <c r="AA38" s="38">
        <v>282.6</v>
      </c>
      <c r="AB38" s="38">
        <v>39.5</v>
      </c>
      <c r="AC38" s="94">
        <v>93.14</v>
      </c>
      <c r="AD38" s="38">
        <v>12.55</v>
      </c>
      <c r="AE38" s="38">
        <v>2.7</v>
      </c>
      <c r="AF38" s="38">
        <v>1.97</v>
      </c>
      <c r="AG38" s="38">
        <v>82.73</v>
      </c>
      <c r="AH38" s="38">
        <v>0.75</v>
      </c>
      <c r="AI38" s="38">
        <v>0.39</v>
      </c>
      <c r="AJ38" s="38">
        <v>0.67</v>
      </c>
      <c r="AK38" s="38">
        <v>1.33</v>
      </c>
      <c r="AL38" s="94">
        <v>37.8</v>
      </c>
      <c r="AM38" s="94">
        <v>454.28</v>
      </c>
    </row>
    <row r="39">
      <c r="A39" s="38">
        <v>20.0</v>
      </c>
      <c r="B39" s="91" t="s">
        <v>329</v>
      </c>
      <c r="C39" s="38">
        <v>10.0</v>
      </c>
      <c r="D39" s="91" t="s">
        <v>328</v>
      </c>
      <c r="E39" s="38">
        <v>2.54</v>
      </c>
      <c r="F39" s="92">
        <v>45455.0</v>
      </c>
      <c r="G39" s="91" t="s">
        <v>311</v>
      </c>
      <c r="H39" s="91" t="s">
        <v>307</v>
      </c>
      <c r="I39" s="91" t="s">
        <v>308</v>
      </c>
      <c r="J39" s="91" t="s">
        <v>309</v>
      </c>
      <c r="K39" s="38">
        <v>27.0</v>
      </c>
      <c r="L39" s="38">
        <v>21.2</v>
      </c>
      <c r="M39" s="38">
        <v>5.3</v>
      </c>
      <c r="N39" s="38">
        <v>0.3</v>
      </c>
      <c r="O39" s="38">
        <v>187.4</v>
      </c>
      <c r="P39" s="38">
        <v>1.3</v>
      </c>
      <c r="Q39" s="93">
        <v>9061.2</v>
      </c>
      <c r="R39" s="94">
        <v>464.59</v>
      </c>
      <c r="S39" s="93">
        <v>3215.1</v>
      </c>
      <c r="T39" s="94">
        <v>164.85</v>
      </c>
      <c r="U39" s="93">
        <v>5249.1</v>
      </c>
      <c r="V39" s="94">
        <v>643.01</v>
      </c>
      <c r="W39" s="38">
        <v>49.3</v>
      </c>
      <c r="X39" s="94">
        <v>466.92</v>
      </c>
      <c r="Y39" s="38">
        <v>167.7</v>
      </c>
      <c r="Z39" s="38">
        <v>167.5</v>
      </c>
      <c r="AA39" s="38">
        <v>282.6</v>
      </c>
      <c r="AB39" s="38">
        <v>39.5</v>
      </c>
      <c r="AC39" s="94">
        <v>93.14</v>
      </c>
      <c r="AD39" s="38">
        <v>12.55</v>
      </c>
      <c r="AE39" s="38">
        <v>1.51</v>
      </c>
      <c r="AF39" s="38">
        <v>1.97</v>
      </c>
      <c r="AG39" s="38">
        <v>46.35</v>
      </c>
      <c r="AH39" s="38">
        <v>0.75</v>
      </c>
      <c r="AI39" s="38">
        <v>0.18</v>
      </c>
      <c r="AJ39" s="38">
        <v>1.02</v>
      </c>
      <c r="AK39" s="38">
        <v>1.33</v>
      </c>
      <c r="AL39" s="94">
        <v>26.51</v>
      </c>
      <c r="AM39" s="94">
        <v>454.28</v>
      </c>
    </row>
    <row r="40">
      <c r="A40" s="38">
        <v>20.0</v>
      </c>
      <c r="B40" s="91" t="s">
        <v>329</v>
      </c>
      <c r="C40" s="38">
        <v>10.0</v>
      </c>
      <c r="D40" s="91" t="s">
        <v>328</v>
      </c>
      <c r="E40" s="38">
        <v>2.54</v>
      </c>
      <c r="F40" s="92">
        <v>45455.0</v>
      </c>
      <c r="G40" s="91" t="s">
        <v>311</v>
      </c>
      <c r="H40" s="91" t="s">
        <v>307</v>
      </c>
      <c r="I40" s="91" t="s">
        <v>308</v>
      </c>
      <c r="J40" s="91" t="s">
        <v>309</v>
      </c>
      <c r="K40" s="38">
        <v>27.0</v>
      </c>
      <c r="L40" s="38">
        <v>21.2</v>
      </c>
      <c r="M40" s="38">
        <v>5.3</v>
      </c>
      <c r="N40" s="38">
        <v>0.3</v>
      </c>
      <c r="O40" s="38">
        <v>187.4</v>
      </c>
      <c r="P40" s="38">
        <v>1.3</v>
      </c>
      <c r="Q40" s="93">
        <v>9061.2</v>
      </c>
      <c r="R40" s="94">
        <v>464.59</v>
      </c>
      <c r="S40" s="93">
        <v>3215.1</v>
      </c>
      <c r="T40" s="94">
        <v>164.85</v>
      </c>
      <c r="U40" s="93">
        <v>5249.1</v>
      </c>
      <c r="V40" s="94">
        <v>643.01</v>
      </c>
      <c r="W40" s="38">
        <v>49.3</v>
      </c>
      <c r="X40" s="94">
        <v>466.92</v>
      </c>
      <c r="Y40" s="38">
        <v>167.7</v>
      </c>
      <c r="Z40" s="38">
        <v>167.5</v>
      </c>
      <c r="AA40" s="38">
        <v>282.6</v>
      </c>
      <c r="AB40" s="38">
        <v>39.5</v>
      </c>
      <c r="AC40" s="94">
        <v>93.14</v>
      </c>
      <c r="AD40" s="38">
        <v>12.55</v>
      </c>
      <c r="AE40" s="38">
        <v>1.51</v>
      </c>
      <c r="AF40" s="38">
        <v>1.97</v>
      </c>
      <c r="AG40" s="38">
        <v>46.35</v>
      </c>
      <c r="AH40" s="38">
        <v>0.75</v>
      </c>
      <c r="AI40" s="38">
        <v>0.18</v>
      </c>
      <c r="AJ40" s="38">
        <v>1.02</v>
      </c>
      <c r="AK40" s="38">
        <v>1.33</v>
      </c>
      <c r="AL40" s="94">
        <v>26.51</v>
      </c>
      <c r="AM40" s="94">
        <v>454.28</v>
      </c>
    </row>
    <row r="41">
      <c r="A41" s="38">
        <v>21.0</v>
      </c>
      <c r="B41" s="91" t="s">
        <v>330</v>
      </c>
      <c r="C41" s="38">
        <v>10.0</v>
      </c>
      <c r="D41" s="91" t="s">
        <v>328</v>
      </c>
      <c r="E41" s="38">
        <v>2.54</v>
      </c>
      <c r="F41" s="92">
        <v>45455.0</v>
      </c>
      <c r="G41" s="91" t="s">
        <v>313</v>
      </c>
      <c r="H41" s="91" t="s">
        <v>307</v>
      </c>
      <c r="I41" s="91" t="s">
        <v>308</v>
      </c>
      <c r="J41" s="91" t="s">
        <v>309</v>
      </c>
      <c r="K41" s="38">
        <v>27.0</v>
      </c>
      <c r="L41" s="38">
        <v>21.2</v>
      </c>
      <c r="M41" s="38">
        <v>5.3</v>
      </c>
      <c r="N41" s="38">
        <v>0.3</v>
      </c>
      <c r="O41" s="38">
        <v>187.4</v>
      </c>
      <c r="P41" s="38">
        <v>1.3</v>
      </c>
      <c r="Q41" s="38">
        <v>-586.6</v>
      </c>
      <c r="R41" s="95">
        <v>-30.08</v>
      </c>
      <c r="S41" s="93">
        <v>3215.1</v>
      </c>
      <c r="T41" s="94">
        <v>164.85</v>
      </c>
      <c r="U41" s="93">
        <v>2492.7</v>
      </c>
      <c r="V41" s="94">
        <v>305.36</v>
      </c>
      <c r="W41" s="38">
        <v>-29.4</v>
      </c>
      <c r="X41" s="95">
        <v>-278.21</v>
      </c>
      <c r="Y41" s="38">
        <v>167.7</v>
      </c>
      <c r="Z41" s="38">
        <v>167.5</v>
      </c>
      <c r="AA41" s="38">
        <v>282.6</v>
      </c>
      <c r="AB41" s="38">
        <v>39.5</v>
      </c>
      <c r="AC41" s="94">
        <v>93.14</v>
      </c>
      <c r="AD41" s="38">
        <v>12.55</v>
      </c>
      <c r="AE41" s="38">
        <v>-0.1</v>
      </c>
      <c r="AF41" s="38">
        <v>1.97</v>
      </c>
      <c r="AG41" s="38">
        <v>-3.0</v>
      </c>
      <c r="AH41" s="38">
        <v>0.75</v>
      </c>
      <c r="AI41" s="38">
        <v>-0.05</v>
      </c>
      <c r="AJ41" s="38">
        <v>0.45</v>
      </c>
      <c r="AK41" s="38">
        <v>1.33</v>
      </c>
      <c r="AL41" s="94">
        <v>2.59</v>
      </c>
      <c r="AM41" s="94">
        <v>454.28</v>
      </c>
    </row>
    <row r="42">
      <c r="A42" s="38">
        <v>21.0</v>
      </c>
      <c r="B42" s="91" t="s">
        <v>330</v>
      </c>
      <c r="C42" s="38">
        <v>10.0</v>
      </c>
      <c r="D42" s="91" t="s">
        <v>328</v>
      </c>
      <c r="E42" s="38">
        <v>2.54</v>
      </c>
      <c r="F42" s="92">
        <v>45455.0</v>
      </c>
      <c r="G42" s="91" t="s">
        <v>313</v>
      </c>
      <c r="H42" s="91" t="s">
        <v>307</v>
      </c>
      <c r="I42" s="91" t="s">
        <v>308</v>
      </c>
      <c r="J42" s="91" t="s">
        <v>309</v>
      </c>
      <c r="K42" s="38">
        <v>27.0</v>
      </c>
      <c r="L42" s="38">
        <v>21.2</v>
      </c>
      <c r="M42" s="38">
        <v>5.3</v>
      </c>
      <c r="N42" s="38">
        <v>0.3</v>
      </c>
      <c r="O42" s="38">
        <v>187.4</v>
      </c>
      <c r="P42" s="38">
        <v>1.3</v>
      </c>
      <c r="Q42" s="38">
        <v>-586.6</v>
      </c>
      <c r="R42" s="95">
        <v>-30.08</v>
      </c>
      <c r="S42" s="93">
        <v>3215.1</v>
      </c>
      <c r="T42" s="94">
        <v>164.85</v>
      </c>
      <c r="U42" s="93">
        <v>2492.7</v>
      </c>
      <c r="V42" s="94">
        <v>305.36</v>
      </c>
      <c r="W42" s="38">
        <v>-29.4</v>
      </c>
      <c r="X42" s="95">
        <v>-278.21</v>
      </c>
      <c r="Y42" s="38">
        <v>167.7</v>
      </c>
      <c r="Z42" s="38">
        <v>167.5</v>
      </c>
      <c r="AA42" s="38">
        <v>282.6</v>
      </c>
      <c r="AB42" s="38">
        <v>39.5</v>
      </c>
      <c r="AC42" s="94">
        <v>93.14</v>
      </c>
      <c r="AD42" s="38">
        <v>12.55</v>
      </c>
      <c r="AE42" s="38">
        <v>-0.1</v>
      </c>
      <c r="AF42" s="38">
        <v>1.97</v>
      </c>
      <c r="AG42" s="38">
        <v>-3.0</v>
      </c>
      <c r="AH42" s="38">
        <v>0.75</v>
      </c>
      <c r="AI42" s="38">
        <v>-0.05</v>
      </c>
      <c r="AJ42" s="38">
        <v>0.45</v>
      </c>
      <c r="AK42" s="38">
        <v>1.33</v>
      </c>
      <c r="AL42" s="94">
        <v>2.59</v>
      </c>
      <c r="AM42" s="94">
        <v>454.28</v>
      </c>
    </row>
    <row r="43">
      <c r="A43" s="38">
        <v>22.0</v>
      </c>
      <c r="B43" s="91" t="s">
        <v>331</v>
      </c>
      <c r="C43" s="38">
        <v>10.0</v>
      </c>
      <c r="D43" s="91" t="s">
        <v>328</v>
      </c>
      <c r="E43" s="38">
        <v>2.54</v>
      </c>
      <c r="F43" s="92">
        <v>45455.0</v>
      </c>
      <c r="G43" s="91" t="s">
        <v>315</v>
      </c>
      <c r="H43" s="91" t="s">
        <v>307</v>
      </c>
      <c r="I43" s="91" t="s">
        <v>308</v>
      </c>
      <c r="J43" s="91" t="s">
        <v>309</v>
      </c>
      <c r="K43" s="38">
        <v>27.0</v>
      </c>
      <c r="L43" s="38">
        <v>21.2</v>
      </c>
      <c r="M43" s="38">
        <v>5.3</v>
      </c>
      <c r="N43" s="38">
        <v>0.3</v>
      </c>
      <c r="O43" s="38">
        <v>187.4</v>
      </c>
      <c r="P43" s="38">
        <v>1.3</v>
      </c>
      <c r="Q43" s="93">
        <v>11100.8</v>
      </c>
      <c r="R43" s="94">
        <v>569.17</v>
      </c>
      <c r="S43" s="93">
        <v>3215.1</v>
      </c>
      <c r="T43" s="94">
        <v>164.85</v>
      </c>
      <c r="U43" s="93">
        <v>11157.1</v>
      </c>
      <c r="V43" s="96" t="s">
        <v>323</v>
      </c>
      <c r="W43" s="38">
        <v>16.7</v>
      </c>
      <c r="X43" s="94">
        <v>158.22</v>
      </c>
      <c r="Y43" s="38">
        <v>167.7</v>
      </c>
      <c r="Z43" s="38">
        <v>167.5</v>
      </c>
      <c r="AA43" s="38">
        <v>282.6</v>
      </c>
      <c r="AB43" s="38">
        <v>39.5</v>
      </c>
      <c r="AC43" s="94">
        <v>93.14</v>
      </c>
      <c r="AD43" s="38">
        <v>12.55</v>
      </c>
      <c r="AE43" s="38">
        <v>1.85</v>
      </c>
      <c r="AF43" s="38">
        <v>1.97</v>
      </c>
      <c r="AG43" s="38">
        <v>56.78</v>
      </c>
      <c r="AH43" s="38">
        <v>0.75</v>
      </c>
      <c r="AI43" s="38">
        <v>0.16</v>
      </c>
      <c r="AJ43" s="38">
        <v>2.11</v>
      </c>
      <c r="AK43" s="38">
        <v>1.33</v>
      </c>
      <c r="AL43" s="94">
        <v>39.67</v>
      </c>
      <c r="AM43" s="94">
        <v>454.28</v>
      </c>
    </row>
    <row r="44">
      <c r="A44" s="38">
        <v>22.0</v>
      </c>
      <c r="B44" s="91" t="s">
        <v>331</v>
      </c>
      <c r="C44" s="38">
        <v>10.0</v>
      </c>
      <c r="D44" s="91" t="s">
        <v>328</v>
      </c>
      <c r="E44" s="38">
        <v>2.54</v>
      </c>
      <c r="F44" s="92">
        <v>45455.0</v>
      </c>
      <c r="G44" s="91" t="s">
        <v>315</v>
      </c>
      <c r="H44" s="91" t="s">
        <v>307</v>
      </c>
      <c r="I44" s="91" t="s">
        <v>308</v>
      </c>
      <c r="J44" s="91" t="s">
        <v>309</v>
      </c>
      <c r="K44" s="38">
        <v>27.0</v>
      </c>
      <c r="L44" s="38">
        <v>21.2</v>
      </c>
      <c r="M44" s="38">
        <v>5.3</v>
      </c>
      <c r="N44" s="38">
        <v>0.3</v>
      </c>
      <c r="O44" s="38">
        <v>187.4</v>
      </c>
      <c r="P44" s="38">
        <v>1.3</v>
      </c>
      <c r="Q44" s="93">
        <v>11100.8</v>
      </c>
      <c r="R44" s="94">
        <v>569.17</v>
      </c>
      <c r="S44" s="93">
        <v>3215.1</v>
      </c>
      <c r="T44" s="94">
        <v>164.85</v>
      </c>
      <c r="U44" s="93">
        <v>11157.1</v>
      </c>
      <c r="V44" s="96" t="s">
        <v>323</v>
      </c>
      <c r="W44" s="38">
        <v>16.7</v>
      </c>
      <c r="X44" s="94">
        <v>158.22</v>
      </c>
      <c r="Y44" s="38">
        <v>167.7</v>
      </c>
      <c r="Z44" s="38">
        <v>167.5</v>
      </c>
      <c r="AA44" s="38">
        <v>282.6</v>
      </c>
      <c r="AB44" s="38">
        <v>39.5</v>
      </c>
      <c r="AC44" s="94">
        <v>93.14</v>
      </c>
      <c r="AD44" s="38">
        <v>12.55</v>
      </c>
      <c r="AE44" s="38">
        <v>1.85</v>
      </c>
      <c r="AF44" s="38">
        <v>1.97</v>
      </c>
      <c r="AG44" s="38">
        <v>56.78</v>
      </c>
      <c r="AH44" s="38">
        <v>0.75</v>
      </c>
      <c r="AI44" s="38">
        <v>0.16</v>
      </c>
      <c r="AJ44" s="38">
        <v>2.11</v>
      </c>
      <c r="AK44" s="38">
        <v>1.33</v>
      </c>
      <c r="AL44" s="94">
        <v>39.67</v>
      </c>
      <c r="AM44" s="94">
        <v>454.28</v>
      </c>
    </row>
    <row r="45">
      <c r="A45" s="38">
        <v>23.0</v>
      </c>
      <c r="B45" s="91" t="s">
        <v>332</v>
      </c>
      <c r="C45" s="38">
        <v>10.0</v>
      </c>
      <c r="D45" s="91" t="s">
        <v>333</v>
      </c>
      <c r="E45" s="38">
        <v>2.54</v>
      </c>
      <c r="F45" s="92">
        <v>45455.0</v>
      </c>
      <c r="G45" s="91" t="s">
        <v>306</v>
      </c>
      <c r="H45" s="91" t="s">
        <v>307</v>
      </c>
      <c r="I45" s="91" t="s">
        <v>308</v>
      </c>
      <c r="J45" s="91" t="s">
        <v>309</v>
      </c>
      <c r="K45" s="38">
        <v>15.6</v>
      </c>
      <c r="L45" s="38">
        <v>12.3</v>
      </c>
      <c r="M45" s="38">
        <v>5.3</v>
      </c>
      <c r="N45" s="38">
        <v>0.1</v>
      </c>
      <c r="O45" s="38">
        <v>80.6</v>
      </c>
      <c r="P45" s="38">
        <v>0.4</v>
      </c>
      <c r="Q45" s="93">
        <v>6606.7</v>
      </c>
      <c r="R45" s="94">
        <v>338.74</v>
      </c>
      <c r="S45" s="93">
        <v>1050.8</v>
      </c>
      <c r="T45" s="94">
        <v>53.88</v>
      </c>
      <c r="U45" s="93">
        <v>1271.0</v>
      </c>
      <c r="V45" s="94">
        <v>155.7</v>
      </c>
      <c r="W45" s="38">
        <v>59.6</v>
      </c>
      <c r="X45" s="94">
        <v>564.23</v>
      </c>
      <c r="Y45" s="38">
        <v>103.2</v>
      </c>
      <c r="Z45" s="38">
        <v>103.1</v>
      </c>
      <c r="AA45" s="38">
        <v>173.9</v>
      </c>
      <c r="AB45" s="38">
        <v>24.3</v>
      </c>
      <c r="AC45" s="94">
        <v>57.32</v>
      </c>
      <c r="AD45" s="38">
        <v>5.89</v>
      </c>
      <c r="AE45" s="38">
        <v>1.1</v>
      </c>
      <c r="AF45" s="38">
        <v>0.85</v>
      </c>
      <c r="AG45" s="38">
        <v>33.79</v>
      </c>
      <c r="AH45" s="38">
        <v>0.37</v>
      </c>
      <c r="AI45" s="38">
        <v>0.16</v>
      </c>
      <c r="AJ45" s="38">
        <v>0.27</v>
      </c>
      <c r="AK45" s="38">
        <v>0.47</v>
      </c>
      <c r="AL45" s="94">
        <v>15.44</v>
      </c>
      <c r="AM45" s="94">
        <v>161.94</v>
      </c>
    </row>
    <row r="46">
      <c r="A46" s="38">
        <v>23.0</v>
      </c>
      <c r="B46" s="91" t="s">
        <v>332</v>
      </c>
      <c r="C46" s="38">
        <v>10.0</v>
      </c>
      <c r="D46" s="91" t="s">
        <v>333</v>
      </c>
      <c r="E46" s="38">
        <v>2.54</v>
      </c>
      <c r="F46" s="92">
        <v>45455.0</v>
      </c>
      <c r="G46" s="91" t="s">
        <v>306</v>
      </c>
      <c r="H46" s="91" t="s">
        <v>307</v>
      </c>
      <c r="I46" s="91" t="s">
        <v>308</v>
      </c>
      <c r="J46" s="91" t="s">
        <v>309</v>
      </c>
      <c r="K46" s="38">
        <v>15.6</v>
      </c>
      <c r="L46" s="38">
        <v>12.3</v>
      </c>
      <c r="M46" s="38">
        <v>5.3</v>
      </c>
      <c r="N46" s="38">
        <v>0.1</v>
      </c>
      <c r="O46" s="38">
        <v>80.6</v>
      </c>
      <c r="P46" s="38">
        <v>0.4</v>
      </c>
      <c r="Q46" s="93">
        <v>6606.7</v>
      </c>
      <c r="R46" s="94">
        <v>338.74</v>
      </c>
      <c r="S46" s="93">
        <v>1050.8</v>
      </c>
      <c r="T46" s="94">
        <v>53.88</v>
      </c>
      <c r="U46" s="93">
        <v>1271.0</v>
      </c>
      <c r="V46" s="94">
        <v>155.7</v>
      </c>
      <c r="W46" s="38">
        <v>59.6</v>
      </c>
      <c r="X46" s="94">
        <v>564.23</v>
      </c>
      <c r="Y46" s="38">
        <v>103.2</v>
      </c>
      <c r="Z46" s="38">
        <v>103.1</v>
      </c>
      <c r="AA46" s="38">
        <v>173.9</v>
      </c>
      <c r="AB46" s="38">
        <v>24.3</v>
      </c>
      <c r="AC46" s="94">
        <v>57.32</v>
      </c>
      <c r="AD46" s="38">
        <v>5.89</v>
      </c>
      <c r="AE46" s="38">
        <v>1.1</v>
      </c>
      <c r="AF46" s="38">
        <v>0.85</v>
      </c>
      <c r="AG46" s="38">
        <v>33.79</v>
      </c>
      <c r="AH46" s="38">
        <v>0.37</v>
      </c>
      <c r="AI46" s="38">
        <v>0.16</v>
      </c>
      <c r="AJ46" s="38">
        <v>0.27</v>
      </c>
      <c r="AK46" s="38">
        <v>0.47</v>
      </c>
      <c r="AL46" s="94">
        <v>15.44</v>
      </c>
      <c r="AM46" s="94">
        <v>161.94</v>
      </c>
    </row>
    <row r="47">
      <c r="A47" s="38">
        <v>24.0</v>
      </c>
      <c r="B47" s="91" t="s">
        <v>334</v>
      </c>
      <c r="C47" s="38">
        <v>10.0</v>
      </c>
      <c r="D47" s="91" t="s">
        <v>333</v>
      </c>
      <c r="E47" s="38">
        <v>2.54</v>
      </c>
      <c r="F47" s="92">
        <v>45455.0</v>
      </c>
      <c r="G47" s="91" t="s">
        <v>311</v>
      </c>
      <c r="H47" s="91" t="s">
        <v>307</v>
      </c>
      <c r="I47" s="91" t="s">
        <v>308</v>
      </c>
      <c r="J47" s="91" t="s">
        <v>309</v>
      </c>
      <c r="K47" s="38">
        <v>15.6</v>
      </c>
      <c r="L47" s="38">
        <v>12.3</v>
      </c>
      <c r="M47" s="38">
        <v>5.3</v>
      </c>
      <c r="N47" s="38">
        <v>0.1</v>
      </c>
      <c r="O47" s="38">
        <v>80.6</v>
      </c>
      <c r="P47" s="38">
        <v>0.4</v>
      </c>
      <c r="Q47" s="93">
        <v>3872.7</v>
      </c>
      <c r="R47" s="94">
        <v>198.56</v>
      </c>
      <c r="S47" s="93">
        <v>1050.8</v>
      </c>
      <c r="T47" s="94">
        <v>53.88</v>
      </c>
      <c r="U47" s="93">
        <v>1590.4</v>
      </c>
      <c r="V47" s="94">
        <v>194.82</v>
      </c>
      <c r="W47" s="38">
        <v>27.1</v>
      </c>
      <c r="X47" s="94">
        <v>256.73</v>
      </c>
      <c r="Y47" s="38">
        <v>103.2</v>
      </c>
      <c r="Z47" s="38">
        <v>103.1</v>
      </c>
      <c r="AA47" s="38">
        <v>173.9</v>
      </c>
      <c r="AB47" s="38">
        <v>24.3</v>
      </c>
      <c r="AC47" s="94">
        <v>57.32</v>
      </c>
      <c r="AD47" s="38">
        <v>5.89</v>
      </c>
      <c r="AE47" s="38">
        <v>0.65</v>
      </c>
      <c r="AF47" s="38">
        <v>0.85</v>
      </c>
      <c r="AG47" s="38">
        <v>19.81</v>
      </c>
      <c r="AH47" s="38">
        <v>0.37</v>
      </c>
      <c r="AI47" s="38">
        <v>0.08</v>
      </c>
      <c r="AJ47" s="38">
        <v>0.31</v>
      </c>
      <c r="AK47" s="38">
        <v>0.47</v>
      </c>
      <c r="AL47" s="94">
        <v>10.34</v>
      </c>
      <c r="AM47" s="94">
        <v>161.94</v>
      </c>
    </row>
    <row r="48">
      <c r="A48" s="38">
        <v>24.0</v>
      </c>
      <c r="B48" s="91" t="s">
        <v>334</v>
      </c>
      <c r="C48" s="38">
        <v>10.0</v>
      </c>
      <c r="D48" s="91" t="s">
        <v>333</v>
      </c>
      <c r="E48" s="38">
        <v>2.54</v>
      </c>
      <c r="F48" s="92">
        <v>45455.0</v>
      </c>
      <c r="G48" s="91" t="s">
        <v>311</v>
      </c>
      <c r="H48" s="91" t="s">
        <v>307</v>
      </c>
      <c r="I48" s="91" t="s">
        <v>308</v>
      </c>
      <c r="J48" s="91" t="s">
        <v>309</v>
      </c>
      <c r="K48" s="38">
        <v>15.6</v>
      </c>
      <c r="L48" s="38">
        <v>12.3</v>
      </c>
      <c r="M48" s="38">
        <v>5.3</v>
      </c>
      <c r="N48" s="38">
        <v>0.1</v>
      </c>
      <c r="O48" s="38">
        <v>80.6</v>
      </c>
      <c r="P48" s="38">
        <v>0.4</v>
      </c>
      <c r="Q48" s="93">
        <v>3872.7</v>
      </c>
      <c r="R48" s="94">
        <v>198.56</v>
      </c>
      <c r="S48" s="93">
        <v>1050.8</v>
      </c>
      <c r="T48" s="94">
        <v>53.88</v>
      </c>
      <c r="U48" s="93">
        <v>1590.4</v>
      </c>
      <c r="V48" s="94">
        <v>194.82</v>
      </c>
      <c r="W48" s="38">
        <v>27.1</v>
      </c>
      <c r="X48" s="94">
        <v>256.73</v>
      </c>
      <c r="Y48" s="38">
        <v>103.2</v>
      </c>
      <c r="Z48" s="38">
        <v>103.1</v>
      </c>
      <c r="AA48" s="38">
        <v>173.9</v>
      </c>
      <c r="AB48" s="38">
        <v>24.3</v>
      </c>
      <c r="AC48" s="94">
        <v>57.32</v>
      </c>
      <c r="AD48" s="38">
        <v>5.89</v>
      </c>
      <c r="AE48" s="38">
        <v>0.65</v>
      </c>
      <c r="AF48" s="38">
        <v>0.85</v>
      </c>
      <c r="AG48" s="38">
        <v>19.81</v>
      </c>
      <c r="AH48" s="38">
        <v>0.37</v>
      </c>
      <c r="AI48" s="38">
        <v>0.08</v>
      </c>
      <c r="AJ48" s="38">
        <v>0.31</v>
      </c>
      <c r="AK48" s="38">
        <v>0.47</v>
      </c>
      <c r="AL48" s="94">
        <v>10.34</v>
      </c>
      <c r="AM48" s="94">
        <v>161.94</v>
      </c>
    </row>
    <row r="49">
      <c r="A49" s="38">
        <v>25.0</v>
      </c>
      <c r="B49" s="91" t="s">
        <v>335</v>
      </c>
      <c r="C49" s="38">
        <v>10.0</v>
      </c>
      <c r="D49" s="91" t="s">
        <v>333</v>
      </c>
      <c r="E49" s="38">
        <v>2.54</v>
      </c>
      <c r="F49" s="92">
        <v>45455.0</v>
      </c>
      <c r="G49" s="91" t="s">
        <v>313</v>
      </c>
      <c r="H49" s="91" t="s">
        <v>307</v>
      </c>
      <c r="I49" s="91" t="s">
        <v>308</v>
      </c>
      <c r="J49" s="91" t="s">
        <v>309</v>
      </c>
      <c r="K49" s="38">
        <v>15.6</v>
      </c>
      <c r="L49" s="38">
        <v>12.3</v>
      </c>
      <c r="M49" s="38">
        <v>5.3</v>
      </c>
      <c r="N49" s="38">
        <v>0.1</v>
      </c>
      <c r="O49" s="38">
        <v>80.6</v>
      </c>
      <c r="P49" s="38">
        <v>0.4</v>
      </c>
      <c r="Q49" s="93">
        <v>2606.4</v>
      </c>
      <c r="R49" s="94">
        <v>133.64</v>
      </c>
      <c r="S49" s="93">
        <v>1050.8</v>
      </c>
      <c r="T49" s="94">
        <v>53.88</v>
      </c>
      <c r="U49" s="38">
        <v>883.9</v>
      </c>
      <c r="V49" s="94">
        <v>108.27</v>
      </c>
      <c r="W49" s="38">
        <v>20.0</v>
      </c>
      <c r="X49" s="94">
        <v>189.11</v>
      </c>
      <c r="Y49" s="38">
        <v>103.2</v>
      </c>
      <c r="Z49" s="38">
        <v>103.1</v>
      </c>
      <c r="AA49" s="38">
        <v>173.9</v>
      </c>
      <c r="AB49" s="38">
        <v>24.3</v>
      </c>
      <c r="AC49" s="94">
        <v>57.32</v>
      </c>
      <c r="AD49" s="38">
        <v>5.89</v>
      </c>
      <c r="AE49" s="38">
        <v>0.43</v>
      </c>
      <c r="AF49" s="38">
        <v>0.85</v>
      </c>
      <c r="AG49" s="38">
        <v>13.33</v>
      </c>
      <c r="AH49" s="38">
        <v>0.37</v>
      </c>
      <c r="AI49" s="38">
        <v>0.06</v>
      </c>
      <c r="AJ49" s="38">
        <v>0.18</v>
      </c>
      <c r="AK49" s="38">
        <v>0.47</v>
      </c>
      <c r="AL49" s="94">
        <v>6.67</v>
      </c>
      <c r="AM49" s="94">
        <v>161.94</v>
      </c>
    </row>
    <row r="50">
      <c r="A50" s="38">
        <v>25.0</v>
      </c>
      <c r="B50" s="91" t="s">
        <v>335</v>
      </c>
      <c r="C50" s="38">
        <v>10.0</v>
      </c>
      <c r="D50" s="91" t="s">
        <v>333</v>
      </c>
      <c r="E50" s="38">
        <v>2.54</v>
      </c>
      <c r="F50" s="92">
        <v>45455.0</v>
      </c>
      <c r="G50" s="91" t="s">
        <v>313</v>
      </c>
      <c r="H50" s="91" t="s">
        <v>307</v>
      </c>
      <c r="I50" s="91" t="s">
        <v>308</v>
      </c>
      <c r="J50" s="91" t="s">
        <v>309</v>
      </c>
      <c r="K50" s="38">
        <v>15.6</v>
      </c>
      <c r="L50" s="38">
        <v>12.3</v>
      </c>
      <c r="M50" s="38">
        <v>5.3</v>
      </c>
      <c r="N50" s="38">
        <v>0.1</v>
      </c>
      <c r="O50" s="38">
        <v>80.6</v>
      </c>
      <c r="P50" s="38">
        <v>0.4</v>
      </c>
      <c r="Q50" s="93">
        <v>2606.4</v>
      </c>
      <c r="R50" s="94">
        <v>133.64</v>
      </c>
      <c r="S50" s="93">
        <v>1050.8</v>
      </c>
      <c r="T50" s="94">
        <v>53.88</v>
      </c>
      <c r="U50" s="38">
        <v>883.9</v>
      </c>
      <c r="V50" s="94">
        <v>108.27</v>
      </c>
      <c r="W50" s="38">
        <v>20.0</v>
      </c>
      <c r="X50" s="94">
        <v>189.11</v>
      </c>
      <c r="Y50" s="38">
        <v>103.2</v>
      </c>
      <c r="Z50" s="38">
        <v>103.1</v>
      </c>
      <c r="AA50" s="38">
        <v>173.9</v>
      </c>
      <c r="AB50" s="38">
        <v>24.3</v>
      </c>
      <c r="AC50" s="94">
        <v>57.32</v>
      </c>
      <c r="AD50" s="38">
        <v>5.89</v>
      </c>
      <c r="AE50" s="38">
        <v>0.43</v>
      </c>
      <c r="AF50" s="38">
        <v>0.85</v>
      </c>
      <c r="AG50" s="38">
        <v>13.33</v>
      </c>
      <c r="AH50" s="38">
        <v>0.37</v>
      </c>
      <c r="AI50" s="38">
        <v>0.06</v>
      </c>
      <c r="AJ50" s="38">
        <v>0.18</v>
      </c>
      <c r="AK50" s="38">
        <v>0.47</v>
      </c>
      <c r="AL50" s="94">
        <v>6.67</v>
      </c>
      <c r="AM50" s="94">
        <v>161.94</v>
      </c>
    </row>
    <row r="51">
      <c r="A51" s="38">
        <v>26.0</v>
      </c>
      <c r="B51" s="91" t="s">
        <v>336</v>
      </c>
      <c r="C51" s="38">
        <v>10.0</v>
      </c>
      <c r="D51" s="91" t="s">
        <v>333</v>
      </c>
      <c r="E51" s="38">
        <v>2.54</v>
      </c>
      <c r="F51" s="92">
        <v>45455.0</v>
      </c>
      <c r="G51" s="91" t="s">
        <v>315</v>
      </c>
      <c r="H51" s="91" t="s">
        <v>307</v>
      </c>
      <c r="I51" s="91" t="s">
        <v>308</v>
      </c>
      <c r="J51" s="91" t="s">
        <v>309</v>
      </c>
      <c r="K51" s="38">
        <v>15.6</v>
      </c>
      <c r="L51" s="38">
        <v>12.3</v>
      </c>
      <c r="M51" s="38">
        <v>5.3</v>
      </c>
      <c r="N51" s="38">
        <v>0.1</v>
      </c>
      <c r="O51" s="38">
        <v>80.6</v>
      </c>
      <c r="P51" s="38">
        <v>0.4</v>
      </c>
      <c r="Q51" s="93">
        <v>2729.8</v>
      </c>
      <c r="R51" s="94">
        <v>139.96</v>
      </c>
      <c r="S51" s="93">
        <v>1050.8</v>
      </c>
      <c r="T51" s="94">
        <v>53.88</v>
      </c>
      <c r="U51" s="93">
        <v>3560.0</v>
      </c>
      <c r="V51" s="94">
        <v>436.1</v>
      </c>
      <c r="W51" s="38">
        <v>-3.4</v>
      </c>
      <c r="X51" s="95">
        <v>-32.56</v>
      </c>
      <c r="Y51" s="38">
        <v>103.2</v>
      </c>
      <c r="Z51" s="38">
        <v>103.1</v>
      </c>
      <c r="AA51" s="38">
        <v>173.9</v>
      </c>
      <c r="AB51" s="38">
        <v>24.3</v>
      </c>
      <c r="AC51" s="94">
        <v>57.32</v>
      </c>
      <c r="AD51" s="38">
        <v>5.89</v>
      </c>
      <c r="AE51" s="38">
        <v>0.46</v>
      </c>
      <c r="AF51" s="38">
        <v>0.85</v>
      </c>
      <c r="AG51" s="38">
        <v>13.96</v>
      </c>
      <c r="AH51" s="38">
        <v>0.37</v>
      </c>
      <c r="AI51" s="38">
        <v>0.03</v>
      </c>
      <c r="AJ51" s="38">
        <v>0.67</v>
      </c>
      <c r="AK51" s="38">
        <v>0.47</v>
      </c>
      <c r="AL51" s="94">
        <v>11.0</v>
      </c>
      <c r="AM51" s="94">
        <v>161.94</v>
      </c>
    </row>
    <row r="52">
      <c r="A52" s="38">
        <v>26.0</v>
      </c>
      <c r="B52" s="91" t="s">
        <v>336</v>
      </c>
      <c r="C52" s="38">
        <v>10.0</v>
      </c>
      <c r="D52" s="91" t="s">
        <v>333</v>
      </c>
      <c r="E52" s="38">
        <v>2.54</v>
      </c>
      <c r="F52" s="92">
        <v>45455.0</v>
      </c>
      <c r="G52" s="91" t="s">
        <v>315</v>
      </c>
      <c r="H52" s="91" t="s">
        <v>307</v>
      </c>
      <c r="I52" s="91" t="s">
        <v>308</v>
      </c>
      <c r="J52" s="91" t="s">
        <v>309</v>
      </c>
      <c r="K52" s="38">
        <v>15.6</v>
      </c>
      <c r="L52" s="38">
        <v>12.3</v>
      </c>
      <c r="M52" s="38">
        <v>5.3</v>
      </c>
      <c r="N52" s="38">
        <v>0.1</v>
      </c>
      <c r="O52" s="38">
        <v>80.6</v>
      </c>
      <c r="P52" s="38">
        <v>0.4</v>
      </c>
      <c r="Q52" s="93">
        <v>2729.8</v>
      </c>
      <c r="R52" s="94">
        <v>139.96</v>
      </c>
      <c r="S52" s="93">
        <v>1050.8</v>
      </c>
      <c r="T52" s="94">
        <v>53.88</v>
      </c>
      <c r="U52" s="93">
        <v>3560.0</v>
      </c>
      <c r="V52" s="94">
        <v>436.1</v>
      </c>
      <c r="W52" s="38">
        <v>-3.4</v>
      </c>
      <c r="X52" s="95">
        <v>-32.56</v>
      </c>
      <c r="Y52" s="38">
        <v>103.2</v>
      </c>
      <c r="Z52" s="38">
        <v>103.1</v>
      </c>
      <c r="AA52" s="38">
        <v>173.9</v>
      </c>
      <c r="AB52" s="38">
        <v>24.3</v>
      </c>
      <c r="AC52" s="94">
        <v>57.32</v>
      </c>
      <c r="AD52" s="38">
        <v>5.89</v>
      </c>
      <c r="AE52" s="38">
        <v>0.46</v>
      </c>
      <c r="AF52" s="38">
        <v>0.85</v>
      </c>
      <c r="AG52" s="38">
        <v>13.96</v>
      </c>
      <c r="AH52" s="38">
        <v>0.37</v>
      </c>
      <c r="AI52" s="38">
        <v>0.03</v>
      </c>
      <c r="AJ52" s="38">
        <v>0.67</v>
      </c>
      <c r="AK52" s="38">
        <v>0.47</v>
      </c>
      <c r="AL52" s="94">
        <v>11.0</v>
      </c>
      <c r="AM52" s="94">
        <v>161.94</v>
      </c>
    </row>
    <row r="53">
      <c r="A53" s="38">
        <v>27.0</v>
      </c>
      <c r="B53" s="91" t="s">
        <v>337</v>
      </c>
      <c r="C53" s="38">
        <v>52.0</v>
      </c>
      <c r="D53" s="91" t="s">
        <v>338</v>
      </c>
      <c r="E53" s="38">
        <v>2.54</v>
      </c>
      <c r="F53" s="92">
        <v>45455.0</v>
      </c>
      <c r="G53" s="91" t="s">
        <v>306</v>
      </c>
      <c r="H53" s="91" t="s">
        <v>307</v>
      </c>
      <c r="I53" s="91" t="s">
        <v>308</v>
      </c>
      <c r="J53" s="91" t="s">
        <v>309</v>
      </c>
      <c r="K53" s="38">
        <v>21.3</v>
      </c>
      <c r="L53" s="38">
        <v>13.4</v>
      </c>
      <c r="M53" s="38">
        <v>28.0</v>
      </c>
      <c r="N53" s="38">
        <v>0.98</v>
      </c>
      <c r="O53" s="38">
        <v>818.6</v>
      </c>
      <c r="P53" s="38">
        <v>7.7</v>
      </c>
      <c r="Q53" s="93">
        <v>37420.5</v>
      </c>
      <c r="R53" s="94">
        <v>1918.65</v>
      </c>
      <c r="S53" s="93">
        <v>18427.8</v>
      </c>
      <c r="T53" s="94">
        <v>944.84</v>
      </c>
      <c r="U53" s="93">
        <v>7198.5</v>
      </c>
      <c r="V53" s="94">
        <v>881.82</v>
      </c>
      <c r="W53" s="38">
        <v>337.5</v>
      </c>
      <c r="X53" s="96" t="s">
        <v>323</v>
      </c>
      <c r="Y53" s="38">
        <v>896.9</v>
      </c>
      <c r="Z53" s="38">
        <v>896.0</v>
      </c>
      <c r="AA53" s="93">
        <v>1511.3</v>
      </c>
      <c r="AB53" s="38">
        <v>211.0</v>
      </c>
      <c r="AC53" s="94">
        <v>498.09</v>
      </c>
      <c r="AD53" s="38">
        <v>53.36</v>
      </c>
      <c r="AE53" s="38">
        <v>6.24</v>
      </c>
      <c r="AF53" s="38">
        <v>7.8</v>
      </c>
      <c r="AG53" s="38">
        <v>191.4</v>
      </c>
      <c r="AH53" s="38">
        <v>3.31</v>
      </c>
      <c r="AI53" s="38">
        <v>0.9</v>
      </c>
      <c r="AJ53" s="38">
        <v>1.54</v>
      </c>
      <c r="AK53" s="38">
        <v>4.44</v>
      </c>
      <c r="AL53" s="94">
        <v>87.47</v>
      </c>
      <c r="AM53" s="96" t="s">
        <v>323</v>
      </c>
    </row>
    <row r="54">
      <c r="A54" s="38">
        <v>27.0</v>
      </c>
      <c r="B54" s="91" t="s">
        <v>337</v>
      </c>
      <c r="C54" s="38">
        <v>52.0</v>
      </c>
      <c r="D54" s="91" t="s">
        <v>338</v>
      </c>
      <c r="E54" s="38">
        <v>2.54</v>
      </c>
      <c r="F54" s="92">
        <v>45455.0</v>
      </c>
      <c r="G54" s="91" t="s">
        <v>306</v>
      </c>
      <c r="H54" s="91" t="s">
        <v>307</v>
      </c>
      <c r="I54" s="91" t="s">
        <v>308</v>
      </c>
      <c r="J54" s="91" t="s">
        <v>309</v>
      </c>
      <c r="K54" s="38">
        <v>21.3</v>
      </c>
      <c r="L54" s="38">
        <v>13.4</v>
      </c>
      <c r="M54" s="38">
        <v>28.0</v>
      </c>
      <c r="N54" s="38">
        <v>0.98</v>
      </c>
      <c r="O54" s="38">
        <v>818.6</v>
      </c>
      <c r="P54" s="38">
        <v>7.7</v>
      </c>
      <c r="Q54" s="93">
        <v>37420.5</v>
      </c>
      <c r="R54" s="94">
        <v>1918.65</v>
      </c>
      <c r="S54" s="93">
        <v>18427.8</v>
      </c>
      <c r="T54" s="94">
        <v>944.84</v>
      </c>
      <c r="U54" s="93">
        <v>7198.5</v>
      </c>
      <c r="V54" s="94">
        <v>881.82</v>
      </c>
      <c r="W54" s="38">
        <v>337.5</v>
      </c>
      <c r="X54" s="96" t="s">
        <v>323</v>
      </c>
      <c r="Y54" s="38">
        <v>896.9</v>
      </c>
      <c r="Z54" s="38">
        <v>896.0</v>
      </c>
      <c r="AA54" s="93">
        <v>1511.3</v>
      </c>
      <c r="AB54" s="38">
        <v>211.0</v>
      </c>
      <c r="AC54" s="94">
        <v>498.09</v>
      </c>
      <c r="AD54" s="38">
        <v>53.36</v>
      </c>
      <c r="AE54" s="38">
        <v>6.24</v>
      </c>
      <c r="AF54" s="38">
        <v>7.8</v>
      </c>
      <c r="AG54" s="38">
        <v>191.4</v>
      </c>
      <c r="AH54" s="38">
        <v>3.31</v>
      </c>
      <c r="AI54" s="38">
        <v>0.9</v>
      </c>
      <c r="AJ54" s="38">
        <v>1.54</v>
      </c>
      <c r="AK54" s="38">
        <v>4.44</v>
      </c>
      <c r="AL54" s="94">
        <v>87.47</v>
      </c>
      <c r="AM54" s="96" t="s">
        <v>323</v>
      </c>
    </row>
    <row r="55">
      <c r="A55" s="38">
        <v>28.0</v>
      </c>
      <c r="B55" s="91" t="s">
        <v>339</v>
      </c>
      <c r="C55" s="38">
        <v>52.0</v>
      </c>
      <c r="D55" s="91" t="s">
        <v>338</v>
      </c>
      <c r="E55" s="38">
        <v>2.54</v>
      </c>
      <c r="F55" s="92">
        <v>45455.0</v>
      </c>
      <c r="G55" s="91" t="s">
        <v>311</v>
      </c>
      <c r="H55" s="91" t="s">
        <v>307</v>
      </c>
      <c r="I55" s="91" t="s">
        <v>308</v>
      </c>
      <c r="J55" s="91" t="s">
        <v>309</v>
      </c>
      <c r="K55" s="38">
        <v>21.3</v>
      </c>
      <c r="L55" s="38">
        <v>13.4</v>
      </c>
      <c r="M55" s="38">
        <v>28.0</v>
      </c>
      <c r="N55" s="38">
        <v>0.98</v>
      </c>
      <c r="O55" s="38">
        <v>818.6</v>
      </c>
      <c r="P55" s="38">
        <v>7.7</v>
      </c>
      <c r="Q55" s="93">
        <v>20579.2</v>
      </c>
      <c r="R55" s="94">
        <v>1055.15</v>
      </c>
      <c r="S55" s="93">
        <v>18427.8</v>
      </c>
      <c r="T55" s="94">
        <v>944.84</v>
      </c>
      <c r="U55" s="93">
        <v>9561.8</v>
      </c>
      <c r="V55" s="96" t="s">
        <v>323</v>
      </c>
      <c r="W55" s="38">
        <v>133.8</v>
      </c>
      <c r="X55" s="96" t="s">
        <v>323</v>
      </c>
      <c r="Y55" s="38">
        <v>896.9</v>
      </c>
      <c r="Z55" s="38">
        <v>896.0</v>
      </c>
      <c r="AA55" s="93">
        <v>1511.3</v>
      </c>
      <c r="AB55" s="38">
        <v>211.0</v>
      </c>
      <c r="AC55" s="94">
        <v>498.09</v>
      </c>
      <c r="AD55" s="38">
        <v>53.36</v>
      </c>
      <c r="AE55" s="38">
        <v>3.43</v>
      </c>
      <c r="AF55" s="38">
        <v>7.8</v>
      </c>
      <c r="AG55" s="38">
        <v>105.26</v>
      </c>
      <c r="AH55" s="38">
        <v>3.31</v>
      </c>
      <c r="AI55" s="38">
        <v>0.43</v>
      </c>
      <c r="AJ55" s="38">
        <v>1.88</v>
      </c>
      <c r="AK55" s="38">
        <v>4.44</v>
      </c>
      <c r="AL55" s="94">
        <v>56.62</v>
      </c>
      <c r="AM55" s="96" t="s">
        <v>323</v>
      </c>
    </row>
    <row r="56">
      <c r="A56" s="38">
        <v>28.0</v>
      </c>
      <c r="B56" s="91" t="s">
        <v>339</v>
      </c>
      <c r="C56" s="38">
        <v>52.0</v>
      </c>
      <c r="D56" s="91" t="s">
        <v>338</v>
      </c>
      <c r="E56" s="38">
        <v>2.54</v>
      </c>
      <c r="F56" s="92">
        <v>45455.0</v>
      </c>
      <c r="G56" s="91" t="s">
        <v>311</v>
      </c>
      <c r="H56" s="91" t="s">
        <v>307</v>
      </c>
      <c r="I56" s="91" t="s">
        <v>308</v>
      </c>
      <c r="J56" s="91" t="s">
        <v>309</v>
      </c>
      <c r="K56" s="38">
        <v>21.3</v>
      </c>
      <c r="L56" s="38">
        <v>13.4</v>
      </c>
      <c r="M56" s="38">
        <v>28.0</v>
      </c>
      <c r="N56" s="38">
        <v>0.98</v>
      </c>
      <c r="O56" s="38">
        <v>818.6</v>
      </c>
      <c r="P56" s="38">
        <v>7.7</v>
      </c>
      <c r="Q56" s="93">
        <v>20579.2</v>
      </c>
      <c r="R56" s="94">
        <v>1055.15</v>
      </c>
      <c r="S56" s="93">
        <v>18427.8</v>
      </c>
      <c r="T56" s="94">
        <v>944.84</v>
      </c>
      <c r="U56" s="93">
        <v>9561.8</v>
      </c>
      <c r="V56" s="96" t="s">
        <v>323</v>
      </c>
      <c r="W56" s="38">
        <v>133.8</v>
      </c>
      <c r="X56" s="96" t="s">
        <v>323</v>
      </c>
      <c r="Y56" s="38">
        <v>896.9</v>
      </c>
      <c r="Z56" s="38">
        <v>896.0</v>
      </c>
      <c r="AA56" s="93">
        <v>1511.3</v>
      </c>
      <c r="AB56" s="38">
        <v>211.0</v>
      </c>
      <c r="AC56" s="94">
        <v>498.09</v>
      </c>
      <c r="AD56" s="38">
        <v>53.36</v>
      </c>
      <c r="AE56" s="38">
        <v>3.43</v>
      </c>
      <c r="AF56" s="38">
        <v>7.8</v>
      </c>
      <c r="AG56" s="38">
        <v>105.26</v>
      </c>
      <c r="AH56" s="38">
        <v>3.31</v>
      </c>
      <c r="AI56" s="38">
        <v>0.43</v>
      </c>
      <c r="AJ56" s="38">
        <v>1.88</v>
      </c>
      <c r="AK56" s="38">
        <v>4.44</v>
      </c>
      <c r="AL56" s="94">
        <v>56.62</v>
      </c>
      <c r="AM56" s="96" t="s">
        <v>323</v>
      </c>
    </row>
    <row r="57">
      <c r="A57" s="38">
        <v>29.0</v>
      </c>
      <c r="B57" s="91" t="s">
        <v>340</v>
      </c>
      <c r="C57" s="38">
        <v>52.0</v>
      </c>
      <c r="D57" s="91" t="s">
        <v>338</v>
      </c>
      <c r="E57" s="38">
        <v>2.54</v>
      </c>
      <c r="F57" s="92">
        <v>45455.0</v>
      </c>
      <c r="G57" s="91" t="s">
        <v>313</v>
      </c>
      <c r="H57" s="91" t="s">
        <v>307</v>
      </c>
      <c r="I57" s="91" t="s">
        <v>308</v>
      </c>
      <c r="J57" s="91" t="s">
        <v>309</v>
      </c>
      <c r="K57" s="38">
        <v>21.3</v>
      </c>
      <c r="L57" s="38">
        <v>13.4</v>
      </c>
      <c r="M57" s="38">
        <v>28.0</v>
      </c>
      <c r="N57" s="38">
        <v>0.98</v>
      </c>
      <c r="O57" s="38">
        <v>818.6</v>
      </c>
      <c r="P57" s="38">
        <v>7.7</v>
      </c>
      <c r="Q57" s="93">
        <v>10352.7</v>
      </c>
      <c r="R57" s="94">
        <v>530.81</v>
      </c>
      <c r="S57" s="93">
        <v>18427.8</v>
      </c>
      <c r="T57" s="94">
        <v>944.84</v>
      </c>
      <c r="U57" s="93">
        <v>4692.2</v>
      </c>
      <c r="V57" s="94">
        <v>574.8</v>
      </c>
      <c r="W57" s="38">
        <v>68.4</v>
      </c>
      <c r="X57" s="94">
        <v>647.72</v>
      </c>
      <c r="Y57" s="38">
        <v>896.9</v>
      </c>
      <c r="Z57" s="38">
        <v>896.0</v>
      </c>
      <c r="AA57" s="93">
        <v>1511.3</v>
      </c>
      <c r="AB57" s="38">
        <v>211.0</v>
      </c>
      <c r="AC57" s="94">
        <v>498.09</v>
      </c>
      <c r="AD57" s="38">
        <v>53.36</v>
      </c>
      <c r="AE57" s="38">
        <v>1.73</v>
      </c>
      <c r="AF57" s="38">
        <v>7.8</v>
      </c>
      <c r="AG57" s="38">
        <v>52.95</v>
      </c>
      <c r="AH57" s="38">
        <v>3.31</v>
      </c>
      <c r="AI57" s="38">
        <v>0.22</v>
      </c>
      <c r="AJ57" s="38">
        <v>0.92</v>
      </c>
      <c r="AK57" s="38">
        <v>4.44</v>
      </c>
      <c r="AL57" s="94">
        <v>28.31</v>
      </c>
      <c r="AM57" s="96" t="s">
        <v>323</v>
      </c>
    </row>
    <row r="58">
      <c r="A58" s="38">
        <v>29.0</v>
      </c>
      <c r="B58" s="91" t="s">
        <v>340</v>
      </c>
      <c r="C58" s="38">
        <v>52.0</v>
      </c>
      <c r="D58" s="91" t="s">
        <v>338</v>
      </c>
      <c r="E58" s="38">
        <v>2.54</v>
      </c>
      <c r="F58" s="92">
        <v>45455.0</v>
      </c>
      <c r="G58" s="91" t="s">
        <v>313</v>
      </c>
      <c r="H58" s="91" t="s">
        <v>307</v>
      </c>
      <c r="I58" s="91" t="s">
        <v>308</v>
      </c>
      <c r="J58" s="91" t="s">
        <v>309</v>
      </c>
      <c r="K58" s="38">
        <v>21.3</v>
      </c>
      <c r="L58" s="38">
        <v>13.4</v>
      </c>
      <c r="M58" s="38">
        <v>28.0</v>
      </c>
      <c r="N58" s="38">
        <v>0.98</v>
      </c>
      <c r="O58" s="38">
        <v>818.6</v>
      </c>
      <c r="P58" s="38">
        <v>7.7</v>
      </c>
      <c r="Q58" s="93">
        <v>10352.7</v>
      </c>
      <c r="R58" s="94">
        <v>530.81</v>
      </c>
      <c r="S58" s="93">
        <v>18427.8</v>
      </c>
      <c r="T58" s="94">
        <v>944.84</v>
      </c>
      <c r="U58" s="93">
        <v>4692.2</v>
      </c>
      <c r="V58" s="94">
        <v>574.8</v>
      </c>
      <c r="W58" s="38">
        <v>68.4</v>
      </c>
      <c r="X58" s="94">
        <v>647.72</v>
      </c>
      <c r="Y58" s="38">
        <v>896.9</v>
      </c>
      <c r="Z58" s="38">
        <v>896.0</v>
      </c>
      <c r="AA58" s="93">
        <v>1511.3</v>
      </c>
      <c r="AB58" s="38">
        <v>211.0</v>
      </c>
      <c r="AC58" s="94">
        <v>498.09</v>
      </c>
      <c r="AD58" s="38">
        <v>53.36</v>
      </c>
      <c r="AE58" s="38">
        <v>1.73</v>
      </c>
      <c r="AF58" s="38">
        <v>7.8</v>
      </c>
      <c r="AG58" s="38">
        <v>52.95</v>
      </c>
      <c r="AH58" s="38">
        <v>3.31</v>
      </c>
      <c r="AI58" s="38">
        <v>0.22</v>
      </c>
      <c r="AJ58" s="38">
        <v>0.92</v>
      </c>
      <c r="AK58" s="38">
        <v>4.44</v>
      </c>
      <c r="AL58" s="94">
        <v>28.31</v>
      </c>
      <c r="AM58" s="96" t="s">
        <v>323</v>
      </c>
    </row>
    <row r="59">
      <c r="A59" s="38">
        <v>30.0</v>
      </c>
      <c r="B59" s="91" t="s">
        <v>341</v>
      </c>
      <c r="C59" s="38">
        <v>52.0</v>
      </c>
      <c r="D59" s="91" t="s">
        <v>338</v>
      </c>
      <c r="E59" s="38">
        <v>2.54</v>
      </c>
      <c r="F59" s="92">
        <v>45455.0</v>
      </c>
      <c r="G59" s="91" t="s">
        <v>315</v>
      </c>
      <c r="H59" s="91" t="s">
        <v>307</v>
      </c>
      <c r="I59" s="91" t="s">
        <v>308</v>
      </c>
      <c r="J59" s="91" t="s">
        <v>309</v>
      </c>
      <c r="K59" s="38">
        <v>21.3</v>
      </c>
      <c r="L59" s="38">
        <v>13.4</v>
      </c>
      <c r="M59" s="38">
        <v>28.0</v>
      </c>
      <c r="N59" s="38">
        <v>0.98</v>
      </c>
      <c r="O59" s="38">
        <v>818.6</v>
      </c>
      <c r="P59" s="38">
        <v>7.7</v>
      </c>
      <c r="Q59" s="93">
        <v>16633.7</v>
      </c>
      <c r="R59" s="94">
        <v>852.86</v>
      </c>
      <c r="S59" s="93">
        <v>18427.8</v>
      </c>
      <c r="T59" s="94">
        <v>944.84</v>
      </c>
      <c r="U59" s="93">
        <v>22086.0</v>
      </c>
      <c r="V59" s="96" t="s">
        <v>323</v>
      </c>
      <c r="W59" s="38">
        <v>-24.6</v>
      </c>
      <c r="X59" s="95">
        <v>-232.88</v>
      </c>
      <c r="Y59" s="38">
        <v>896.9</v>
      </c>
      <c r="Z59" s="38">
        <v>896.0</v>
      </c>
      <c r="AA59" s="93">
        <v>1511.3</v>
      </c>
      <c r="AB59" s="38">
        <v>211.0</v>
      </c>
      <c r="AC59" s="94">
        <v>498.09</v>
      </c>
      <c r="AD59" s="38">
        <v>53.36</v>
      </c>
      <c r="AE59" s="38">
        <v>2.77</v>
      </c>
      <c r="AF59" s="38">
        <v>7.8</v>
      </c>
      <c r="AG59" s="38">
        <v>85.07</v>
      </c>
      <c r="AH59" s="38">
        <v>3.31</v>
      </c>
      <c r="AI59" s="38">
        <v>0.18</v>
      </c>
      <c r="AJ59" s="38">
        <v>4.15</v>
      </c>
      <c r="AK59" s="38">
        <v>4.44</v>
      </c>
      <c r="AL59" s="94">
        <v>67.6</v>
      </c>
      <c r="AM59" s="96" t="s">
        <v>323</v>
      </c>
    </row>
    <row r="60">
      <c r="A60" s="38">
        <v>30.0</v>
      </c>
      <c r="B60" s="91" t="s">
        <v>341</v>
      </c>
      <c r="C60" s="38">
        <v>52.0</v>
      </c>
      <c r="D60" s="91" t="s">
        <v>338</v>
      </c>
      <c r="E60" s="38">
        <v>2.54</v>
      </c>
      <c r="F60" s="92">
        <v>45455.0</v>
      </c>
      <c r="G60" s="91" t="s">
        <v>315</v>
      </c>
      <c r="H60" s="91" t="s">
        <v>307</v>
      </c>
      <c r="I60" s="91" t="s">
        <v>308</v>
      </c>
      <c r="J60" s="91" t="s">
        <v>309</v>
      </c>
      <c r="K60" s="38">
        <v>21.3</v>
      </c>
      <c r="L60" s="38">
        <v>13.4</v>
      </c>
      <c r="M60" s="38">
        <v>28.0</v>
      </c>
      <c r="N60" s="38">
        <v>0.98</v>
      </c>
      <c r="O60" s="38">
        <v>818.6</v>
      </c>
      <c r="P60" s="38">
        <v>7.7</v>
      </c>
      <c r="Q60" s="93">
        <v>16633.7</v>
      </c>
      <c r="R60" s="94">
        <v>852.86</v>
      </c>
      <c r="S60" s="93">
        <v>18427.8</v>
      </c>
      <c r="T60" s="94">
        <v>944.84</v>
      </c>
      <c r="U60" s="93">
        <v>22086.0</v>
      </c>
      <c r="V60" s="96" t="s">
        <v>323</v>
      </c>
      <c r="W60" s="38">
        <v>-24.6</v>
      </c>
      <c r="X60" s="95">
        <v>-232.88</v>
      </c>
      <c r="Y60" s="38">
        <v>896.9</v>
      </c>
      <c r="Z60" s="38">
        <v>896.0</v>
      </c>
      <c r="AA60" s="93">
        <v>1511.3</v>
      </c>
      <c r="AB60" s="38">
        <v>211.0</v>
      </c>
      <c r="AC60" s="94">
        <v>498.09</v>
      </c>
      <c r="AD60" s="38">
        <v>53.36</v>
      </c>
      <c r="AE60" s="38">
        <v>2.77</v>
      </c>
      <c r="AF60" s="38">
        <v>7.8</v>
      </c>
      <c r="AG60" s="38">
        <v>85.07</v>
      </c>
      <c r="AH60" s="38">
        <v>3.31</v>
      </c>
      <c r="AI60" s="38">
        <v>0.18</v>
      </c>
      <c r="AJ60" s="38">
        <v>4.15</v>
      </c>
      <c r="AK60" s="38">
        <v>4.44</v>
      </c>
      <c r="AL60" s="94">
        <v>67.6</v>
      </c>
      <c r="AM60" s="96" t="s">
        <v>323</v>
      </c>
    </row>
    <row r="61">
      <c r="A61" s="38">
        <v>31.0</v>
      </c>
      <c r="B61" s="91" t="s">
        <v>342</v>
      </c>
      <c r="C61" s="38">
        <v>20.0</v>
      </c>
      <c r="D61" s="91" t="s">
        <v>343</v>
      </c>
      <c r="E61" s="38">
        <v>2.54</v>
      </c>
      <c r="F61" s="92">
        <v>45455.0</v>
      </c>
      <c r="G61" s="91" t="s">
        <v>306</v>
      </c>
      <c r="H61" s="91" t="s">
        <v>307</v>
      </c>
      <c r="I61" s="91" t="s">
        <v>308</v>
      </c>
      <c r="J61" s="91" t="s">
        <v>309</v>
      </c>
      <c r="K61" s="38">
        <v>21.3</v>
      </c>
      <c r="L61" s="38">
        <v>13.7</v>
      </c>
      <c r="M61" s="38">
        <v>11.0</v>
      </c>
      <c r="N61" s="38">
        <v>0.38</v>
      </c>
      <c r="O61" s="38">
        <v>273.3</v>
      </c>
      <c r="P61" s="38">
        <v>1.9</v>
      </c>
      <c r="Q61" s="93">
        <v>15005.8</v>
      </c>
      <c r="R61" s="94">
        <v>769.39</v>
      </c>
      <c r="S61" s="93">
        <v>4486.8</v>
      </c>
      <c r="T61" s="94">
        <v>230.05</v>
      </c>
      <c r="U61" s="93">
        <v>2886.5</v>
      </c>
      <c r="V61" s="94">
        <v>353.6</v>
      </c>
      <c r="W61" s="38">
        <v>135.3</v>
      </c>
      <c r="X61" s="96" t="s">
        <v>323</v>
      </c>
      <c r="Y61" s="38">
        <v>304.5</v>
      </c>
      <c r="Z61" s="38">
        <v>304.2</v>
      </c>
      <c r="AA61" s="38">
        <v>513.1</v>
      </c>
      <c r="AB61" s="38">
        <v>71.6</v>
      </c>
      <c r="AC61" s="94">
        <v>169.1</v>
      </c>
      <c r="AD61" s="38">
        <v>20.02</v>
      </c>
      <c r="AE61" s="38">
        <v>2.5</v>
      </c>
      <c r="AF61" s="38">
        <v>3.02</v>
      </c>
      <c r="AG61" s="38">
        <v>76.75</v>
      </c>
      <c r="AH61" s="38">
        <v>1.22</v>
      </c>
      <c r="AI61" s="38">
        <v>0.36</v>
      </c>
      <c r="AJ61" s="38">
        <v>0.62</v>
      </c>
      <c r="AK61" s="38">
        <v>1.87</v>
      </c>
      <c r="AL61" s="94">
        <v>35.08</v>
      </c>
      <c r="AM61" s="94">
        <v>643.87</v>
      </c>
    </row>
    <row r="62">
      <c r="A62" s="38">
        <v>31.0</v>
      </c>
      <c r="B62" s="91" t="s">
        <v>342</v>
      </c>
      <c r="C62" s="38">
        <v>20.0</v>
      </c>
      <c r="D62" s="91" t="s">
        <v>343</v>
      </c>
      <c r="E62" s="38">
        <v>2.54</v>
      </c>
      <c r="F62" s="92">
        <v>45455.0</v>
      </c>
      <c r="G62" s="91" t="s">
        <v>306</v>
      </c>
      <c r="H62" s="91" t="s">
        <v>307</v>
      </c>
      <c r="I62" s="91" t="s">
        <v>308</v>
      </c>
      <c r="J62" s="91" t="s">
        <v>309</v>
      </c>
      <c r="K62" s="38">
        <v>21.3</v>
      </c>
      <c r="L62" s="38">
        <v>13.7</v>
      </c>
      <c r="M62" s="38">
        <v>11.0</v>
      </c>
      <c r="N62" s="38">
        <v>0.38</v>
      </c>
      <c r="O62" s="38">
        <v>273.3</v>
      </c>
      <c r="P62" s="38">
        <v>1.9</v>
      </c>
      <c r="Q62" s="93">
        <v>15005.8</v>
      </c>
      <c r="R62" s="94">
        <v>769.39</v>
      </c>
      <c r="S62" s="93">
        <v>4486.8</v>
      </c>
      <c r="T62" s="94">
        <v>230.05</v>
      </c>
      <c r="U62" s="93">
        <v>2886.5</v>
      </c>
      <c r="V62" s="94">
        <v>353.6</v>
      </c>
      <c r="W62" s="38">
        <v>135.3</v>
      </c>
      <c r="X62" s="96" t="s">
        <v>323</v>
      </c>
      <c r="Y62" s="38">
        <v>304.5</v>
      </c>
      <c r="Z62" s="38">
        <v>304.2</v>
      </c>
      <c r="AA62" s="38">
        <v>513.1</v>
      </c>
      <c r="AB62" s="38">
        <v>71.6</v>
      </c>
      <c r="AC62" s="94">
        <v>169.1</v>
      </c>
      <c r="AD62" s="38">
        <v>20.02</v>
      </c>
      <c r="AE62" s="38">
        <v>2.5</v>
      </c>
      <c r="AF62" s="38">
        <v>3.02</v>
      </c>
      <c r="AG62" s="38">
        <v>76.75</v>
      </c>
      <c r="AH62" s="38">
        <v>1.22</v>
      </c>
      <c r="AI62" s="38">
        <v>0.36</v>
      </c>
      <c r="AJ62" s="38">
        <v>0.62</v>
      </c>
      <c r="AK62" s="38">
        <v>1.87</v>
      </c>
      <c r="AL62" s="94">
        <v>35.08</v>
      </c>
      <c r="AM62" s="94">
        <v>643.87</v>
      </c>
    </row>
    <row r="63">
      <c r="A63" s="38">
        <v>32.0</v>
      </c>
      <c r="B63" s="91" t="s">
        <v>344</v>
      </c>
      <c r="C63" s="38">
        <v>20.0</v>
      </c>
      <c r="D63" s="91" t="s">
        <v>343</v>
      </c>
      <c r="E63" s="38">
        <v>2.54</v>
      </c>
      <c r="F63" s="92">
        <v>45455.0</v>
      </c>
      <c r="G63" s="91" t="s">
        <v>311</v>
      </c>
      <c r="H63" s="91" t="s">
        <v>307</v>
      </c>
      <c r="I63" s="91" t="s">
        <v>308</v>
      </c>
      <c r="J63" s="91" t="s">
        <v>309</v>
      </c>
      <c r="K63" s="38">
        <v>21.3</v>
      </c>
      <c r="L63" s="38">
        <v>13.7</v>
      </c>
      <c r="M63" s="38">
        <v>11.0</v>
      </c>
      <c r="N63" s="38">
        <v>0.38</v>
      </c>
      <c r="O63" s="38">
        <v>273.3</v>
      </c>
      <c r="P63" s="38">
        <v>1.9</v>
      </c>
      <c r="Q63" s="93">
        <v>8114.9</v>
      </c>
      <c r="R63" s="94">
        <v>416.07</v>
      </c>
      <c r="S63" s="93">
        <v>4486.8</v>
      </c>
      <c r="T63" s="94">
        <v>230.05</v>
      </c>
      <c r="U63" s="93">
        <v>3906.7</v>
      </c>
      <c r="V63" s="94">
        <v>478.57</v>
      </c>
      <c r="W63" s="38">
        <v>51.5</v>
      </c>
      <c r="X63" s="94">
        <v>487.7</v>
      </c>
      <c r="Y63" s="38">
        <v>304.5</v>
      </c>
      <c r="Z63" s="38">
        <v>304.2</v>
      </c>
      <c r="AA63" s="38">
        <v>513.1</v>
      </c>
      <c r="AB63" s="38">
        <v>71.6</v>
      </c>
      <c r="AC63" s="94">
        <v>169.1</v>
      </c>
      <c r="AD63" s="38">
        <v>20.02</v>
      </c>
      <c r="AE63" s="38">
        <v>1.35</v>
      </c>
      <c r="AF63" s="38">
        <v>3.02</v>
      </c>
      <c r="AG63" s="38">
        <v>41.51</v>
      </c>
      <c r="AH63" s="38">
        <v>1.22</v>
      </c>
      <c r="AI63" s="38">
        <v>0.17</v>
      </c>
      <c r="AJ63" s="38">
        <v>0.76</v>
      </c>
      <c r="AK63" s="38">
        <v>1.87</v>
      </c>
      <c r="AL63" s="94">
        <v>22.54</v>
      </c>
      <c r="AM63" s="94">
        <v>643.87</v>
      </c>
    </row>
    <row r="64">
      <c r="A64" s="38">
        <v>32.0</v>
      </c>
      <c r="B64" s="91" t="s">
        <v>344</v>
      </c>
      <c r="C64" s="38">
        <v>20.0</v>
      </c>
      <c r="D64" s="91" t="s">
        <v>343</v>
      </c>
      <c r="E64" s="38">
        <v>2.54</v>
      </c>
      <c r="F64" s="92">
        <v>45455.0</v>
      </c>
      <c r="G64" s="91" t="s">
        <v>311</v>
      </c>
      <c r="H64" s="91" t="s">
        <v>307</v>
      </c>
      <c r="I64" s="91" t="s">
        <v>308</v>
      </c>
      <c r="J64" s="91" t="s">
        <v>309</v>
      </c>
      <c r="K64" s="38">
        <v>21.3</v>
      </c>
      <c r="L64" s="38">
        <v>13.7</v>
      </c>
      <c r="M64" s="38">
        <v>11.0</v>
      </c>
      <c r="N64" s="38">
        <v>0.38</v>
      </c>
      <c r="O64" s="38">
        <v>273.3</v>
      </c>
      <c r="P64" s="38">
        <v>1.9</v>
      </c>
      <c r="Q64" s="93">
        <v>8114.9</v>
      </c>
      <c r="R64" s="94">
        <v>416.07</v>
      </c>
      <c r="S64" s="93">
        <v>4486.8</v>
      </c>
      <c r="T64" s="94">
        <v>230.05</v>
      </c>
      <c r="U64" s="93">
        <v>3906.7</v>
      </c>
      <c r="V64" s="94">
        <v>478.57</v>
      </c>
      <c r="W64" s="38">
        <v>51.5</v>
      </c>
      <c r="X64" s="94">
        <v>487.7</v>
      </c>
      <c r="Y64" s="38">
        <v>304.5</v>
      </c>
      <c r="Z64" s="38">
        <v>304.2</v>
      </c>
      <c r="AA64" s="38">
        <v>513.1</v>
      </c>
      <c r="AB64" s="38">
        <v>71.6</v>
      </c>
      <c r="AC64" s="94">
        <v>169.1</v>
      </c>
      <c r="AD64" s="38">
        <v>20.02</v>
      </c>
      <c r="AE64" s="38">
        <v>1.35</v>
      </c>
      <c r="AF64" s="38">
        <v>3.02</v>
      </c>
      <c r="AG64" s="38">
        <v>41.51</v>
      </c>
      <c r="AH64" s="38">
        <v>1.22</v>
      </c>
      <c r="AI64" s="38">
        <v>0.17</v>
      </c>
      <c r="AJ64" s="38">
        <v>0.76</v>
      </c>
      <c r="AK64" s="38">
        <v>1.87</v>
      </c>
      <c r="AL64" s="94">
        <v>22.54</v>
      </c>
      <c r="AM64" s="94">
        <v>643.87</v>
      </c>
    </row>
    <row r="65">
      <c r="A65" s="38">
        <v>33.0</v>
      </c>
      <c r="B65" s="91" t="s">
        <v>345</v>
      </c>
      <c r="C65" s="38">
        <v>20.0</v>
      </c>
      <c r="D65" s="91" t="s">
        <v>343</v>
      </c>
      <c r="E65" s="38">
        <v>2.54</v>
      </c>
      <c r="F65" s="92">
        <v>45455.0</v>
      </c>
      <c r="G65" s="91" t="s">
        <v>313</v>
      </c>
      <c r="H65" s="91" t="s">
        <v>307</v>
      </c>
      <c r="I65" s="91" t="s">
        <v>308</v>
      </c>
      <c r="J65" s="91" t="s">
        <v>309</v>
      </c>
      <c r="K65" s="38">
        <v>21.3</v>
      </c>
      <c r="L65" s="38">
        <v>13.7</v>
      </c>
      <c r="M65" s="38">
        <v>11.0</v>
      </c>
      <c r="N65" s="38">
        <v>0.38</v>
      </c>
      <c r="O65" s="38">
        <v>273.3</v>
      </c>
      <c r="P65" s="38">
        <v>1.9</v>
      </c>
      <c r="Q65" s="93">
        <v>3650.8</v>
      </c>
      <c r="R65" s="94">
        <v>187.19</v>
      </c>
      <c r="S65" s="93">
        <v>4486.8</v>
      </c>
      <c r="T65" s="94">
        <v>230.05</v>
      </c>
      <c r="U65" s="93">
        <v>1866.6</v>
      </c>
      <c r="V65" s="94">
        <v>228.66</v>
      </c>
      <c r="W65" s="38">
        <v>22.2</v>
      </c>
      <c r="X65" s="94">
        <v>209.86</v>
      </c>
      <c r="Y65" s="38">
        <v>304.5</v>
      </c>
      <c r="Z65" s="38">
        <v>304.2</v>
      </c>
      <c r="AA65" s="38">
        <v>513.1</v>
      </c>
      <c r="AB65" s="38">
        <v>71.6</v>
      </c>
      <c r="AC65" s="94">
        <v>169.1</v>
      </c>
      <c r="AD65" s="38">
        <v>20.02</v>
      </c>
      <c r="AE65" s="38">
        <v>0.61</v>
      </c>
      <c r="AF65" s="38">
        <v>3.02</v>
      </c>
      <c r="AG65" s="38">
        <v>18.67</v>
      </c>
      <c r="AH65" s="38">
        <v>1.22</v>
      </c>
      <c r="AI65" s="38">
        <v>0.07</v>
      </c>
      <c r="AJ65" s="38">
        <v>0.36</v>
      </c>
      <c r="AK65" s="38">
        <v>1.87</v>
      </c>
      <c r="AL65" s="94">
        <v>10.3</v>
      </c>
      <c r="AM65" s="94">
        <v>643.87</v>
      </c>
    </row>
    <row r="66">
      <c r="A66" s="38">
        <v>33.0</v>
      </c>
      <c r="B66" s="91" t="s">
        <v>345</v>
      </c>
      <c r="C66" s="38">
        <v>20.0</v>
      </c>
      <c r="D66" s="91" t="s">
        <v>343</v>
      </c>
      <c r="E66" s="38">
        <v>2.54</v>
      </c>
      <c r="F66" s="92">
        <v>45455.0</v>
      </c>
      <c r="G66" s="91" t="s">
        <v>313</v>
      </c>
      <c r="H66" s="91" t="s">
        <v>307</v>
      </c>
      <c r="I66" s="91" t="s">
        <v>308</v>
      </c>
      <c r="J66" s="91" t="s">
        <v>309</v>
      </c>
      <c r="K66" s="38">
        <v>21.3</v>
      </c>
      <c r="L66" s="38">
        <v>13.7</v>
      </c>
      <c r="M66" s="38">
        <v>11.0</v>
      </c>
      <c r="N66" s="38">
        <v>0.38</v>
      </c>
      <c r="O66" s="38">
        <v>273.3</v>
      </c>
      <c r="P66" s="38">
        <v>1.9</v>
      </c>
      <c r="Q66" s="93">
        <v>3650.8</v>
      </c>
      <c r="R66" s="94">
        <v>187.19</v>
      </c>
      <c r="S66" s="93">
        <v>4486.8</v>
      </c>
      <c r="T66" s="94">
        <v>230.05</v>
      </c>
      <c r="U66" s="93">
        <v>1866.6</v>
      </c>
      <c r="V66" s="94">
        <v>228.66</v>
      </c>
      <c r="W66" s="38">
        <v>22.2</v>
      </c>
      <c r="X66" s="94">
        <v>209.86</v>
      </c>
      <c r="Y66" s="38">
        <v>304.5</v>
      </c>
      <c r="Z66" s="38">
        <v>304.2</v>
      </c>
      <c r="AA66" s="38">
        <v>513.1</v>
      </c>
      <c r="AB66" s="38">
        <v>71.6</v>
      </c>
      <c r="AC66" s="94">
        <v>169.1</v>
      </c>
      <c r="AD66" s="38">
        <v>20.02</v>
      </c>
      <c r="AE66" s="38">
        <v>0.61</v>
      </c>
      <c r="AF66" s="38">
        <v>3.02</v>
      </c>
      <c r="AG66" s="38">
        <v>18.67</v>
      </c>
      <c r="AH66" s="38">
        <v>1.22</v>
      </c>
      <c r="AI66" s="38">
        <v>0.07</v>
      </c>
      <c r="AJ66" s="38">
        <v>0.36</v>
      </c>
      <c r="AK66" s="38">
        <v>1.87</v>
      </c>
      <c r="AL66" s="94">
        <v>10.3</v>
      </c>
      <c r="AM66" s="94">
        <v>643.87</v>
      </c>
    </row>
    <row r="67">
      <c r="A67" s="38">
        <v>34.0</v>
      </c>
      <c r="B67" s="91" t="s">
        <v>346</v>
      </c>
      <c r="C67" s="38">
        <v>20.0</v>
      </c>
      <c r="D67" s="91" t="s">
        <v>343</v>
      </c>
      <c r="E67" s="38">
        <v>2.54</v>
      </c>
      <c r="F67" s="92">
        <v>45455.0</v>
      </c>
      <c r="G67" s="91" t="s">
        <v>315</v>
      </c>
      <c r="H67" s="91" t="s">
        <v>307</v>
      </c>
      <c r="I67" s="91" t="s">
        <v>308</v>
      </c>
      <c r="J67" s="91" t="s">
        <v>309</v>
      </c>
      <c r="K67" s="38">
        <v>21.3</v>
      </c>
      <c r="L67" s="38">
        <v>13.7</v>
      </c>
      <c r="M67" s="38">
        <v>11.0</v>
      </c>
      <c r="N67" s="38">
        <v>0.38</v>
      </c>
      <c r="O67" s="38">
        <v>273.3</v>
      </c>
      <c r="P67" s="38">
        <v>1.9</v>
      </c>
      <c r="Q67" s="93">
        <v>6771.8</v>
      </c>
      <c r="R67" s="94">
        <v>347.21</v>
      </c>
      <c r="S67" s="93">
        <v>4486.8</v>
      </c>
      <c r="T67" s="94">
        <v>230.05</v>
      </c>
      <c r="U67" s="93">
        <v>9069.6</v>
      </c>
      <c r="V67" s="96" t="s">
        <v>323</v>
      </c>
      <c r="W67" s="38">
        <v>-10.7</v>
      </c>
      <c r="X67" s="95">
        <v>-101.64</v>
      </c>
      <c r="Y67" s="38">
        <v>304.5</v>
      </c>
      <c r="Z67" s="38">
        <v>304.2</v>
      </c>
      <c r="AA67" s="38">
        <v>513.1</v>
      </c>
      <c r="AB67" s="38">
        <v>71.6</v>
      </c>
      <c r="AC67" s="94">
        <v>169.1</v>
      </c>
      <c r="AD67" s="38">
        <v>20.02</v>
      </c>
      <c r="AE67" s="38">
        <v>1.13</v>
      </c>
      <c r="AF67" s="38">
        <v>3.02</v>
      </c>
      <c r="AG67" s="38">
        <v>34.63</v>
      </c>
      <c r="AH67" s="38">
        <v>1.22</v>
      </c>
      <c r="AI67" s="38">
        <v>0.07</v>
      </c>
      <c r="AJ67" s="38">
        <v>1.7</v>
      </c>
      <c r="AK67" s="38">
        <v>1.87</v>
      </c>
      <c r="AL67" s="94">
        <v>27.64</v>
      </c>
      <c r="AM67" s="94">
        <v>643.87</v>
      </c>
    </row>
    <row r="68">
      <c r="A68" s="38">
        <v>34.0</v>
      </c>
      <c r="B68" s="91" t="s">
        <v>346</v>
      </c>
      <c r="C68" s="38">
        <v>20.0</v>
      </c>
      <c r="D68" s="91" t="s">
        <v>343</v>
      </c>
      <c r="E68" s="38">
        <v>2.54</v>
      </c>
      <c r="F68" s="92">
        <v>45455.0</v>
      </c>
      <c r="G68" s="91" t="s">
        <v>315</v>
      </c>
      <c r="H68" s="91" t="s">
        <v>307</v>
      </c>
      <c r="I68" s="91" t="s">
        <v>308</v>
      </c>
      <c r="J68" s="91" t="s">
        <v>309</v>
      </c>
      <c r="K68" s="38">
        <v>21.3</v>
      </c>
      <c r="L68" s="38">
        <v>13.7</v>
      </c>
      <c r="M68" s="38">
        <v>11.0</v>
      </c>
      <c r="N68" s="38">
        <v>0.38</v>
      </c>
      <c r="O68" s="38">
        <v>273.3</v>
      </c>
      <c r="P68" s="38">
        <v>1.9</v>
      </c>
      <c r="Q68" s="93">
        <v>6771.8</v>
      </c>
      <c r="R68" s="94">
        <v>347.21</v>
      </c>
      <c r="S68" s="93">
        <v>4486.8</v>
      </c>
      <c r="T68" s="94">
        <v>230.05</v>
      </c>
      <c r="U68" s="93">
        <v>9069.6</v>
      </c>
      <c r="V68" s="96" t="s">
        <v>323</v>
      </c>
      <c r="W68" s="38">
        <v>-10.7</v>
      </c>
      <c r="X68" s="95">
        <v>-101.64</v>
      </c>
      <c r="Y68" s="38">
        <v>304.5</v>
      </c>
      <c r="Z68" s="38">
        <v>304.2</v>
      </c>
      <c r="AA68" s="38">
        <v>513.1</v>
      </c>
      <c r="AB68" s="38">
        <v>71.6</v>
      </c>
      <c r="AC68" s="94">
        <v>169.1</v>
      </c>
      <c r="AD68" s="38">
        <v>20.02</v>
      </c>
      <c r="AE68" s="38">
        <v>1.13</v>
      </c>
      <c r="AF68" s="38">
        <v>3.02</v>
      </c>
      <c r="AG68" s="38">
        <v>34.63</v>
      </c>
      <c r="AH68" s="38">
        <v>1.22</v>
      </c>
      <c r="AI68" s="38">
        <v>0.07</v>
      </c>
      <c r="AJ68" s="38">
        <v>1.7</v>
      </c>
      <c r="AK68" s="38">
        <v>1.87</v>
      </c>
      <c r="AL68" s="94">
        <v>27.64</v>
      </c>
      <c r="AM68" s="94">
        <v>643.87</v>
      </c>
    </row>
    <row r="69">
      <c r="A69" s="38">
        <v>35.0</v>
      </c>
      <c r="B69" s="91" t="s">
        <v>347</v>
      </c>
      <c r="C69" s="38">
        <v>10.0</v>
      </c>
      <c r="D69" s="91" t="s">
        <v>348</v>
      </c>
      <c r="E69" s="38">
        <v>2.54</v>
      </c>
      <c r="F69" s="92">
        <v>45455.0</v>
      </c>
      <c r="G69" s="91" t="s">
        <v>306</v>
      </c>
      <c r="H69" s="91" t="s">
        <v>307</v>
      </c>
      <c r="I69" s="91" t="s">
        <v>308</v>
      </c>
      <c r="J69" s="91" t="s">
        <v>309</v>
      </c>
      <c r="K69" s="38">
        <v>21.3</v>
      </c>
      <c r="L69" s="38">
        <v>10.0</v>
      </c>
      <c r="M69" s="38">
        <v>5.3</v>
      </c>
      <c r="N69" s="38">
        <v>0.19</v>
      </c>
      <c r="O69" s="38">
        <v>113.0</v>
      </c>
      <c r="P69" s="38">
        <v>0.6</v>
      </c>
      <c r="Q69" s="93">
        <v>4306.2</v>
      </c>
      <c r="R69" s="94">
        <v>220.79</v>
      </c>
      <c r="S69" s="93">
        <v>1344.4</v>
      </c>
      <c r="T69" s="94">
        <v>68.93</v>
      </c>
      <c r="U69" s="38">
        <v>828.9</v>
      </c>
      <c r="V69" s="94">
        <v>101.54</v>
      </c>
      <c r="W69" s="38">
        <v>38.8</v>
      </c>
      <c r="X69" s="94">
        <v>367.73</v>
      </c>
      <c r="Y69" s="38">
        <v>121.1</v>
      </c>
      <c r="Z69" s="38">
        <v>121.0</v>
      </c>
      <c r="AA69" s="38">
        <v>204.1</v>
      </c>
      <c r="AB69" s="38">
        <v>28.5</v>
      </c>
      <c r="AC69" s="94">
        <v>67.26</v>
      </c>
      <c r="AD69" s="38">
        <v>7.06</v>
      </c>
      <c r="AE69" s="38">
        <v>0.72</v>
      </c>
      <c r="AF69" s="38">
        <v>1.03</v>
      </c>
      <c r="AG69" s="38">
        <v>22.03</v>
      </c>
      <c r="AH69" s="38">
        <v>0.44</v>
      </c>
      <c r="AI69" s="38">
        <v>0.1</v>
      </c>
      <c r="AJ69" s="38">
        <v>0.18</v>
      </c>
      <c r="AK69" s="38">
        <v>0.57</v>
      </c>
      <c r="AL69" s="94">
        <v>10.07</v>
      </c>
      <c r="AM69" s="94">
        <v>199.41</v>
      </c>
    </row>
    <row r="70">
      <c r="A70" s="38">
        <v>35.0</v>
      </c>
      <c r="B70" s="91" t="s">
        <v>347</v>
      </c>
      <c r="C70" s="38">
        <v>10.0</v>
      </c>
      <c r="D70" s="91" t="s">
        <v>348</v>
      </c>
      <c r="E70" s="38">
        <v>2.54</v>
      </c>
      <c r="F70" s="92">
        <v>45455.0</v>
      </c>
      <c r="G70" s="91" t="s">
        <v>306</v>
      </c>
      <c r="H70" s="91" t="s">
        <v>307</v>
      </c>
      <c r="I70" s="91" t="s">
        <v>308</v>
      </c>
      <c r="J70" s="91" t="s">
        <v>309</v>
      </c>
      <c r="K70" s="38">
        <v>21.3</v>
      </c>
      <c r="L70" s="38">
        <v>10.0</v>
      </c>
      <c r="M70" s="38">
        <v>5.3</v>
      </c>
      <c r="N70" s="38">
        <v>0.19</v>
      </c>
      <c r="O70" s="38">
        <v>113.0</v>
      </c>
      <c r="P70" s="38">
        <v>0.6</v>
      </c>
      <c r="Q70" s="93">
        <v>4306.2</v>
      </c>
      <c r="R70" s="94">
        <v>220.79</v>
      </c>
      <c r="S70" s="93">
        <v>1344.4</v>
      </c>
      <c r="T70" s="94">
        <v>68.93</v>
      </c>
      <c r="U70" s="38">
        <v>828.9</v>
      </c>
      <c r="V70" s="94">
        <v>101.54</v>
      </c>
      <c r="W70" s="38">
        <v>38.8</v>
      </c>
      <c r="X70" s="94">
        <v>367.73</v>
      </c>
      <c r="Y70" s="38">
        <v>121.1</v>
      </c>
      <c r="Z70" s="38">
        <v>121.0</v>
      </c>
      <c r="AA70" s="38">
        <v>204.1</v>
      </c>
      <c r="AB70" s="38">
        <v>28.5</v>
      </c>
      <c r="AC70" s="94">
        <v>67.26</v>
      </c>
      <c r="AD70" s="38">
        <v>7.06</v>
      </c>
      <c r="AE70" s="38">
        <v>0.72</v>
      </c>
      <c r="AF70" s="38">
        <v>1.03</v>
      </c>
      <c r="AG70" s="38">
        <v>22.03</v>
      </c>
      <c r="AH70" s="38">
        <v>0.44</v>
      </c>
      <c r="AI70" s="38">
        <v>0.1</v>
      </c>
      <c r="AJ70" s="38">
        <v>0.18</v>
      </c>
      <c r="AK70" s="38">
        <v>0.57</v>
      </c>
      <c r="AL70" s="94">
        <v>10.07</v>
      </c>
      <c r="AM70" s="94">
        <v>199.41</v>
      </c>
    </row>
    <row r="71">
      <c r="A71" s="38">
        <v>36.0</v>
      </c>
      <c r="B71" s="91" t="s">
        <v>349</v>
      </c>
      <c r="C71" s="38">
        <v>10.0</v>
      </c>
      <c r="D71" s="91" t="s">
        <v>348</v>
      </c>
      <c r="E71" s="38">
        <v>2.54</v>
      </c>
      <c r="F71" s="92">
        <v>45455.0</v>
      </c>
      <c r="G71" s="91" t="s">
        <v>311</v>
      </c>
      <c r="H71" s="91" t="s">
        <v>307</v>
      </c>
      <c r="I71" s="91" t="s">
        <v>308</v>
      </c>
      <c r="J71" s="91" t="s">
        <v>309</v>
      </c>
      <c r="K71" s="38">
        <v>21.3</v>
      </c>
      <c r="L71" s="38">
        <v>10.0</v>
      </c>
      <c r="M71" s="38">
        <v>5.3</v>
      </c>
      <c r="N71" s="38">
        <v>0.19</v>
      </c>
      <c r="O71" s="38">
        <v>113.0</v>
      </c>
      <c r="P71" s="38">
        <v>0.6</v>
      </c>
      <c r="Q71" s="93">
        <v>2809.2</v>
      </c>
      <c r="R71" s="94">
        <v>144.04</v>
      </c>
      <c r="S71" s="93">
        <v>1344.4</v>
      </c>
      <c r="T71" s="94">
        <v>68.93</v>
      </c>
      <c r="U71" s="38">
        <v>924.3</v>
      </c>
      <c r="V71" s="94">
        <v>113.22</v>
      </c>
      <c r="W71" s="38">
        <v>21.8</v>
      </c>
      <c r="X71" s="94">
        <v>206.31</v>
      </c>
      <c r="Y71" s="38">
        <v>121.1</v>
      </c>
      <c r="Z71" s="38">
        <v>121.0</v>
      </c>
      <c r="AA71" s="38">
        <v>204.1</v>
      </c>
      <c r="AB71" s="38">
        <v>28.5</v>
      </c>
      <c r="AC71" s="94">
        <v>67.26</v>
      </c>
      <c r="AD71" s="38">
        <v>7.06</v>
      </c>
      <c r="AE71" s="38">
        <v>0.47</v>
      </c>
      <c r="AF71" s="38">
        <v>1.03</v>
      </c>
      <c r="AG71" s="38">
        <v>14.37</v>
      </c>
      <c r="AH71" s="38">
        <v>0.44</v>
      </c>
      <c r="AI71" s="38">
        <v>0.06</v>
      </c>
      <c r="AJ71" s="38">
        <v>0.19</v>
      </c>
      <c r="AK71" s="38">
        <v>0.57</v>
      </c>
      <c r="AL71" s="94">
        <v>7.15</v>
      </c>
      <c r="AM71" s="94">
        <v>199.41</v>
      </c>
    </row>
    <row r="72">
      <c r="A72" s="38">
        <v>36.0</v>
      </c>
      <c r="B72" s="91" t="s">
        <v>349</v>
      </c>
      <c r="C72" s="38">
        <v>10.0</v>
      </c>
      <c r="D72" s="91" t="s">
        <v>348</v>
      </c>
      <c r="E72" s="38">
        <v>2.54</v>
      </c>
      <c r="F72" s="92">
        <v>45455.0</v>
      </c>
      <c r="G72" s="91" t="s">
        <v>311</v>
      </c>
      <c r="H72" s="91" t="s">
        <v>307</v>
      </c>
      <c r="I72" s="91" t="s">
        <v>308</v>
      </c>
      <c r="J72" s="91" t="s">
        <v>309</v>
      </c>
      <c r="K72" s="38">
        <v>21.3</v>
      </c>
      <c r="L72" s="38">
        <v>10.0</v>
      </c>
      <c r="M72" s="38">
        <v>5.3</v>
      </c>
      <c r="N72" s="38">
        <v>0.19</v>
      </c>
      <c r="O72" s="38">
        <v>113.0</v>
      </c>
      <c r="P72" s="38">
        <v>0.6</v>
      </c>
      <c r="Q72" s="93">
        <v>2809.2</v>
      </c>
      <c r="R72" s="94">
        <v>144.04</v>
      </c>
      <c r="S72" s="93">
        <v>1344.4</v>
      </c>
      <c r="T72" s="94">
        <v>68.93</v>
      </c>
      <c r="U72" s="38">
        <v>924.3</v>
      </c>
      <c r="V72" s="94">
        <v>113.22</v>
      </c>
      <c r="W72" s="38">
        <v>21.8</v>
      </c>
      <c r="X72" s="94">
        <v>206.31</v>
      </c>
      <c r="Y72" s="38">
        <v>121.1</v>
      </c>
      <c r="Z72" s="38">
        <v>121.0</v>
      </c>
      <c r="AA72" s="38">
        <v>204.1</v>
      </c>
      <c r="AB72" s="38">
        <v>28.5</v>
      </c>
      <c r="AC72" s="94">
        <v>67.26</v>
      </c>
      <c r="AD72" s="38">
        <v>7.06</v>
      </c>
      <c r="AE72" s="38">
        <v>0.47</v>
      </c>
      <c r="AF72" s="38">
        <v>1.03</v>
      </c>
      <c r="AG72" s="38">
        <v>14.37</v>
      </c>
      <c r="AH72" s="38">
        <v>0.44</v>
      </c>
      <c r="AI72" s="38">
        <v>0.06</v>
      </c>
      <c r="AJ72" s="38">
        <v>0.19</v>
      </c>
      <c r="AK72" s="38">
        <v>0.57</v>
      </c>
      <c r="AL72" s="94">
        <v>7.15</v>
      </c>
      <c r="AM72" s="94">
        <v>199.41</v>
      </c>
    </row>
    <row r="73">
      <c r="A73" s="38">
        <v>37.0</v>
      </c>
      <c r="B73" s="91" t="s">
        <v>350</v>
      </c>
      <c r="C73" s="38">
        <v>10.0</v>
      </c>
      <c r="D73" s="91" t="s">
        <v>348</v>
      </c>
      <c r="E73" s="38">
        <v>2.54</v>
      </c>
      <c r="F73" s="92">
        <v>45455.0</v>
      </c>
      <c r="G73" s="91" t="s">
        <v>313</v>
      </c>
      <c r="H73" s="91" t="s">
        <v>307</v>
      </c>
      <c r="I73" s="91" t="s">
        <v>308</v>
      </c>
      <c r="J73" s="91" t="s">
        <v>309</v>
      </c>
      <c r="K73" s="38">
        <v>21.3</v>
      </c>
      <c r="L73" s="38">
        <v>10.0</v>
      </c>
      <c r="M73" s="38">
        <v>5.3</v>
      </c>
      <c r="N73" s="38">
        <v>0.19</v>
      </c>
      <c r="O73" s="38">
        <v>113.0</v>
      </c>
      <c r="P73" s="38">
        <v>0.6</v>
      </c>
      <c r="Q73" s="93">
        <v>2636.5</v>
      </c>
      <c r="R73" s="94">
        <v>135.18</v>
      </c>
      <c r="S73" s="93">
        <v>1344.4</v>
      </c>
      <c r="T73" s="94">
        <v>68.93</v>
      </c>
      <c r="U73" s="38">
        <v>657.4</v>
      </c>
      <c r="V73" s="94">
        <v>80.53</v>
      </c>
      <c r="W73" s="38">
        <v>22.4</v>
      </c>
      <c r="X73" s="94">
        <v>212.02</v>
      </c>
      <c r="Y73" s="38">
        <v>121.1</v>
      </c>
      <c r="Z73" s="38">
        <v>121.0</v>
      </c>
      <c r="AA73" s="38">
        <v>204.1</v>
      </c>
      <c r="AB73" s="38">
        <v>28.5</v>
      </c>
      <c r="AC73" s="94">
        <v>67.26</v>
      </c>
      <c r="AD73" s="38">
        <v>7.06</v>
      </c>
      <c r="AE73" s="38">
        <v>0.44</v>
      </c>
      <c r="AF73" s="38">
        <v>1.03</v>
      </c>
      <c r="AG73" s="38">
        <v>13.48</v>
      </c>
      <c r="AH73" s="38">
        <v>0.44</v>
      </c>
      <c r="AI73" s="38">
        <v>0.06</v>
      </c>
      <c r="AJ73" s="38">
        <v>0.14</v>
      </c>
      <c r="AK73" s="38">
        <v>0.57</v>
      </c>
      <c r="AL73" s="94">
        <v>6.39</v>
      </c>
      <c r="AM73" s="94">
        <v>199.41</v>
      </c>
    </row>
    <row r="74">
      <c r="A74" s="38">
        <v>37.0</v>
      </c>
      <c r="B74" s="91" t="s">
        <v>350</v>
      </c>
      <c r="C74" s="38">
        <v>10.0</v>
      </c>
      <c r="D74" s="91" t="s">
        <v>348</v>
      </c>
      <c r="E74" s="38">
        <v>2.54</v>
      </c>
      <c r="F74" s="92">
        <v>45455.0</v>
      </c>
      <c r="G74" s="91" t="s">
        <v>313</v>
      </c>
      <c r="H74" s="91" t="s">
        <v>307</v>
      </c>
      <c r="I74" s="91" t="s">
        <v>308</v>
      </c>
      <c r="J74" s="91" t="s">
        <v>309</v>
      </c>
      <c r="K74" s="38">
        <v>21.3</v>
      </c>
      <c r="L74" s="38">
        <v>10.0</v>
      </c>
      <c r="M74" s="38">
        <v>5.3</v>
      </c>
      <c r="N74" s="38">
        <v>0.19</v>
      </c>
      <c r="O74" s="38">
        <v>113.0</v>
      </c>
      <c r="P74" s="38">
        <v>0.6</v>
      </c>
      <c r="Q74" s="93">
        <v>2636.5</v>
      </c>
      <c r="R74" s="94">
        <v>135.18</v>
      </c>
      <c r="S74" s="93">
        <v>1344.4</v>
      </c>
      <c r="T74" s="94">
        <v>68.93</v>
      </c>
      <c r="U74" s="38">
        <v>657.4</v>
      </c>
      <c r="V74" s="94">
        <v>80.53</v>
      </c>
      <c r="W74" s="38">
        <v>22.4</v>
      </c>
      <c r="X74" s="94">
        <v>212.02</v>
      </c>
      <c r="Y74" s="38">
        <v>121.1</v>
      </c>
      <c r="Z74" s="38">
        <v>121.0</v>
      </c>
      <c r="AA74" s="38">
        <v>204.1</v>
      </c>
      <c r="AB74" s="38">
        <v>28.5</v>
      </c>
      <c r="AC74" s="94">
        <v>67.26</v>
      </c>
      <c r="AD74" s="38">
        <v>7.06</v>
      </c>
      <c r="AE74" s="38">
        <v>0.44</v>
      </c>
      <c r="AF74" s="38">
        <v>1.03</v>
      </c>
      <c r="AG74" s="38">
        <v>13.48</v>
      </c>
      <c r="AH74" s="38">
        <v>0.44</v>
      </c>
      <c r="AI74" s="38">
        <v>0.06</v>
      </c>
      <c r="AJ74" s="38">
        <v>0.14</v>
      </c>
      <c r="AK74" s="38">
        <v>0.57</v>
      </c>
      <c r="AL74" s="94">
        <v>6.39</v>
      </c>
      <c r="AM74" s="94">
        <v>199.41</v>
      </c>
    </row>
    <row r="75">
      <c r="A75" s="38">
        <v>38.0</v>
      </c>
      <c r="B75" s="91" t="s">
        <v>351</v>
      </c>
      <c r="C75" s="38">
        <v>10.0</v>
      </c>
      <c r="D75" s="91" t="s">
        <v>348</v>
      </c>
      <c r="E75" s="38">
        <v>2.54</v>
      </c>
      <c r="F75" s="92">
        <v>45455.0</v>
      </c>
      <c r="G75" s="91" t="s">
        <v>315</v>
      </c>
      <c r="H75" s="91" t="s">
        <v>307</v>
      </c>
      <c r="I75" s="91" t="s">
        <v>308</v>
      </c>
      <c r="J75" s="91" t="s">
        <v>309</v>
      </c>
      <c r="K75" s="38">
        <v>21.3</v>
      </c>
      <c r="L75" s="38">
        <v>10.0</v>
      </c>
      <c r="M75" s="38">
        <v>5.3</v>
      </c>
      <c r="N75" s="38">
        <v>0.19</v>
      </c>
      <c r="O75" s="38">
        <v>113.0</v>
      </c>
      <c r="P75" s="38">
        <v>0.6</v>
      </c>
      <c r="Q75" s="93">
        <v>1456.3</v>
      </c>
      <c r="R75" s="94">
        <v>74.67</v>
      </c>
      <c r="S75" s="93">
        <v>1344.4</v>
      </c>
      <c r="T75" s="94">
        <v>68.93</v>
      </c>
      <c r="U75" s="93">
        <v>1913.9</v>
      </c>
      <c r="V75" s="94">
        <v>234.45</v>
      </c>
      <c r="W75" s="38">
        <v>-2.0</v>
      </c>
      <c r="X75" s="95">
        <v>-18.66</v>
      </c>
      <c r="Y75" s="38">
        <v>121.1</v>
      </c>
      <c r="Z75" s="38">
        <v>121.0</v>
      </c>
      <c r="AA75" s="38">
        <v>204.1</v>
      </c>
      <c r="AB75" s="38">
        <v>28.5</v>
      </c>
      <c r="AC75" s="94">
        <v>67.26</v>
      </c>
      <c r="AD75" s="38">
        <v>7.06</v>
      </c>
      <c r="AE75" s="38">
        <v>0.24</v>
      </c>
      <c r="AF75" s="38">
        <v>1.03</v>
      </c>
      <c r="AG75" s="38">
        <v>7.45</v>
      </c>
      <c r="AH75" s="38">
        <v>0.44</v>
      </c>
      <c r="AI75" s="38">
        <v>0.02</v>
      </c>
      <c r="AJ75" s="38">
        <v>0.36</v>
      </c>
      <c r="AK75" s="38">
        <v>0.57</v>
      </c>
      <c r="AL75" s="94">
        <v>5.89</v>
      </c>
      <c r="AM75" s="94">
        <v>199.41</v>
      </c>
    </row>
    <row r="76">
      <c r="A76" s="38">
        <v>38.0</v>
      </c>
      <c r="B76" s="91" t="s">
        <v>351</v>
      </c>
      <c r="C76" s="38">
        <v>10.0</v>
      </c>
      <c r="D76" s="91" t="s">
        <v>348</v>
      </c>
      <c r="E76" s="38">
        <v>2.54</v>
      </c>
      <c r="F76" s="92">
        <v>45455.0</v>
      </c>
      <c r="G76" s="91" t="s">
        <v>315</v>
      </c>
      <c r="H76" s="91" t="s">
        <v>307</v>
      </c>
      <c r="I76" s="91" t="s">
        <v>308</v>
      </c>
      <c r="J76" s="91" t="s">
        <v>309</v>
      </c>
      <c r="K76" s="38">
        <v>21.3</v>
      </c>
      <c r="L76" s="38">
        <v>10.0</v>
      </c>
      <c r="M76" s="38">
        <v>5.3</v>
      </c>
      <c r="N76" s="38">
        <v>0.19</v>
      </c>
      <c r="O76" s="38">
        <v>113.0</v>
      </c>
      <c r="P76" s="38">
        <v>0.6</v>
      </c>
      <c r="Q76" s="93">
        <v>1456.3</v>
      </c>
      <c r="R76" s="94">
        <v>74.67</v>
      </c>
      <c r="S76" s="93">
        <v>1344.4</v>
      </c>
      <c r="T76" s="94">
        <v>68.93</v>
      </c>
      <c r="U76" s="93">
        <v>1913.9</v>
      </c>
      <c r="V76" s="94">
        <v>234.45</v>
      </c>
      <c r="W76" s="38">
        <v>-2.0</v>
      </c>
      <c r="X76" s="95">
        <v>-18.66</v>
      </c>
      <c r="Y76" s="38">
        <v>121.1</v>
      </c>
      <c r="Z76" s="38">
        <v>121.0</v>
      </c>
      <c r="AA76" s="38">
        <v>204.1</v>
      </c>
      <c r="AB76" s="38">
        <v>28.5</v>
      </c>
      <c r="AC76" s="94">
        <v>67.26</v>
      </c>
      <c r="AD76" s="38">
        <v>7.06</v>
      </c>
      <c r="AE76" s="38">
        <v>0.24</v>
      </c>
      <c r="AF76" s="38">
        <v>1.03</v>
      </c>
      <c r="AG76" s="38">
        <v>7.45</v>
      </c>
      <c r="AH76" s="38">
        <v>0.44</v>
      </c>
      <c r="AI76" s="38">
        <v>0.02</v>
      </c>
      <c r="AJ76" s="38">
        <v>0.36</v>
      </c>
      <c r="AK76" s="38">
        <v>0.57</v>
      </c>
      <c r="AL76" s="94">
        <v>5.89</v>
      </c>
      <c r="AM76" s="94">
        <v>199.41</v>
      </c>
    </row>
    <row r="77">
      <c r="A77" s="38">
        <v>39.0</v>
      </c>
      <c r="B77" s="91" t="s">
        <v>352</v>
      </c>
      <c r="C77" s="38">
        <v>20.0</v>
      </c>
      <c r="D77" s="91" t="s">
        <v>353</v>
      </c>
      <c r="E77" s="38">
        <v>2.54</v>
      </c>
      <c r="F77" s="92">
        <v>45455.0</v>
      </c>
      <c r="G77" s="91" t="s">
        <v>306</v>
      </c>
      <c r="H77" s="91" t="s">
        <v>307</v>
      </c>
      <c r="I77" s="91" t="s">
        <v>308</v>
      </c>
      <c r="J77" s="91" t="s">
        <v>309</v>
      </c>
      <c r="K77" s="38">
        <v>27.0</v>
      </c>
      <c r="L77" s="38">
        <v>14.6</v>
      </c>
      <c r="M77" s="38">
        <v>11.0</v>
      </c>
      <c r="N77" s="38">
        <v>0.61</v>
      </c>
      <c r="O77" s="38">
        <v>155.0</v>
      </c>
      <c r="P77" s="38">
        <v>2.2</v>
      </c>
      <c r="Q77" s="93">
        <v>13795.2</v>
      </c>
      <c r="R77" s="94">
        <v>707.32</v>
      </c>
      <c r="S77" s="93">
        <v>5293.6</v>
      </c>
      <c r="T77" s="94">
        <v>271.42</v>
      </c>
      <c r="U77" s="93">
        <v>2653.8</v>
      </c>
      <c r="V77" s="94">
        <v>325.1</v>
      </c>
      <c r="W77" s="38">
        <v>124.4</v>
      </c>
      <c r="X77" s="96" t="s">
        <v>323</v>
      </c>
      <c r="Y77" s="38">
        <v>152.2</v>
      </c>
      <c r="Z77" s="38">
        <v>152.0</v>
      </c>
      <c r="AA77" s="38">
        <v>256.4</v>
      </c>
      <c r="AB77" s="38">
        <v>35.8</v>
      </c>
      <c r="AC77" s="94">
        <v>84.51</v>
      </c>
      <c r="AD77" s="38">
        <v>9.82</v>
      </c>
      <c r="AE77" s="38">
        <v>2.3</v>
      </c>
      <c r="AF77" s="38">
        <v>1.47</v>
      </c>
      <c r="AG77" s="38">
        <v>70.56</v>
      </c>
      <c r="AH77" s="38">
        <v>0.6</v>
      </c>
      <c r="AI77" s="38">
        <v>0.33</v>
      </c>
      <c r="AJ77" s="38">
        <v>0.57</v>
      </c>
      <c r="AK77" s="38">
        <v>0.89</v>
      </c>
      <c r="AL77" s="94">
        <v>32.25</v>
      </c>
      <c r="AM77" s="94">
        <v>306.43</v>
      </c>
    </row>
    <row r="78">
      <c r="A78" s="38">
        <v>39.0</v>
      </c>
      <c r="B78" s="91" t="s">
        <v>352</v>
      </c>
      <c r="C78" s="38">
        <v>20.0</v>
      </c>
      <c r="D78" s="91" t="s">
        <v>353</v>
      </c>
      <c r="E78" s="38">
        <v>2.54</v>
      </c>
      <c r="F78" s="92">
        <v>45455.0</v>
      </c>
      <c r="G78" s="91" t="s">
        <v>306</v>
      </c>
      <c r="H78" s="91" t="s">
        <v>307</v>
      </c>
      <c r="I78" s="91" t="s">
        <v>308</v>
      </c>
      <c r="J78" s="91" t="s">
        <v>309</v>
      </c>
      <c r="K78" s="38">
        <v>27.0</v>
      </c>
      <c r="L78" s="38">
        <v>14.6</v>
      </c>
      <c r="M78" s="38">
        <v>11.0</v>
      </c>
      <c r="N78" s="38">
        <v>0.61</v>
      </c>
      <c r="O78" s="38">
        <v>155.0</v>
      </c>
      <c r="P78" s="38">
        <v>2.2</v>
      </c>
      <c r="Q78" s="93">
        <v>13795.2</v>
      </c>
      <c r="R78" s="94">
        <v>707.32</v>
      </c>
      <c r="S78" s="93">
        <v>5293.6</v>
      </c>
      <c r="T78" s="94">
        <v>271.42</v>
      </c>
      <c r="U78" s="93">
        <v>2653.8</v>
      </c>
      <c r="V78" s="94">
        <v>325.1</v>
      </c>
      <c r="W78" s="38">
        <v>124.4</v>
      </c>
      <c r="X78" s="96" t="s">
        <v>323</v>
      </c>
      <c r="Y78" s="38">
        <v>152.2</v>
      </c>
      <c r="Z78" s="38">
        <v>152.0</v>
      </c>
      <c r="AA78" s="38">
        <v>256.4</v>
      </c>
      <c r="AB78" s="38">
        <v>35.8</v>
      </c>
      <c r="AC78" s="94">
        <v>84.51</v>
      </c>
      <c r="AD78" s="38">
        <v>9.82</v>
      </c>
      <c r="AE78" s="38">
        <v>2.3</v>
      </c>
      <c r="AF78" s="38">
        <v>1.47</v>
      </c>
      <c r="AG78" s="38">
        <v>70.56</v>
      </c>
      <c r="AH78" s="38">
        <v>0.6</v>
      </c>
      <c r="AI78" s="38">
        <v>0.33</v>
      </c>
      <c r="AJ78" s="38">
        <v>0.57</v>
      </c>
      <c r="AK78" s="38">
        <v>0.89</v>
      </c>
      <c r="AL78" s="94">
        <v>32.25</v>
      </c>
      <c r="AM78" s="94">
        <v>306.43</v>
      </c>
    </row>
    <row r="79">
      <c r="A79" s="38">
        <v>40.0</v>
      </c>
      <c r="B79" s="91" t="s">
        <v>354</v>
      </c>
      <c r="C79" s="38">
        <v>20.0</v>
      </c>
      <c r="D79" s="91" t="s">
        <v>353</v>
      </c>
      <c r="E79" s="38">
        <v>2.54</v>
      </c>
      <c r="F79" s="92">
        <v>45455.0</v>
      </c>
      <c r="G79" s="91" t="s">
        <v>311</v>
      </c>
      <c r="H79" s="91" t="s">
        <v>307</v>
      </c>
      <c r="I79" s="91" t="s">
        <v>308</v>
      </c>
      <c r="J79" s="91" t="s">
        <v>309</v>
      </c>
      <c r="K79" s="38">
        <v>27.0</v>
      </c>
      <c r="L79" s="38">
        <v>14.6</v>
      </c>
      <c r="M79" s="38">
        <v>11.0</v>
      </c>
      <c r="N79" s="38">
        <v>0.61</v>
      </c>
      <c r="O79" s="38">
        <v>155.0</v>
      </c>
      <c r="P79" s="38">
        <v>2.2</v>
      </c>
      <c r="Q79" s="93">
        <v>7777.2</v>
      </c>
      <c r="R79" s="94">
        <v>398.76</v>
      </c>
      <c r="S79" s="93">
        <v>5293.6</v>
      </c>
      <c r="T79" s="94">
        <v>271.42</v>
      </c>
      <c r="U79" s="93">
        <v>3717.8</v>
      </c>
      <c r="V79" s="94">
        <v>455.43</v>
      </c>
      <c r="W79" s="38">
        <v>49.6</v>
      </c>
      <c r="X79" s="94">
        <v>469.69</v>
      </c>
      <c r="Y79" s="38">
        <v>152.2</v>
      </c>
      <c r="Z79" s="38">
        <v>152.0</v>
      </c>
      <c r="AA79" s="38">
        <v>256.4</v>
      </c>
      <c r="AB79" s="38">
        <v>35.8</v>
      </c>
      <c r="AC79" s="94">
        <v>84.51</v>
      </c>
      <c r="AD79" s="38">
        <v>9.82</v>
      </c>
      <c r="AE79" s="38">
        <v>1.3</v>
      </c>
      <c r="AF79" s="38">
        <v>1.47</v>
      </c>
      <c r="AG79" s="38">
        <v>39.78</v>
      </c>
      <c r="AH79" s="38">
        <v>0.6</v>
      </c>
      <c r="AI79" s="38">
        <v>0.16</v>
      </c>
      <c r="AJ79" s="38">
        <v>0.73</v>
      </c>
      <c r="AK79" s="38">
        <v>0.89</v>
      </c>
      <c r="AL79" s="94">
        <v>21.56</v>
      </c>
      <c r="AM79" s="94">
        <v>306.43</v>
      </c>
    </row>
    <row r="80">
      <c r="A80" s="38">
        <v>40.0</v>
      </c>
      <c r="B80" s="91" t="s">
        <v>354</v>
      </c>
      <c r="C80" s="38">
        <v>20.0</v>
      </c>
      <c r="D80" s="91" t="s">
        <v>353</v>
      </c>
      <c r="E80" s="38">
        <v>2.54</v>
      </c>
      <c r="F80" s="92">
        <v>45455.0</v>
      </c>
      <c r="G80" s="91" t="s">
        <v>311</v>
      </c>
      <c r="H80" s="91" t="s">
        <v>307</v>
      </c>
      <c r="I80" s="91" t="s">
        <v>308</v>
      </c>
      <c r="J80" s="91" t="s">
        <v>309</v>
      </c>
      <c r="K80" s="38">
        <v>27.0</v>
      </c>
      <c r="L80" s="38">
        <v>14.6</v>
      </c>
      <c r="M80" s="38">
        <v>11.0</v>
      </c>
      <c r="N80" s="38">
        <v>0.61</v>
      </c>
      <c r="O80" s="38">
        <v>155.0</v>
      </c>
      <c r="P80" s="38">
        <v>2.2</v>
      </c>
      <c r="Q80" s="93">
        <v>7777.2</v>
      </c>
      <c r="R80" s="94">
        <v>398.76</v>
      </c>
      <c r="S80" s="93">
        <v>5293.6</v>
      </c>
      <c r="T80" s="94">
        <v>271.42</v>
      </c>
      <c r="U80" s="93">
        <v>3717.8</v>
      </c>
      <c r="V80" s="94">
        <v>455.43</v>
      </c>
      <c r="W80" s="38">
        <v>49.6</v>
      </c>
      <c r="X80" s="94">
        <v>469.69</v>
      </c>
      <c r="Y80" s="38">
        <v>152.2</v>
      </c>
      <c r="Z80" s="38">
        <v>152.0</v>
      </c>
      <c r="AA80" s="38">
        <v>256.4</v>
      </c>
      <c r="AB80" s="38">
        <v>35.8</v>
      </c>
      <c r="AC80" s="94">
        <v>84.51</v>
      </c>
      <c r="AD80" s="38">
        <v>9.82</v>
      </c>
      <c r="AE80" s="38">
        <v>1.3</v>
      </c>
      <c r="AF80" s="38">
        <v>1.47</v>
      </c>
      <c r="AG80" s="38">
        <v>39.78</v>
      </c>
      <c r="AH80" s="38">
        <v>0.6</v>
      </c>
      <c r="AI80" s="38">
        <v>0.16</v>
      </c>
      <c r="AJ80" s="38">
        <v>0.73</v>
      </c>
      <c r="AK80" s="38">
        <v>0.89</v>
      </c>
      <c r="AL80" s="94">
        <v>21.56</v>
      </c>
      <c r="AM80" s="94">
        <v>306.43</v>
      </c>
    </row>
    <row r="81">
      <c r="A81" s="38">
        <v>41.0</v>
      </c>
      <c r="B81" s="91" t="s">
        <v>355</v>
      </c>
      <c r="C81" s="38">
        <v>20.0</v>
      </c>
      <c r="D81" s="91" t="s">
        <v>353</v>
      </c>
      <c r="E81" s="38">
        <v>2.54</v>
      </c>
      <c r="F81" s="92">
        <v>45455.0</v>
      </c>
      <c r="G81" s="91" t="s">
        <v>313</v>
      </c>
      <c r="H81" s="91" t="s">
        <v>307</v>
      </c>
      <c r="I81" s="91" t="s">
        <v>308</v>
      </c>
      <c r="J81" s="91" t="s">
        <v>309</v>
      </c>
      <c r="K81" s="38">
        <v>27.0</v>
      </c>
      <c r="L81" s="38">
        <v>14.6</v>
      </c>
      <c r="M81" s="38">
        <v>11.0</v>
      </c>
      <c r="N81" s="38">
        <v>0.61</v>
      </c>
      <c r="O81" s="38">
        <v>155.0</v>
      </c>
      <c r="P81" s="38">
        <v>2.2</v>
      </c>
      <c r="Q81" s="93">
        <v>3031.7</v>
      </c>
      <c r="R81" s="94">
        <v>155.44</v>
      </c>
      <c r="S81" s="93">
        <v>5293.6</v>
      </c>
      <c r="T81" s="94">
        <v>271.42</v>
      </c>
      <c r="U81" s="93">
        <v>1811.8</v>
      </c>
      <c r="V81" s="94">
        <v>221.95</v>
      </c>
      <c r="W81" s="38">
        <v>16.0</v>
      </c>
      <c r="X81" s="94">
        <v>151.35</v>
      </c>
      <c r="Y81" s="38">
        <v>152.2</v>
      </c>
      <c r="Z81" s="38">
        <v>152.0</v>
      </c>
      <c r="AA81" s="38">
        <v>256.4</v>
      </c>
      <c r="AB81" s="38">
        <v>35.8</v>
      </c>
      <c r="AC81" s="94">
        <v>84.51</v>
      </c>
      <c r="AD81" s="38">
        <v>9.82</v>
      </c>
      <c r="AE81" s="38">
        <v>0.51</v>
      </c>
      <c r="AF81" s="38">
        <v>1.47</v>
      </c>
      <c r="AG81" s="38">
        <v>15.51</v>
      </c>
      <c r="AH81" s="38">
        <v>0.6</v>
      </c>
      <c r="AI81" s="38">
        <v>0.06</v>
      </c>
      <c r="AJ81" s="38">
        <v>0.35</v>
      </c>
      <c r="AK81" s="38">
        <v>0.89</v>
      </c>
      <c r="AL81" s="94">
        <v>8.95</v>
      </c>
      <c r="AM81" s="94">
        <v>306.43</v>
      </c>
    </row>
    <row r="82">
      <c r="A82" s="38">
        <v>41.0</v>
      </c>
      <c r="B82" s="91" t="s">
        <v>355</v>
      </c>
      <c r="C82" s="38">
        <v>20.0</v>
      </c>
      <c r="D82" s="91" t="s">
        <v>353</v>
      </c>
      <c r="E82" s="38">
        <v>2.54</v>
      </c>
      <c r="F82" s="92">
        <v>45455.0</v>
      </c>
      <c r="G82" s="91" t="s">
        <v>313</v>
      </c>
      <c r="H82" s="91" t="s">
        <v>307</v>
      </c>
      <c r="I82" s="91" t="s">
        <v>308</v>
      </c>
      <c r="J82" s="91" t="s">
        <v>309</v>
      </c>
      <c r="K82" s="38">
        <v>27.0</v>
      </c>
      <c r="L82" s="38">
        <v>14.6</v>
      </c>
      <c r="M82" s="38">
        <v>11.0</v>
      </c>
      <c r="N82" s="38">
        <v>0.61</v>
      </c>
      <c r="O82" s="38">
        <v>155.0</v>
      </c>
      <c r="P82" s="38">
        <v>2.2</v>
      </c>
      <c r="Q82" s="93">
        <v>3031.7</v>
      </c>
      <c r="R82" s="94">
        <v>155.44</v>
      </c>
      <c r="S82" s="93">
        <v>5293.6</v>
      </c>
      <c r="T82" s="94">
        <v>271.42</v>
      </c>
      <c r="U82" s="93">
        <v>1811.8</v>
      </c>
      <c r="V82" s="94">
        <v>221.95</v>
      </c>
      <c r="W82" s="38">
        <v>16.0</v>
      </c>
      <c r="X82" s="94">
        <v>151.35</v>
      </c>
      <c r="Y82" s="38">
        <v>152.2</v>
      </c>
      <c r="Z82" s="38">
        <v>152.0</v>
      </c>
      <c r="AA82" s="38">
        <v>256.4</v>
      </c>
      <c r="AB82" s="38">
        <v>35.8</v>
      </c>
      <c r="AC82" s="94">
        <v>84.51</v>
      </c>
      <c r="AD82" s="38">
        <v>9.82</v>
      </c>
      <c r="AE82" s="38">
        <v>0.51</v>
      </c>
      <c r="AF82" s="38">
        <v>1.47</v>
      </c>
      <c r="AG82" s="38">
        <v>15.51</v>
      </c>
      <c r="AH82" s="38">
        <v>0.6</v>
      </c>
      <c r="AI82" s="38">
        <v>0.06</v>
      </c>
      <c r="AJ82" s="38">
        <v>0.35</v>
      </c>
      <c r="AK82" s="38">
        <v>0.89</v>
      </c>
      <c r="AL82" s="94">
        <v>8.95</v>
      </c>
      <c r="AM82" s="94">
        <v>306.43</v>
      </c>
    </row>
    <row r="83">
      <c r="A83" s="38">
        <v>42.0</v>
      </c>
      <c r="B83" s="91" t="s">
        <v>356</v>
      </c>
      <c r="C83" s="38">
        <v>20.0</v>
      </c>
      <c r="D83" s="91" t="s">
        <v>353</v>
      </c>
      <c r="E83" s="38">
        <v>2.54</v>
      </c>
      <c r="F83" s="92">
        <v>45455.0</v>
      </c>
      <c r="G83" s="91" t="s">
        <v>315</v>
      </c>
      <c r="H83" s="91" t="s">
        <v>307</v>
      </c>
      <c r="I83" s="91" t="s">
        <v>308</v>
      </c>
      <c r="J83" s="91" t="s">
        <v>309</v>
      </c>
      <c r="K83" s="38">
        <v>27.0</v>
      </c>
      <c r="L83" s="38">
        <v>14.6</v>
      </c>
      <c r="M83" s="38">
        <v>11.0</v>
      </c>
      <c r="N83" s="38">
        <v>0.61</v>
      </c>
      <c r="O83" s="38">
        <v>155.0</v>
      </c>
      <c r="P83" s="38">
        <v>2.2</v>
      </c>
      <c r="Q83" s="93">
        <v>7286.3</v>
      </c>
      <c r="R83" s="94">
        <v>373.59</v>
      </c>
      <c r="S83" s="93">
        <v>5293.6</v>
      </c>
      <c r="T83" s="94">
        <v>271.42</v>
      </c>
      <c r="U83" s="93">
        <v>8332.3</v>
      </c>
      <c r="V83" s="96" t="s">
        <v>323</v>
      </c>
      <c r="W83" s="38">
        <v>1.6</v>
      </c>
      <c r="X83" s="94">
        <v>15.5</v>
      </c>
      <c r="Y83" s="38">
        <v>152.2</v>
      </c>
      <c r="Z83" s="38">
        <v>152.0</v>
      </c>
      <c r="AA83" s="38">
        <v>256.4</v>
      </c>
      <c r="AB83" s="38">
        <v>35.8</v>
      </c>
      <c r="AC83" s="94">
        <v>84.51</v>
      </c>
      <c r="AD83" s="38">
        <v>9.82</v>
      </c>
      <c r="AE83" s="38">
        <v>1.21</v>
      </c>
      <c r="AF83" s="38">
        <v>1.47</v>
      </c>
      <c r="AG83" s="38">
        <v>37.27</v>
      </c>
      <c r="AH83" s="38">
        <v>0.6</v>
      </c>
      <c r="AI83" s="38">
        <v>0.09</v>
      </c>
      <c r="AJ83" s="38">
        <v>1.57</v>
      </c>
      <c r="AK83" s="38">
        <v>0.89</v>
      </c>
      <c r="AL83" s="94">
        <v>27.57</v>
      </c>
      <c r="AM83" s="94">
        <v>306.43</v>
      </c>
    </row>
    <row r="84">
      <c r="A84" s="38">
        <v>42.0</v>
      </c>
      <c r="B84" s="91" t="s">
        <v>356</v>
      </c>
      <c r="C84" s="38">
        <v>20.0</v>
      </c>
      <c r="D84" s="91" t="s">
        <v>353</v>
      </c>
      <c r="E84" s="38">
        <v>2.54</v>
      </c>
      <c r="F84" s="92">
        <v>45455.0</v>
      </c>
      <c r="G84" s="91" t="s">
        <v>315</v>
      </c>
      <c r="H84" s="91" t="s">
        <v>307</v>
      </c>
      <c r="I84" s="91" t="s">
        <v>308</v>
      </c>
      <c r="J84" s="91" t="s">
        <v>309</v>
      </c>
      <c r="K84" s="38">
        <v>27.0</v>
      </c>
      <c r="L84" s="38">
        <v>14.6</v>
      </c>
      <c r="M84" s="38">
        <v>11.0</v>
      </c>
      <c r="N84" s="38">
        <v>0.61</v>
      </c>
      <c r="O84" s="38">
        <v>155.0</v>
      </c>
      <c r="P84" s="38">
        <v>2.2</v>
      </c>
      <c r="Q84" s="93">
        <v>7286.3</v>
      </c>
      <c r="R84" s="94">
        <v>373.59</v>
      </c>
      <c r="S84" s="93">
        <v>5293.6</v>
      </c>
      <c r="T84" s="94">
        <v>271.42</v>
      </c>
      <c r="U84" s="93">
        <v>8332.3</v>
      </c>
      <c r="V84" s="96" t="s">
        <v>323</v>
      </c>
      <c r="W84" s="38">
        <v>1.6</v>
      </c>
      <c r="X84" s="94">
        <v>15.5</v>
      </c>
      <c r="Y84" s="38">
        <v>152.2</v>
      </c>
      <c r="Z84" s="38">
        <v>152.0</v>
      </c>
      <c r="AA84" s="38">
        <v>256.4</v>
      </c>
      <c r="AB84" s="38">
        <v>35.8</v>
      </c>
      <c r="AC84" s="94">
        <v>84.51</v>
      </c>
      <c r="AD84" s="38">
        <v>9.82</v>
      </c>
      <c r="AE84" s="38">
        <v>1.21</v>
      </c>
      <c r="AF84" s="38">
        <v>1.47</v>
      </c>
      <c r="AG84" s="38">
        <v>37.27</v>
      </c>
      <c r="AH84" s="38">
        <v>0.6</v>
      </c>
      <c r="AI84" s="38">
        <v>0.09</v>
      </c>
      <c r="AJ84" s="38">
        <v>1.57</v>
      </c>
      <c r="AK84" s="38">
        <v>0.89</v>
      </c>
      <c r="AL84" s="94">
        <v>27.57</v>
      </c>
      <c r="AM84" s="94">
        <v>306.43</v>
      </c>
    </row>
    <row r="85">
      <c r="A85" s="38">
        <v>43.0</v>
      </c>
      <c r="B85" s="91" t="s">
        <v>357</v>
      </c>
      <c r="C85" s="38">
        <v>20.0</v>
      </c>
      <c r="D85" s="91" t="s">
        <v>358</v>
      </c>
      <c r="E85" s="38">
        <v>2.54</v>
      </c>
      <c r="F85" s="92">
        <v>45455.0</v>
      </c>
      <c r="G85" s="91" t="s">
        <v>306</v>
      </c>
      <c r="H85" s="91" t="s">
        <v>307</v>
      </c>
      <c r="I85" s="91" t="s">
        <v>308</v>
      </c>
      <c r="J85" s="91" t="s">
        <v>309</v>
      </c>
      <c r="K85" s="38">
        <v>21.3</v>
      </c>
      <c r="L85" s="38">
        <v>12.7</v>
      </c>
      <c r="M85" s="38">
        <v>11.0</v>
      </c>
      <c r="N85" s="38">
        <v>0.38</v>
      </c>
      <c r="O85" s="38">
        <v>181.1</v>
      </c>
      <c r="P85" s="38">
        <v>1.2</v>
      </c>
      <c r="Q85" s="93">
        <v>13213.3</v>
      </c>
      <c r="R85" s="94">
        <v>677.48</v>
      </c>
      <c r="S85" s="93">
        <v>2773.8</v>
      </c>
      <c r="T85" s="94">
        <v>142.22</v>
      </c>
      <c r="U85" s="93">
        <v>2542.0</v>
      </c>
      <c r="V85" s="94">
        <v>311.4</v>
      </c>
      <c r="W85" s="38">
        <v>119.2</v>
      </c>
      <c r="X85" s="96" t="s">
        <v>323</v>
      </c>
      <c r="Y85" s="38">
        <v>216.8</v>
      </c>
      <c r="Z85" s="38">
        <v>216.6</v>
      </c>
      <c r="AA85" s="38">
        <v>365.4</v>
      </c>
      <c r="AB85" s="38">
        <v>51.0</v>
      </c>
      <c r="AC85" s="94">
        <v>120.42</v>
      </c>
      <c r="AD85" s="38">
        <v>13.49</v>
      </c>
      <c r="AE85" s="38">
        <v>2.2</v>
      </c>
      <c r="AF85" s="38">
        <v>2.0</v>
      </c>
      <c r="AG85" s="38">
        <v>67.58</v>
      </c>
      <c r="AH85" s="38">
        <v>0.83</v>
      </c>
      <c r="AI85" s="38">
        <v>0.32</v>
      </c>
      <c r="AJ85" s="38">
        <v>0.54</v>
      </c>
      <c r="AK85" s="38">
        <v>1.18</v>
      </c>
      <c r="AL85" s="94">
        <v>30.89</v>
      </c>
      <c r="AM85" s="94">
        <v>405.62</v>
      </c>
    </row>
    <row r="86">
      <c r="A86" s="38">
        <v>43.0</v>
      </c>
      <c r="B86" s="91" t="s">
        <v>357</v>
      </c>
      <c r="C86" s="38">
        <v>20.0</v>
      </c>
      <c r="D86" s="91" t="s">
        <v>358</v>
      </c>
      <c r="E86" s="38">
        <v>2.54</v>
      </c>
      <c r="F86" s="92">
        <v>45455.0</v>
      </c>
      <c r="G86" s="91" t="s">
        <v>306</v>
      </c>
      <c r="H86" s="91" t="s">
        <v>307</v>
      </c>
      <c r="I86" s="91" t="s">
        <v>308</v>
      </c>
      <c r="J86" s="91" t="s">
        <v>309</v>
      </c>
      <c r="K86" s="38">
        <v>21.3</v>
      </c>
      <c r="L86" s="38">
        <v>12.7</v>
      </c>
      <c r="M86" s="38">
        <v>11.0</v>
      </c>
      <c r="N86" s="38">
        <v>0.38</v>
      </c>
      <c r="O86" s="38">
        <v>181.1</v>
      </c>
      <c r="P86" s="38">
        <v>1.2</v>
      </c>
      <c r="Q86" s="93">
        <v>13213.3</v>
      </c>
      <c r="R86" s="94">
        <v>677.48</v>
      </c>
      <c r="S86" s="93">
        <v>2773.8</v>
      </c>
      <c r="T86" s="94">
        <v>142.22</v>
      </c>
      <c r="U86" s="93">
        <v>2542.0</v>
      </c>
      <c r="V86" s="94">
        <v>311.4</v>
      </c>
      <c r="W86" s="38">
        <v>119.2</v>
      </c>
      <c r="X86" s="96" t="s">
        <v>323</v>
      </c>
      <c r="Y86" s="38">
        <v>216.8</v>
      </c>
      <c r="Z86" s="38">
        <v>216.6</v>
      </c>
      <c r="AA86" s="38">
        <v>365.4</v>
      </c>
      <c r="AB86" s="38">
        <v>51.0</v>
      </c>
      <c r="AC86" s="94">
        <v>120.42</v>
      </c>
      <c r="AD86" s="38">
        <v>13.49</v>
      </c>
      <c r="AE86" s="38">
        <v>2.2</v>
      </c>
      <c r="AF86" s="38">
        <v>2.0</v>
      </c>
      <c r="AG86" s="38">
        <v>67.58</v>
      </c>
      <c r="AH86" s="38">
        <v>0.83</v>
      </c>
      <c r="AI86" s="38">
        <v>0.32</v>
      </c>
      <c r="AJ86" s="38">
        <v>0.54</v>
      </c>
      <c r="AK86" s="38">
        <v>1.18</v>
      </c>
      <c r="AL86" s="94">
        <v>30.89</v>
      </c>
      <c r="AM86" s="94">
        <v>405.62</v>
      </c>
    </row>
    <row r="87">
      <c r="A87" s="38">
        <v>44.0</v>
      </c>
      <c r="B87" s="91" t="s">
        <v>359</v>
      </c>
      <c r="C87" s="38">
        <v>20.0</v>
      </c>
      <c r="D87" s="91" t="s">
        <v>358</v>
      </c>
      <c r="E87" s="38">
        <v>2.54</v>
      </c>
      <c r="F87" s="92">
        <v>45455.0</v>
      </c>
      <c r="G87" s="91" t="s">
        <v>311</v>
      </c>
      <c r="H87" s="91" t="s">
        <v>307</v>
      </c>
      <c r="I87" s="91" t="s">
        <v>308</v>
      </c>
      <c r="J87" s="91" t="s">
        <v>309</v>
      </c>
      <c r="K87" s="38">
        <v>21.3</v>
      </c>
      <c r="L87" s="38">
        <v>12.7</v>
      </c>
      <c r="M87" s="38">
        <v>11.0</v>
      </c>
      <c r="N87" s="38">
        <v>0.38</v>
      </c>
      <c r="O87" s="38">
        <v>181.1</v>
      </c>
      <c r="P87" s="38">
        <v>1.2</v>
      </c>
      <c r="Q87" s="93">
        <v>7662.3</v>
      </c>
      <c r="R87" s="94">
        <v>392.86</v>
      </c>
      <c r="S87" s="93">
        <v>2773.8</v>
      </c>
      <c r="T87" s="94">
        <v>142.22</v>
      </c>
      <c r="U87" s="93">
        <v>3237.1</v>
      </c>
      <c r="V87" s="94">
        <v>396.55</v>
      </c>
      <c r="W87" s="38">
        <v>52.8</v>
      </c>
      <c r="X87" s="94">
        <v>500.03</v>
      </c>
      <c r="Y87" s="38">
        <v>216.8</v>
      </c>
      <c r="Z87" s="38">
        <v>216.6</v>
      </c>
      <c r="AA87" s="38">
        <v>365.4</v>
      </c>
      <c r="AB87" s="38">
        <v>51.0</v>
      </c>
      <c r="AC87" s="94">
        <v>120.42</v>
      </c>
      <c r="AD87" s="38">
        <v>13.49</v>
      </c>
      <c r="AE87" s="38">
        <v>1.28</v>
      </c>
      <c r="AF87" s="38">
        <v>2.0</v>
      </c>
      <c r="AG87" s="38">
        <v>39.19</v>
      </c>
      <c r="AH87" s="38">
        <v>0.83</v>
      </c>
      <c r="AI87" s="38">
        <v>0.16</v>
      </c>
      <c r="AJ87" s="38">
        <v>0.64</v>
      </c>
      <c r="AK87" s="38">
        <v>1.18</v>
      </c>
      <c r="AL87" s="94">
        <v>20.59</v>
      </c>
      <c r="AM87" s="94">
        <v>405.62</v>
      </c>
    </row>
    <row r="88">
      <c r="A88" s="38">
        <v>44.0</v>
      </c>
      <c r="B88" s="91" t="s">
        <v>359</v>
      </c>
      <c r="C88" s="38">
        <v>20.0</v>
      </c>
      <c r="D88" s="91" t="s">
        <v>358</v>
      </c>
      <c r="E88" s="38">
        <v>2.54</v>
      </c>
      <c r="F88" s="92">
        <v>45455.0</v>
      </c>
      <c r="G88" s="91" t="s">
        <v>311</v>
      </c>
      <c r="H88" s="91" t="s">
        <v>307</v>
      </c>
      <c r="I88" s="91" t="s">
        <v>308</v>
      </c>
      <c r="J88" s="91" t="s">
        <v>309</v>
      </c>
      <c r="K88" s="38">
        <v>21.3</v>
      </c>
      <c r="L88" s="38">
        <v>12.7</v>
      </c>
      <c r="M88" s="38">
        <v>11.0</v>
      </c>
      <c r="N88" s="38">
        <v>0.38</v>
      </c>
      <c r="O88" s="38">
        <v>181.1</v>
      </c>
      <c r="P88" s="38">
        <v>1.2</v>
      </c>
      <c r="Q88" s="93">
        <v>7662.3</v>
      </c>
      <c r="R88" s="94">
        <v>392.86</v>
      </c>
      <c r="S88" s="93">
        <v>2773.8</v>
      </c>
      <c r="T88" s="94">
        <v>142.22</v>
      </c>
      <c r="U88" s="93">
        <v>3237.1</v>
      </c>
      <c r="V88" s="94">
        <v>396.55</v>
      </c>
      <c r="W88" s="38">
        <v>52.8</v>
      </c>
      <c r="X88" s="94">
        <v>500.03</v>
      </c>
      <c r="Y88" s="38">
        <v>216.8</v>
      </c>
      <c r="Z88" s="38">
        <v>216.6</v>
      </c>
      <c r="AA88" s="38">
        <v>365.4</v>
      </c>
      <c r="AB88" s="38">
        <v>51.0</v>
      </c>
      <c r="AC88" s="94">
        <v>120.42</v>
      </c>
      <c r="AD88" s="38">
        <v>13.49</v>
      </c>
      <c r="AE88" s="38">
        <v>1.28</v>
      </c>
      <c r="AF88" s="38">
        <v>2.0</v>
      </c>
      <c r="AG88" s="38">
        <v>39.19</v>
      </c>
      <c r="AH88" s="38">
        <v>0.83</v>
      </c>
      <c r="AI88" s="38">
        <v>0.16</v>
      </c>
      <c r="AJ88" s="38">
        <v>0.64</v>
      </c>
      <c r="AK88" s="38">
        <v>1.18</v>
      </c>
      <c r="AL88" s="94">
        <v>20.59</v>
      </c>
      <c r="AM88" s="94">
        <v>405.62</v>
      </c>
    </row>
    <row r="89">
      <c r="A89" s="38">
        <v>45.0</v>
      </c>
      <c r="B89" s="91" t="s">
        <v>360</v>
      </c>
      <c r="C89" s="38">
        <v>20.0</v>
      </c>
      <c r="D89" s="91" t="s">
        <v>358</v>
      </c>
      <c r="E89" s="38">
        <v>2.54</v>
      </c>
      <c r="F89" s="92">
        <v>45455.0</v>
      </c>
      <c r="G89" s="91" t="s">
        <v>313</v>
      </c>
      <c r="H89" s="91" t="s">
        <v>307</v>
      </c>
      <c r="I89" s="91" t="s">
        <v>308</v>
      </c>
      <c r="J89" s="91" t="s">
        <v>309</v>
      </c>
      <c r="K89" s="38">
        <v>21.3</v>
      </c>
      <c r="L89" s="38">
        <v>12.7</v>
      </c>
      <c r="M89" s="38">
        <v>11.0</v>
      </c>
      <c r="N89" s="38">
        <v>0.38</v>
      </c>
      <c r="O89" s="38">
        <v>181.1</v>
      </c>
      <c r="P89" s="38">
        <v>1.2</v>
      </c>
      <c r="Q89" s="93">
        <v>4785.3</v>
      </c>
      <c r="R89" s="94">
        <v>245.36</v>
      </c>
      <c r="S89" s="93">
        <v>2773.8</v>
      </c>
      <c r="T89" s="94">
        <v>142.22</v>
      </c>
      <c r="U89" s="93">
        <v>1732.2</v>
      </c>
      <c r="V89" s="94">
        <v>212.19</v>
      </c>
      <c r="W89" s="38">
        <v>35.7</v>
      </c>
      <c r="X89" s="94">
        <v>337.63</v>
      </c>
      <c r="Y89" s="38">
        <v>216.8</v>
      </c>
      <c r="Z89" s="38">
        <v>216.6</v>
      </c>
      <c r="AA89" s="38">
        <v>365.4</v>
      </c>
      <c r="AB89" s="38">
        <v>51.0</v>
      </c>
      <c r="AC89" s="94">
        <v>120.42</v>
      </c>
      <c r="AD89" s="38">
        <v>13.49</v>
      </c>
      <c r="AE89" s="38">
        <v>0.8</v>
      </c>
      <c r="AF89" s="38">
        <v>2.0</v>
      </c>
      <c r="AG89" s="38">
        <v>24.48</v>
      </c>
      <c r="AH89" s="38">
        <v>0.83</v>
      </c>
      <c r="AI89" s="38">
        <v>0.11</v>
      </c>
      <c r="AJ89" s="38">
        <v>0.35</v>
      </c>
      <c r="AK89" s="38">
        <v>1.18</v>
      </c>
      <c r="AL89" s="94">
        <v>12.42</v>
      </c>
      <c r="AM89" s="94">
        <v>405.62</v>
      </c>
    </row>
    <row r="90">
      <c r="A90" s="38">
        <v>45.0</v>
      </c>
      <c r="B90" s="91" t="s">
        <v>360</v>
      </c>
      <c r="C90" s="38">
        <v>20.0</v>
      </c>
      <c r="D90" s="91" t="s">
        <v>358</v>
      </c>
      <c r="E90" s="38">
        <v>2.54</v>
      </c>
      <c r="F90" s="92">
        <v>45455.0</v>
      </c>
      <c r="G90" s="91" t="s">
        <v>313</v>
      </c>
      <c r="H90" s="91" t="s">
        <v>307</v>
      </c>
      <c r="I90" s="91" t="s">
        <v>308</v>
      </c>
      <c r="J90" s="91" t="s">
        <v>309</v>
      </c>
      <c r="K90" s="38">
        <v>21.3</v>
      </c>
      <c r="L90" s="38">
        <v>12.7</v>
      </c>
      <c r="M90" s="38">
        <v>11.0</v>
      </c>
      <c r="N90" s="38">
        <v>0.38</v>
      </c>
      <c r="O90" s="38">
        <v>181.1</v>
      </c>
      <c r="P90" s="38">
        <v>1.2</v>
      </c>
      <c r="Q90" s="93">
        <v>4785.3</v>
      </c>
      <c r="R90" s="94">
        <v>245.36</v>
      </c>
      <c r="S90" s="93">
        <v>2773.8</v>
      </c>
      <c r="T90" s="94">
        <v>142.22</v>
      </c>
      <c r="U90" s="93">
        <v>1732.2</v>
      </c>
      <c r="V90" s="94">
        <v>212.19</v>
      </c>
      <c r="W90" s="38">
        <v>35.7</v>
      </c>
      <c r="X90" s="94">
        <v>337.63</v>
      </c>
      <c r="Y90" s="38">
        <v>216.8</v>
      </c>
      <c r="Z90" s="38">
        <v>216.6</v>
      </c>
      <c r="AA90" s="38">
        <v>365.4</v>
      </c>
      <c r="AB90" s="38">
        <v>51.0</v>
      </c>
      <c r="AC90" s="94">
        <v>120.42</v>
      </c>
      <c r="AD90" s="38">
        <v>13.49</v>
      </c>
      <c r="AE90" s="38">
        <v>0.8</v>
      </c>
      <c r="AF90" s="38">
        <v>2.0</v>
      </c>
      <c r="AG90" s="38">
        <v>24.48</v>
      </c>
      <c r="AH90" s="38">
        <v>0.83</v>
      </c>
      <c r="AI90" s="38">
        <v>0.11</v>
      </c>
      <c r="AJ90" s="38">
        <v>0.35</v>
      </c>
      <c r="AK90" s="38">
        <v>1.18</v>
      </c>
      <c r="AL90" s="94">
        <v>12.42</v>
      </c>
      <c r="AM90" s="94">
        <v>405.62</v>
      </c>
    </row>
    <row r="91">
      <c r="A91" s="38">
        <v>46.0</v>
      </c>
      <c r="B91" s="91" t="s">
        <v>361</v>
      </c>
      <c r="C91" s="38">
        <v>20.0</v>
      </c>
      <c r="D91" s="91" t="s">
        <v>358</v>
      </c>
      <c r="E91" s="38">
        <v>2.54</v>
      </c>
      <c r="F91" s="92">
        <v>45455.0</v>
      </c>
      <c r="G91" s="91" t="s">
        <v>315</v>
      </c>
      <c r="H91" s="91" t="s">
        <v>307</v>
      </c>
      <c r="I91" s="91" t="s">
        <v>308</v>
      </c>
      <c r="J91" s="91" t="s">
        <v>309</v>
      </c>
      <c r="K91" s="38">
        <v>21.3</v>
      </c>
      <c r="L91" s="38">
        <v>12.7</v>
      </c>
      <c r="M91" s="38">
        <v>11.0</v>
      </c>
      <c r="N91" s="38">
        <v>0.38</v>
      </c>
      <c r="O91" s="38">
        <v>181.1</v>
      </c>
      <c r="P91" s="38">
        <v>1.2</v>
      </c>
      <c r="Q91" s="93">
        <v>5769.0</v>
      </c>
      <c r="R91" s="94">
        <v>295.79</v>
      </c>
      <c r="S91" s="93">
        <v>2773.8</v>
      </c>
      <c r="T91" s="94">
        <v>142.22</v>
      </c>
      <c r="U91" s="93">
        <v>7288.5</v>
      </c>
      <c r="V91" s="94">
        <v>892.84</v>
      </c>
      <c r="W91" s="38">
        <v>-5.1</v>
      </c>
      <c r="X91" s="95">
        <v>-48.25</v>
      </c>
      <c r="Y91" s="38">
        <v>216.8</v>
      </c>
      <c r="Z91" s="38">
        <v>216.6</v>
      </c>
      <c r="AA91" s="38">
        <v>365.4</v>
      </c>
      <c r="AB91" s="38">
        <v>51.0</v>
      </c>
      <c r="AC91" s="94">
        <v>120.42</v>
      </c>
      <c r="AD91" s="38">
        <v>13.49</v>
      </c>
      <c r="AE91" s="38">
        <v>0.96</v>
      </c>
      <c r="AF91" s="38">
        <v>2.0</v>
      </c>
      <c r="AG91" s="38">
        <v>29.51</v>
      </c>
      <c r="AH91" s="38">
        <v>0.83</v>
      </c>
      <c r="AI91" s="38">
        <v>0.07</v>
      </c>
      <c r="AJ91" s="38">
        <v>1.37</v>
      </c>
      <c r="AK91" s="38">
        <v>1.18</v>
      </c>
      <c r="AL91" s="94">
        <v>22.88</v>
      </c>
      <c r="AM91" s="94">
        <v>405.62</v>
      </c>
    </row>
    <row r="92">
      <c r="A92" s="38">
        <v>46.0</v>
      </c>
      <c r="B92" s="91" t="s">
        <v>361</v>
      </c>
      <c r="C92" s="38">
        <v>20.0</v>
      </c>
      <c r="D92" s="91" t="s">
        <v>358</v>
      </c>
      <c r="E92" s="38">
        <v>2.54</v>
      </c>
      <c r="F92" s="92">
        <v>45455.0</v>
      </c>
      <c r="G92" s="91" t="s">
        <v>315</v>
      </c>
      <c r="H92" s="91" t="s">
        <v>307</v>
      </c>
      <c r="I92" s="91" t="s">
        <v>308</v>
      </c>
      <c r="J92" s="91" t="s">
        <v>309</v>
      </c>
      <c r="K92" s="38">
        <v>21.3</v>
      </c>
      <c r="L92" s="38">
        <v>12.7</v>
      </c>
      <c r="M92" s="38">
        <v>11.0</v>
      </c>
      <c r="N92" s="38">
        <v>0.38</v>
      </c>
      <c r="O92" s="38">
        <v>181.1</v>
      </c>
      <c r="P92" s="38">
        <v>1.2</v>
      </c>
      <c r="Q92" s="93">
        <v>5769.0</v>
      </c>
      <c r="R92" s="94">
        <v>295.79</v>
      </c>
      <c r="S92" s="93">
        <v>2773.8</v>
      </c>
      <c r="T92" s="94">
        <v>142.22</v>
      </c>
      <c r="U92" s="93">
        <v>7288.5</v>
      </c>
      <c r="V92" s="94">
        <v>892.84</v>
      </c>
      <c r="W92" s="38">
        <v>-5.1</v>
      </c>
      <c r="X92" s="95">
        <v>-48.25</v>
      </c>
      <c r="Y92" s="38">
        <v>216.8</v>
      </c>
      <c r="Z92" s="38">
        <v>216.6</v>
      </c>
      <c r="AA92" s="38">
        <v>365.4</v>
      </c>
      <c r="AB92" s="38">
        <v>51.0</v>
      </c>
      <c r="AC92" s="94">
        <v>120.42</v>
      </c>
      <c r="AD92" s="38">
        <v>13.49</v>
      </c>
      <c r="AE92" s="38">
        <v>0.96</v>
      </c>
      <c r="AF92" s="38">
        <v>2.0</v>
      </c>
      <c r="AG92" s="38">
        <v>29.51</v>
      </c>
      <c r="AH92" s="38">
        <v>0.83</v>
      </c>
      <c r="AI92" s="38">
        <v>0.07</v>
      </c>
      <c r="AJ92" s="38">
        <v>1.37</v>
      </c>
      <c r="AK92" s="38">
        <v>1.18</v>
      </c>
      <c r="AL92" s="94">
        <v>22.88</v>
      </c>
      <c r="AM92" s="94">
        <v>405.62</v>
      </c>
    </row>
    <row r="93">
      <c r="A93" s="38">
        <v>47.0</v>
      </c>
      <c r="B93" s="91" t="s">
        <v>362</v>
      </c>
      <c r="C93" s="38">
        <v>21.0</v>
      </c>
      <c r="D93" s="91" t="s">
        <v>363</v>
      </c>
      <c r="E93" s="38">
        <v>2.54</v>
      </c>
      <c r="F93" s="92">
        <v>45455.0</v>
      </c>
      <c r="G93" s="91" t="s">
        <v>306</v>
      </c>
      <c r="H93" s="91" t="s">
        <v>307</v>
      </c>
      <c r="I93" s="91" t="s">
        <v>308</v>
      </c>
      <c r="J93" s="91" t="s">
        <v>309</v>
      </c>
      <c r="K93" s="38">
        <v>21.3</v>
      </c>
      <c r="L93" s="38">
        <v>12.0</v>
      </c>
      <c r="M93" s="38">
        <v>11.0</v>
      </c>
      <c r="N93" s="38">
        <v>0.4</v>
      </c>
      <c r="O93" s="38">
        <v>314.8</v>
      </c>
      <c r="P93" s="38">
        <v>1.8</v>
      </c>
      <c r="Q93" s="93">
        <v>13278.9</v>
      </c>
      <c r="R93" s="94">
        <v>680.85</v>
      </c>
      <c r="S93" s="93">
        <v>4343.7</v>
      </c>
      <c r="T93" s="94">
        <v>222.71</v>
      </c>
      <c r="U93" s="93">
        <v>2554.8</v>
      </c>
      <c r="V93" s="94">
        <v>312.96</v>
      </c>
      <c r="W93" s="38">
        <v>119.8</v>
      </c>
      <c r="X93" s="96" t="s">
        <v>323</v>
      </c>
      <c r="Y93" s="38">
        <v>331.4</v>
      </c>
      <c r="Z93" s="38">
        <v>331.1</v>
      </c>
      <c r="AA93" s="38">
        <v>558.4</v>
      </c>
      <c r="AB93" s="38">
        <v>78.0</v>
      </c>
      <c r="AC93" s="94">
        <v>184.03</v>
      </c>
      <c r="AD93" s="38">
        <v>18.44</v>
      </c>
      <c r="AE93" s="38">
        <v>2.21</v>
      </c>
      <c r="AF93" s="38">
        <v>2.64</v>
      </c>
      <c r="AG93" s="38">
        <v>67.92</v>
      </c>
      <c r="AH93" s="38">
        <v>1.15</v>
      </c>
      <c r="AI93" s="38">
        <v>0.32</v>
      </c>
      <c r="AJ93" s="38">
        <v>0.55</v>
      </c>
      <c r="AK93" s="38">
        <v>1.43</v>
      </c>
      <c r="AL93" s="94">
        <v>31.04</v>
      </c>
      <c r="AM93" s="94">
        <v>497.41</v>
      </c>
    </row>
    <row r="94">
      <c r="A94" s="38">
        <v>47.0</v>
      </c>
      <c r="B94" s="91" t="s">
        <v>362</v>
      </c>
      <c r="C94" s="38">
        <v>21.0</v>
      </c>
      <c r="D94" s="91" t="s">
        <v>363</v>
      </c>
      <c r="E94" s="38">
        <v>2.54</v>
      </c>
      <c r="F94" s="92">
        <v>45455.0</v>
      </c>
      <c r="G94" s="91" t="s">
        <v>306</v>
      </c>
      <c r="H94" s="91" t="s">
        <v>307</v>
      </c>
      <c r="I94" s="91" t="s">
        <v>308</v>
      </c>
      <c r="J94" s="91" t="s">
        <v>309</v>
      </c>
      <c r="K94" s="38">
        <v>21.3</v>
      </c>
      <c r="L94" s="38">
        <v>12.0</v>
      </c>
      <c r="M94" s="38">
        <v>11.0</v>
      </c>
      <c r="N94" s="38">
        <v>0.4</v>
      </c>
      <c r="O94" s="38">
        <v>314.8</v>
      </c>
      <c r="P94" s="38">
        <v>1.8</v>
      </c>
      <c r="Q94" s="93">
        <v>13278.9</v>
      </c>
      <c r="R94" s="94">
        <v>680.85</v>
      </c>
      <c r="S94" s="93">
        <v>4343.7</v>
      </c>
      <c r="T94" s="94">
        <v>222.71</v>
      </c>
      <c r="U94" s="93">
        <v>2554.8</v>
      </c>
      <c r="V94" s="94">
        <v>312.96</v>
      </c>
      <c r="W94" s="38">
        <v>119.8</v>
      </c>
      <c r="X94" s="96" t="s">
        <v>323</v>
      </c>
      <c r="Y94" s="38">
        <v>331.4</v>
      </c>
      <c r="Z94" s="38">
        <v>331.1</v>
      </c>
      <c r="AA94" s="38">
        <v>558.4</v>
      </c>
      <c r="AB94" s="38">
        <v>78.0</v>
      </c>
      <c r="AC94" s="94">
        <v>184.03</v>
      </c>
      <c r="AD94" s="38">
        <v>18.44</v>
      </c>
      <c r="AE94" s="38">
        <v>2.21</v>
      </c>
      <c r="AF94" s="38">
        <v>2.64</v>
      </c>
      <c r="AG94" s="38">
        <v>67.92</v>
      </c>
      <c r="AH94" s="38">
        <v>1.15</v>
      </c>
      <c r="AI94" s="38">
        <v>0.32</v>
      </c>
      <c r="AJ94" s="38">
        <v>0.55</v>
      </c>
      <c r="AK94" s="38">
        <v>1.43</v>
      </c>
      <c r="AL94" s="94">
        <v>31.04</v>
      </c>
      <c r="AM94" s="94">
        <v>497.41</v>
      </c>
    </row>
    <row r="95">
      <c r="A95" s="38">
        <v>48.0</v>
      </c>
      <c r="B95" s="91" t="s">
        <v>364</v>
      </c>
      <c r="C95" s="38">
        <v>21.0</v>
      </c>
      <c r="D95" s="91" t="s">
        <v>363</v>
      </c>
      <c r="E95" s="38">
        <v>2.54</v>
      </c>
      <c r="F95" s="92">
        <v>45455.0</v>
      </c>
      <c r="G95" s="91" t="s">
        <v>311</v>
      </c>
      <c r="H95" s="91" t="s">
        <v>307</v>
      </c>
      <c r="I95" s="91" t="s">
        <v>308</v>
      </c>
      <c r="J95" s="91" t="s">
        <v>309</v>
      </c>
      <c r="K95" s="38">
        <v>21.3</v>
      </c>
      <c r="L95" s="38">
        <v>12.0</v>
      </c>
      <c r="M95" s="38">
        <v>11.0</v>
      </c>
      <c r="N95" s="38">
        <v>0.4</v>
      </c>
      <c r="O95" s="38">
        <v>314.8</v>
      </c>
      <c r="P95" s="38">
        <v>1.8</v>
      </c>
      <c r="Q95" s="93">
        <v>8060.4</v>
      </c>
      <c r="R95" s="94">
        <v>413.28</v>
      </c>
      <c r="S95" s="93">
        <v>4343.7</v>
      </c>
      <c r="T95" s="94">
        <v>222.71</v>
      </c>
      <c r="U95" s="93">
        <v>3155.7</v>
      </c>
      <c r="V95" s="94">
        <v>386.57</v>
      </c>
      <c r="W95" s="38">
        <v>57.9</v>
      </c>
      <c r="X95" s="94">
        <v>547.86</v>
      </c>
      <c r="Y95" s="38">
        <v>331.4</v>
      </c>
      <c r="Z95" s="38">
        <v>331.1</v>
      </c>
      <c r="AA95" s="38">
        <v>558.4</v>
      </c>
      <c r="AB95" s="38">
        <v>78.0</v>
      </c>
      <c r="AC95" s="94">
        <v>184.03</v>
      </c>
      <c r="AD95" s="38">
        <v>18.44</v>
      </c>
      <c r="AE95" s="38">
        <v>1.34</v>
      </c>
      <c r="AF95" s="38">
        <v>2.64</v>
      </c>
      <c r="AG95" s="38">
        <v>41.23</v>
      </c>
      <c r="AH95" s="38">
        <v>1.15</v>
      </c>
      <c r="AI95" s="38">
        <v>0.18</v>
      </c>
      <c r="AJ95" s="38">
        <v>0.63</v>
      </c>
      <c r="AK95" s="38">
        <v>1.43</v>
      </c>
      <c r="AL95" s="94">
        <v>21.28</v>
      </c>
      <c r="AM95" s="94">
        <v>497.41</v>
      </c>
    </row>
    <row r="96">
      <c r="A96" s="38">
        <v>48.0</v>
      </c>
      <c r="B96" s="91" t="s">
        <v>364</v>
      </c>
      <c r="C96" s="38">
        <v>21.0</v>
      </c>
      <c r="D96" s="91" t="s">
        <v>363</v>
      </c>
      <c r="E96" s="38">
        <v>2.54</v>
      </c>
      <c r="F96" s="92">
        <v>45455.0</v>
      </c>
      <c r="G96" s="91" t="s">
        <v>311</v>
      </c>
      <c r="H96" s="91" t="s">
        <v>307</v>
      </c>
      <c r="I96" s="91" t="s">
        <v>308</v>
      </c>
      <c r="J96" s="91" t="s">
        <v>309</v>
      </c>
      <c r="K96" s="38">
        <v>21.3</v>
      </c>
      <c r="L96" s="38">
        <v>12.0</v>
      </c>
      <c r="M96" s="38">
        <v>11.0</v>
      </c>
      <c r="N96" s="38">
        <v>0.4</v>
      </c>
      <c r="O96" s="38">
        <v>314.8</v>
      </c>
      <c r="P96" s="38">
        <v>1.8</v>
      </c>
      <c r="Q96" s="93">
        <v>8060.4</v>
      </c>
      <c r="R96" s="94">
        <v>413.28</v>
      </c>
      <c r="S96" s="93">
        <v>4343.7</v>
      </c>
      <c r="T96" s="94">
        <v>222.71</v>
      </c>
      <c r="U96" s="93">
        <v>3155.7</v>
      </c>
      <c r="V96" s="94">
        <v>386.57</v>
      </c>
      <c r="W96" s="38">
        <v>57.9</v>
      </c>
      <c r="X96" s="94">
        <v>547.86</v>
      </c>
      <c r="Y96" s="38">
        <v>331.4</v>
      </c>
      <c r="Z96" s="38">
        <v>331.1</v>
      </c>
      <c r="AA96" s="38">
        <v>558.4</v>
      </c>
      <c r="AB96" s="38">
        <v>78.0</v>
      </c>
      <c r="AC96" s="94">
        <v>184.03</v>
      </c>
      <c r="AD96" s="38">
        <v>18.44</v>
      </c>
      <c r="AE96" s="38">
        <v>1.34</v>
      </c>
      <c r="AF96" s="38">
        <v>2.64</v>
      </c>
      <c r="AG96" s="38">
        <v>41.23</v>
      </c>
      <c r="AH96" s="38">
        <v>1.15</v>
      </c>
      <c r="AI96" s="38">
        <v>0.18</v>
      </c>
      <c r="AJ96" s="38">
        <v>0.63</v>
      </c>
      <c r="AK96" s="38">
        <v>1.43</v>
      </c>
      <c r="AL96" s="94">
        <v>21.28</v>
      </c>
      <c r="AM96" s="94">
        <v>497.41</v>
      </c>
    </row>
    <row r="97">
      <c r="A97" s="38">
        <v>49.0</v>
      </c>
      <c r="B97" s="91" t="s">
        <v>365</v>
      </c>
      <c r="C97" s="38">
        <v>21.0</v>
      </c>
      <c r="D97" s="91" t="s">
        <v>363</v>
      </c>
      <c r="E97" s="38">
        <v>2.54</v>
      </c>
      <c r="F97" s="92">
        <v>45455.0</v>
      </c>
      <c r="G97" s="91" t="s">
        <v>313</v>
      </c>
      <c r="H97" s="91" t="s">
        <v>307</v>
      </c>
      <c r="I97" s="91" t="s">
        <v>308</v>
      </c>
      <c r="J97" s="91" t="s">
        <v>309</v>
      </c>
      <c r="K97" s="38">
        <v>21.3</v>
      </c>
      <c r="L97" s="38">
        <v>12.0</v>
      </c>
      <c r="M97" s="38">
        <v>11.0</v>
      </c>
      <c r="N97" s="38">
        <v>0.4</v>
      </c>
      <c r="O97" s="38">
        <v>314.8</v>
      </c>
      <c r="P97" s="38">
        <v>1.8</v>
      </c>
      <c r="Q97" s="93">
        <v>5699.9</v>
      </c>
      <c r="R97" s="94">
        <v>292.25</v>
      </c>
      <c r="S97" s="93">
        <v>4343.7</v>
      </c>
      <c r="T97" s="94">
        <v>222.71</v>
      </c>
      <c r="U97" s="93">
        <v>1820.2</v>
      </c>
      <c r="V97" s="94">
        <v>222.97</v>
      </c>
      <c r="W97" s="38">
        <v>44.7</v>
      </c>
      <c r="X97" s="94">
        <v>423.44</v>
      </c>
      <c r="Y97" s="38">
        <v>331.4</v>
      </c>
      <c r="Z97" s="38">
        <v>331.1</v>
      </c>
      <c r="AA97" s="38">
        <v>558.4</v>
      </c>
      <c r="AB97" s="38">
        <v>78.0</v>
      </c>
      <c r="AC97" s="94">
        <v>184.03</v>
      </c>
      <c r="AD97" s="38">
        <v>18.44</v>
      </c>
      <c r="AE97" s="38">
        <v>0.95</v>
      </c>
      <c r="AF97" s="38">
        <v>2.64</v>
      </c>
      <c r="AG97" s="38">
        <v>29.15</v>
      </c>
      <c r="AH97" s="38">
        <v>1.15</v>
      </c>
      <c r="AI97" s="38">
        <v>0.13</v>
      </c>
      <c r="AJ97" s="38">
        <v>0.37</v>
      </c>
      <c r="AK97" s="38">
        <v>1.43</v>
      </c>
      <c r="AL97" s="94">
        <v>14.42</v>
      </c>
      <c r="AM97" s="94">
        <v>497.41</v>
      </c>
    </row>
    <row r="98">
      <c r="A98" s="38">
        <v>49.0</v>
      </c>
      <c r="B98" s="91" t="s">
        <v>365</v>
      </c>
      <c r="C98" s="38">
        <v>21.0</v>
      </c>
      <c r="D98" s="91" t="s">
        <v>363</v>
      </c>
      <c r="E98" s="38">
        <v>2.54</v>
      </c>
      <c r="F98" s="92">
        <v>45455.0</v>
      </c>
      <c r="G98" s="91" t="s">
        <v>313</v>
      </c>
      <c r="H98" s="91" t="s">
        <v>307</v>
      </c>
      <c r="I98" s="91" t="s">
        <v>308</v>
      </c>
      <c r="J98" s="91" t="s">
        <v>309</v>
      </c>
      <c r="K98" s="38">
        <v>21.3</v>
      </c>
      <c r="L98" s="38">
        <v>12.0</v>
      </c>
      <c r="M98" s="38">
        <v>11.0</v>
      </c>
      <c r="N98" s="38">
        <v>0.4</v>
      </c>
      <c r="O98" s="38">
        <v>314.8</v>
      </c>
      <c r="P98" s="38">
        <v>1.8</v>
      </c>
      <c r="Q98" s="93">
        <v>5699.9</v>
      </c>
      <c r="R98" s="94">
        <v>292.25</v>
      </c>
      <c r="S98" s="93">
        <v>4343.7</v>
      </c>
      <c r="T98" s="94">
        <v>222.71</v>
      </c>
      <c r="U98" s="93">
        <v>1820.2</v>
      </c>
      <c r="V98" s="94">
        <v>222.97</v>
      </c>
      <c r="W98" s="38">
        <v>44.7</v>
      </c>
      <c r="X98" s="94">
        <v>423.44</v>
      </c>
      <c r="Y98" s="38">
        <v>331.4</v>
      </c>
      <c r="Z98" s="38">
        <v>331.1</v>
      </c>
      <c r="AA98" s="38">
        <v>558.4</v>
      </c>
      <c r="AB98" s="38">
        <v>78.0</v>
      </c>
      <c r="AC98" s="94">
        <v>184.03</v>
      </c>
      <c r="AD98" s="38">
        <v>18.44</v>
      </c>
      <c r="AE98" s="38">
        <v>0.95</v>
      </c>
      <c r="AF98" s="38">
        <v>2.64</v>
      </c>
      <c r="AG98" s="38">
        <v>29.15</v>
      </c>
      <c r="AH98" s="38">
        <v>1.15</v>
      </c>
      <c r="AI98" s="38">
        <v>0.13</v>
      </c>
      <c r="AJ98" s="38">
        <v>0.37</v>
      </c>
      <c r="AK98" s="38">
        <v>1.43</v>
      </c>
      <c r="AL98" s="94">
        <v>14.42</v>
      </c>
      <c r="AM98" s="94">
        <v>497.41</v>
      </c>
    </row>
    <row r="99">
      <c r="A99" s="38">
        <v>50.0</v>
      </c>
      <c r="B99" s="91" t="s">
        <v>366</v>
      </c>
      <c r="C99" s="38">
        <v>21.0</v>
      </c>
      <c r="D99" s="91" t="s">
        <v>363</v>
      </c>
      <c r="E99" s="38">
        <v>2.54</v>
      </c>
      <c r="F99" s="92">
        <v>45455.0</v>
      </c>
      <c r="G99" s="91" t="s">
        <v>315</v>
      </c>
      <c r="H99" s="91" t="s">
        <v>307</v>
      </c>
      <c r="I99" s="91" t="s">
        <v>308</v>
      </c>
      <c r="J99" s="91" t="s">
        <v>309</v>
      </c>
      <c r="K99" s="38">
        <v>21.3</v>
      </c>
      <c r="L99" s="38">
        <v>12.0</v>
      </c>
      <c r="M99" s="38">
        <v>11.0</v>
      </c>
      <c r="N99" s="38">
        <v>0.4</v>
      </c>
      <c r="O99" s="38">
        <v>314.8</v>
      </c>
      <c r="P99" s="38">
        <v>1.8</v>
      </c>
      <c r="Q99" s="93">
        <v>5799.8</v>
      </c>
      <c r="R99" s="94">
        <v>297.37</v>
      </c>
      <c r="S99" s="93">
        <v>4343.7</v>
      </c>
      <c r="T99" s="94">
        <v>222.71</v>
      </c>
      <c r="U99" s="93">
        <v>6905.6</v>
      </c>
      <c r="V99" s="94">
        <v>845.94</v>
      </c>
      <c r="W99" s="38">
        <v>-1.2</v>
      </c>
      <c r="X99" s="95">
        <v>-11.57</v>
      </c>
      <c r="Y99" s="38">
        <v>331.4</v>
      </c>
      <c r="Z99" s="38">
        <v>331.1</v>
      </c>
      <c r="AA99" s="38">
        <v>558.4</v>
      </c>
      <c r="AB99" s="38">
        <v>78.0</v>
      </c>
      <c r="AC99" s="94">
        <v>184.03</v>
      </c>
      <c r="AD99" s="38">
        <v>18.44</v>
      </c>
      <c r="AE99" s="38">
        <v>0.97</v>
      </c>
      <c r="AF99" s="38">
        <v>2.64</v>
      </c>
      <c r="AG99" s="38">
        <v>29.66</v>
      </c>
      <c r="AH99" s="38">
        <v>1.15</v>
      </c>
      <c r="AI99" s="38">
        <v>0.07</v>
      </c>
      <c r="AJ99" s="38">
        <v>1.3</v>
      </c>
      <c r="AK99" s="38">
        <v>1.43</v>
      </c>
      <c r="AL99" s="94">
        <v>22.36</v>
      </c>
      <c r="AM99" s="94">
        <v>497.41</v>
      </c>
    </row>
    <row r="100">
      <c r="A100" s="38">
        <v>50.0</v>
      </c>
      <c r="B100" s="91" t="s">
        <v>366</v>
      </c>
      <c r="C100" s="38">
        <v>21.0</v>
      </c>
      <c r="D100" s="91" t="s">
        <v>363</v>
      </c>
      <c r="E100" s="38">
        <v>2.54</v>
      </c>
      <c r="F100" s="92">
        <v>45455.0</v>
      </c>
      <c r="G100" s="91" t="s">
        <v>315</v>
      </c>
      <c r="H100" s="91" t="s">
        <v>307</v>
      </c>
      <c r="I100" s="91" t="s">
        <v>308</v>
      </c>
      <c r="J100" s="91" t="s">
        <v>309</v>
      </c>
      <c r="K100" s="38">
        <v>21.3</v>
      </c>
      <c r="L100" s="38">
        <v>12.0</v>
      </c>
      <c r="M100" s="38">
        <v>11.0</v>
      </c>
      <c r="N100" s="38">
        <v>0.4</v>
      </c>
      <c r="O100" s="38">
        <v>314.8</v>
      </c>
      <c r="P100" s="38">
        <v>1.8</v>
      </c>
      <c r="Q100" s="93">
        <v>5799.8</v>
      </c>
      <c r="R100" s="94">
        <v>297.37</v>
      </c>
      <c r="S100" s="93">
        <v>4343.7</v>
      </c>
      <c r="T100" s="94">
        <v>222.71</v>
      </c>
      <c r="U100" s="93">
        <v>6905.6</v>
      </c>
      <c r="V100" s="94">
        <v>845.94</v>
      </c>
      <c r="W100" s="38">
        <v>-1.2</v>
      </c>
      <c r="X100" s="95">
        <v>-11.57</v>
      </c>
      <c r="Y100" s="38">
        <v>331.4</v>
      </c>
      <c r="Z100" s="38">
        <v>331.1</v>
      </c>
      <c r="AA100" s="38">
        <v>558.4</v>
      </c>
      <c r="AB100" s="38">
        <v>78.0</v>
      </c>
      <c r="AC100" s="94">
        <v>184.03</v>
      </c>
      <c r="AD100" s="38">
        <v>18.44</v>
      </c>
      <c r="AE100" s="38">
        <v>0.97</v>
      </c>
      <c r="AF100" s="38">
        <v>2.64</v>
      </c>
      <c r="AG100" s="38">
        <v>29.66</v>
      </c>
      <c r="AH100" s="38">
        <v>1.15</v>
      </c>
      <c r="AI100" s="38">
        <v>0.07</v>
      </c>
      <c r="AJ100" s="38">
        <v>1.3</v>
      </c>
      <c r="AK100" s="38">
        <v>1.43</v>
      </c>
      <c r="AL100" s="94">
        <v>22.36</v>
      </c>
      <c r="AM100" s="94">
        <v>497.41</v>
      </c>
    </row>
    <row r="101">
      <c r="A101" s="38">
        <v>51.0</v>
      </c>
      <c r="B101" s="91" t="s">
        <v>367</v>
      </c>
      <c r="C101" s="38">
        <v>14.0</v>
      </c>
      <c r="D101" s="91" t="s">
        <v>368</v>
      </c>
      <c r="E101" s="38">
        <v>2.54</v>
      </c>
      <c r="F101" s="92">
        <v>45455.0</v>
      </c>
      <c r="G101" s="91" t="s">
        <v>306</v>
      </c>
      <c r="H101" s="91" t="s">
        <v>307</v>
      </c>
      <c r="I101" s="91" t="s">
        <v>308</v>
      </c>
      <c r="J101" s="91" t="s">
        <v>309</v>
      </c>
      <c r="K101" s="38">
        <v>21.3</v>
      </c>
      <c r="L101" s="38">
        <v>11.9</v>
      </c>
      <c r="M101" s="38">
        <v>7.4</v>
      </c>
      <c r="N101" s="38">
        <v>0.26</v>
      </c>
      <c r="O101" s="38">
        <v>160.0</v>
      </c>
      <c r="P101" s="38">
        <v>0.8</v>
      </c>
      <c r="Q101" s="93">
        <v>8852.6</v>
      </c>
      <c r="R101" s="94">
        <v>453.9</v>
      </c>
      <c r="S101" s="93">
        <v>1809.5</v>
      </c>
      <c r="T101" s="94">
        <v>92.78</v>
      </c>
      <c r="U101" s="93">
        <v>1703.2</v>
      </c>
      <c r="V101" s="94">
        <v>208.64</v>
      </c>
      <c r="W101" s="38">
        <v>79.8</v>
      </c>
      <c r="X101" s="94">
        <v>756.04</v>
      </c>
      <c r="Y101" s="38">
        <v>189.0</v>
      </c>
      <c r="Z101" s="38">
        <v>188.8</v>
      </c>
      <c r="AA101" s="38">
        <v>318.4</v>
      </c>
      <c r="AB101" s="38">
        <v>44.5</v>
      </c>
      <c r="AC101" s="94">
        <v>104.93</v>
      </c>
      <c r="AD101" s="38">
        <v>11.1</v>
      </c>
      <c r="AE101" s="38">
        <v>1.48</v>
      </c>
      <c r="AF101" s="38">
        <v>1.62</v>
      </c>
      <c r="AG101" s="38">
        <v>45.28</v>
      </c>
      <c r="AH101" s="38">
        <v>0.69</v>
      </c>
      <c r="AI101" s="38">
        <v>0.21</v>
      </c>
      <c r="AJ101" s="38">
        <v>0.37</v>
      </c>
      <c r="AK101" s="38">
        <v>0.91</v>
      </c>
      <c r="AL101" s="94">
        <v>20.69</v>
      </c>
      <c r="AM101" s="94">
        <v>316.8</v>
      </c>
    </row>
    <row r="102">
      <c r="A102" s="38">
        <v>51.0</v>
      </c>
      <c r="B102" s="91" t="s">
        <v>367</v>
      </c>
      <c r="C102" s="38">
        <v>14.0</v>
      </c>
      <c r="D102" s="91" t="s">
        <v>368</v>
      </c>
      <c r="E102" s="38">
        <v>2.54</v>
      </c>
      <c r="F102" s="92">
        <v>45455.0</v>
      </c>
      <c r="G102" s="91" t="s">
        <v>306</v>
      </c>
      <c r="H102" s="91" t="s">
        <v>307</v>
      </c>
      <c r="I102" s="91" t="s">
        <v>308</v>
      </c>
      <c r="J102" s="91" t="s">
        <v>309</v>
      </c>
      <c r="K102" s="38">
        <v>21.3</v>
      </c>
      <c r="L102" s="38">
        <v>11.9</v>
      </c>
      <c r="M102" s="38">
        <v>7.4</v>
      </c>
      <c r="N102" s="38">
        <v>0.26</v>
      </c>
      <c r="O102" s="38">
        <v>160.0</v>
      </c>
      <c r="P102" s="38">
        <v>0.8</v>
      </c>
      <c r="Q102" s="93">
        <v>8852.6</v>
      </c>
      <c r="R102" s="94">
        <v>453.9</v>
      </c>
      <c r="S102" s="93">
        <v>1809.5</v>
      </c>
      <c r="T102" s="94">
        <v>92.78</v>
      </c>
      <c r="U102" s="93">
        <v>1703.2</v>
      </c>
      <c r="V102" s="94">
        <v>208.64</v>
      </c>
      <c r="W102" s="38">
        <v>79.8</v>
      </c>
      <c r="X102" s="94">
        <v>756.04</v>
      </c>
      <c r="Y102" s="38">
        <v>189.0</v>
      </c>
      <c r="Z102" s="38">
        <v>188.8</v>
      </c>
      <c r="AA102" s="38">
        <v>318.4</v>
      </c>
      <c r="AB102" s="38">
        <v>44.5</v>
      </c>
      <c r="AC102" s="94">
        <v>104.93</v>
      </c>
      <c r="AD102" s="38">
        <v>11.1</v>
      </c>
      <c r="AE102" s="38">
        <v>1.48</v>
      </c>
      <c r="AF102" s="38">
        <v>1.62</v>
      </c>
      <c r="AG102" s="38">
        <v>45.28</v>
      </c>
      <c r="AH102" s="38">
        <v>0.69</v>
      </c>
      <c r="AI102" s="38">
        <v>0.21</v>
      </c>
      <c r="AJ102" s="38">
        <v>0.37</v>
      </c>
      <c r="AK102" s="38">
        <v>0.91</v>
      </c>
      <c r="AL102" s="94">
        <v>20.69</v>
      </c>
      <c r="AM102" s="94">
        <v>316.8</v>
      </c>
    </row>
    <row r="103">
      <c r="A103" s="38">
        <v>52.0</v>
      </c>
      <c r="B103" s="91" t="s">
        <v>369</v>
      </c>
      <c r="C103" s="38">
        <v>14.0</v>
      </c>
      <c r="D103" s="91" t="s">
        <v>368</v>
      </c>
      <c r="E103" s="38">
        <v>2.54</v>
      </c>
      <c r="F103" s="92">
        <v>45455.0</v>
      </c>
      <c r="G103" s="91" t="s">
        <v>311</v>
      </c>
      <c r="H103" s="91" t="s">
        <v>307</v>
      </c>
      <c r="I103" s="91" t="s">
        <v>308</v>
      </c>
      <c r="J103" s="91" t="s">
        <v>309</v>
      </c>
      <c r="K103" s="38">
        <v>21.3</v>
      </c>
      <c r="L103" s="38">
        <v>11.9</v>
      </c>
      <c r="M103" s="38">
        <v>7.4</v>
      </c>
      <c r="N103" s="38">
        <v>0.26</v>
      </c>
      <c r="O103" s="38">
        <v>160.0</v>
      </c>
      <c r="P103" s="38">
        <v>0.8</v>
      </c>
      <c r="Q103" s="93">
        <v>5417.3</v>
      </c>
      <c r="R103" s="94">
        <v>277.76</v>
      </c>
      <c r="S103" s="93">
        <v>1809.5</v>
      </c>
      <c r="T103" s="94">
        <v>92.78</v>
      </c>
      <c r="U103" s="93">
        <v>2094.1</v>
      </c>
      <c r="V103" s="94">
        <v>256.53</v>
      </c>
      <c r="W103" s="38">
        <v>39.1</v>
      </c>
      <c r="X103" s="94">
        <v>370.56</v>
      </c>
      <c r="Y103" s="38">
        <v>189.0</v>
      </c>
      <c r="Z103" s="38">
        <v>188.8</v>
      </c>
      <c r="AA103" s="38">
        <v>318.4</v>
      </c>
      <c r="AB103" s="38">
        <v>44.5</v>
      </c>
      <c r="AC103" s="94">
        <v>104.93</v>
      </c>
      <c r="AD103" s="38">
        <v>11.1</v>
      </c>
      <c r="AE103" s="38">
        <v>0.9</v>
      </c>
      <c r="AF103" s="38">
        <v>1.62</v>
      </c>
      <c r="AG103" s="38">
        <v>27.71</v>
      </c>
      <c r="AH103" s="38">
        <v>0.69</v>
      </c>
      <c r="AI103" s="38">
        <v>0.12</v>
      </c>
      <c r="AJ103" s="38">
        <v>0.42</v>
      </c>
      <c r="AK103" s="38">
        <v>0.91</v>
      </c>
      <c r="AL103" s="94">
        <v>14.26</v>
      </c>
      <c r="AM103" s="94">
        <v>316.8</v>
      </c>
    </row>
    <row r="104">
      <c r="A104" s="38">
        <v>52.0</v>
      </c>
      <c r="B104" s="91" t="s">
        <v>369</v>
      </c>
      <c r="C104" s="38">
        <v>14.0</v>
      </c>
      <c r="D104" s="91" t="s">
        <v>368</v>
      </c>
      <c r="E104" s="38">
        <v>2.54</v>
      </c>
      <c r="F104" s="92">
        <v>45455.0</v>
      </c>
      <c r="G104" s="91" t="s">
        <v>311</v>
      </c>
      <c r="H104" s="91" t="s">
        <v>307</v>
      </c>
      <c r="I104" s="91" t="s">
        <v>308</v>
      </c>
      <c r="J104" s="91" t="s">
        <v>309</v>
      </c>
      <c r="K104" s="38">
        <v>21.3</v>
      </c>
      <c r="L104" s="38">
        <v>11.9</v>
      </c>
      <c r="M104" s="38">
        <v>7.4</v>
      </c>
      <c r="N104" s="38">
        <v>0.26</v>
      </c>
      <c r="O104" s="38">
        <v>160.0</v>
      </c>
      <c r="P104" s="38">
        <v>0.8</v>
      </c>
      <c r="Q104" s="93">
        <v>5417.3</v>
      </c>
      <c r="R104" s="94">
        <v>277.76</v>
      </c>
      <c r="S104" s="93">
        <v>1809.5</v>
      </c>
      <c r="T104" s="94">
        <v>92.78</v>
      </c>
      <c r="U104" s="93">
        <v>2094.1</v>
      </c>
      <c r="V104" s="94">
        <v>256.53</v>
      </c>
      <c r="W104" s="38">
        <v>39.1</v>
      </c>
      <c r="X104" s="94">
        <v>370.56</v>
      </c>
      <c r="Y104" s="38">
        <v>189.0</v>
      </c>
      <c r="Z104" s="38">
        <v>188.8</v>
      </c>
      <c r="AA104" s="38">
        <v>318.4</v>
      </c>
      <c r="AB104" s="38">
        <v>44.5</v>
      </c>
      <c r="AC104" s="94">
        <v>104.93</v>
      </c>
      <c r="AD104" s="38">
        <v>11.1</v>
      </c>
      <c r="AE104" s="38">
        <v>0.9</v>
      </c>
      <c r="AF104" s="38">
        <v>1.62</v>
      </c>
      <c r="AG104" s="38">
        <v>27.71</v>
      </c>
      <c r="AH104" s="38">
        <v>0.69</v>
      </c>
      <c r="AI104" s="38">
        <v>0.12</v>
      </c>
      <c r="AJ104" s="38">
        <v>0.42</v>
      </c>
      <c r="AK104" s="38">
        <v>0.91</v>
      </c>
      <c r="AL104" s="94">
        <v>14.26</v>
      </c>
      <c r="AM104" s="94">
        <v>316.8</v>
      </c>
    </row>
    <row r="105">
      <c r="A105" s="38">
        <v>53.0</v>
      </c>
      <c r="B105" s="91" t="s">
        <v>370</v>
      </c>
      <c r="C105" s="38">
        <v>14.0</v>
      </c>
      <c r="D105" s="91" t="s">
        <v>368</v>
      </c>
      <c r="E105" s="38">
        <v>2.54</v>
      </c>
      <c r="F105" s="92">
        <v>45455.0</v>
      </c>
      <c r="G105" s="91" t="s">
        <v>313</v>
      </c>
      <c r="H105" s="91" t="s">
        <v>307</v>
      </c>
      <c r="I105" s="91" t="s">
        <v>308</v>
      </c>
      <c r="J105" s="91" t="s">
        <v>309</v>
      </c>
      <c r="K105" s="38">
        <v>21.3</v>
      </c>
      <c r="L105" s="38">
        <v>11.9</v>
      </c>
      <c r="M105" s="38">
        <v>7.4</v>
      </c>
      <c r="N105" s="38">
        <v>0.26</v>
      </c>
      <c r="O105" s="38">
        <v>160.0</v>
      </c>
      <c r="P105" s="38">
        <v>0.8</v>
      </c>
      <c r="Q105" s="93">
        <v>3893.9</v>
      </c>
      <c r="R105" s="94">
        <v>199.65</v>
      </c>
      <c r="S105" s="93">
        <v>1809.5</v>
      </c>
      <c r="T105" s="94">
        <v>92.78</v>
      </c>
      <c r="U105" s="93">
        <v>1222.0</v>
      </c>
      <c r="V105" s="94">
        <v>149.69</v>
      </c>
      <c r="W105" s="38">
        <v>30.7</v>
      </c>
      <c r="X105" s="94">
        <v>291.15</v>
      </c>
      <c r="Y105" s="38">
        <v>189.0</v>
      </c>
      <c r="Z105" s="38">
        <v>188.8</v>
      </c>
      <c r="AA105" s="38">
        <v>318.4</v>
      </c>
      <c r="AB105" s="38">
        <v>44.5</v>
      </c>
      <c r="AC105" s="94">
        <v>104.93</v>
      </c>
      <c r="AD105" s="38">
        <v>11.1</v>
      </c>
      <c r="AE105" s="38">
        <v>0.65</v>
      </c>
      <c r="AF105" s="38">
        <v>1.62</v>
      </c>
      <c r="AG105" s="38">
        <v>19.92</v>
      </c>
      <c r="AH105" s="38">
        <v>0.69</v>
      </c>
      <c r="AI105" s="38">
        <v>0.09</v>
      </c>
      <c r="AJ105" s="38">
        <v>0.25</v>
      </c>
      <c r="AK105" s="38">
        <v>0.91</v>
      </c>
      <c r="AL105" s="94">
        <v>9.82</v>
      </c>
      <c r="AM105" s="94">
        <v>316.8</v>
      </c>
    </row>
    <row r="106">
      <c r="A106" s="38">
        <v>53.0</v>
      </c>
      <c r="B106" s="91" t="s">
        <v>370</v>
      </c>
      <c r="C106" s="38">
        <v>14.0</v>
      </c>
      <c r="D106" s="91" t="s">
        <v>368</v>
      </c>
      <c r="E106" s="38">
        <v>2.54</v>
      </c>
      <c r="F106" s="92">
        <v>45455.0</v>
      </c>
      <c r="G106" s="91" t="s">
        <v>313</v>
      </c>
      <c r="H106" s="91" t="s">
        <v>307</v>
      </c>
      <c r="I106" s="91" t="s">
        <v>308</v>
      </c>
      <c r="J106" s="91" t="s">
        <v>309</v>
      </c>
      <c r="K106" s="38">
        <v>21.3</v>
      </c>
      <c r="L106" s="38">
        <v>11.9</v>
      </c>
      <c r="M106" s="38">
        <v>7.4</v>
      </c>
      <c r="N106" s="38">
        <v>0.26</v>
      </c>
      <c r="O106" s="38">
        <v>160.0</v>
      </c>
      <c r="P106" s="38">
        <v>0.8</v>
      </c>
      <c r="Q106" s="93">
        <v>3893.9</v>
      </c>
      <c r="R106" s="94">
        <v>199.65</v>
      </c>
      <c r="S106" s="93">
        <v>1809.5</v>
      </c>
      <c r="T106" s="94">
        <v>92.78</v>
      </c>
      <c r="U106" s="93">
        <v>1222.0</v>
      </c>
      <c r="V106" s="94">
        <v>149.69</v>
      </c>
      <c r="W106" s="38">
        <v>30.7</v>
      </c>
      <c r="X106" s="94">
        <v>291.15</v>
      </c>
      <c r="Y106" s="38">
        <v>189.0</v>
      </c>
      <c r="Z106" s="38">
        <v>188.8</v>
      </c>
      <c r="AA106" s="38">
        <v>318.4</v>
      </c>
      <c r="AB106" s="38">
        <v>44.5</v>
      </c>
      <c r="AC106" s="94">
        <v>104.93</v>
      </c>
      <c r="AD106" s="38">
        <v>11.1</v>
      </c>
      <c r="AE106" s="38">
        <v>0.65</v>
      </c>
      <c r="AF106" s="38">
        <v>1.62</v>
      </c>
      <c r="AG106" s="38">
        <v>19.92</v>
      </c>
      <c r="AH106" s="38">
        <v>0.69</v>
      </c>
      <c r="AI106" s="38">
        <v>0.09</v>
      </c>
      <c r="AJ106" s="38">
        <v>0.25</v>
      </c>
      <c r="AK106" s="38">
        <v>0.91</v>
      </c>
      <c r="AL106" s="94">
        <v>9.82</v>
      </c>
      <c r="AM106" s="94">
        <v>316.8</v>
      </c>
    </row>
    <row r="107">
      <c r="A107" s="38">
        <v>54.0</v>
      </c>
      <c r="B107" s="91" t="s">
        <v>371</v>
      </c>
      <c r="C107" s="38">
        <v>14.0</v>
      </c>
      <c r="D107" s="91" t="s">
        <v>368</v>
      </c>
      <c r="E107" s="38">
        <v>2.54</v>
      </c>
      <c r="F107" s="92">
        <v>45455.0</v>
      </c>
      <c r="G107" s="91" t="s">
        <v>315</v>
      </c>
      <c r="H107" s="91" t="s">
        <v>307</v>
      </c>
      <c r="I107" s="91" t="s">
        <v>308</v>
      </c>
      <c r="J107" s="91" t="s">
        <v>309</v>
      </c>
      <c r="K107" s="38">
        <v>21.3</v>
      </c>
      <c r="L107" s="38">
        <v>11.9</v>
      </c>
      <c r="M107" s="38">
        <v>7.4</v>
      </c>
      <c r="N107" s="38">
        <v>0.26</v>
      </c>
      <c r="O107" s="38">
        <v>160.0</v>
      </c>
      <c r="P107" s="38">
        <v>0.8</v>
      </c>
      <c r="Q107" s="93">
        <v>3886.8</v>
      </c>
      <c r="R107" s="94">
        <v>199.29</v>
      </c>
      <c r="S107" s="93">
        <v>1809.5</v>
      </c>
      <c r="T107" s="94">
        <v>92.78</v>
      </c>
      <c r="U107" s="93">
        <v>4557.4</v>
      </c>
      <c r="V107" s="94">
        <v>558.29</v>
      </c>
      <c r="W107" s="38">
        <v>-0.2</v>
      </c>
      <c r="X107" s="95">
        <v>-1.59</v>
      </c>
      <c r="Y107" s="38">
        <v>189.0</v>
      </c>
      <c r="Z107" s="38">
        <v>188.8</v>
      </c>
      <c r="AA107" s="38">
        <v>318.4</v>
      </c>
      <c r="AB107" s="38">
        <v>44.5</v>
      </c>
      <c r="AC107" s="94">
        <v>104.93</v>
      </c>
      <c r="AD107" s="38">
        <v>11.1</v>
      </c>
      <c r="AE107" s="38">
        <v>0.65</v>
      </c>
      <c r="AF107" s="38">
        <v>1.62</v>
      </c>
      <c r="AG107" s="38">
        <v>19.88</v>
      </c>
      <c r="AH107" s="38">
        <v>0.69</v>
      </c>
      <c r="AI107" s="38">
        <v>0.05</v>
      </c>
      <c r="AJ107" s="38">
        <v>0.86</v>
      </c>
      <c r="AK107" s="38">
        <v>0.91</v>
      </c>
      <c r="AL107" s="94">
        <v>14.88</v>
      </c>
      <c r="AM107" s="94">
        <v>316.8</v>
      </c>
    </row>
    <row r="108">
      <c r="A108" s="38">
        <v>54.0</v>
      </c>
      <c r="B108" s="91" t="s">
        <v>371</v>
      </c>
      <c r="C108" s="38">
        <v>14.0</v>
      </c>
      <c r="D108" s="91" t="s">
        <v>368</v>
      </c>
      <c r="E108" s="38">
        <v>2.54</v>
      </c>
      <c r="F108" s="92">
        <v>45455.0</v>
      </c>
      <c r="G108" s="91" t="s">
        <v>315</v>
      </c>
      <c r="H108" s="91" t="s">
        <v>307</v>
      </c>
      <c r="I108" s="91" t="s">
        <v>308</v>
      </c>
      <c r="J108" s="91" t="s">
        <v>309</v>
      </c>
      <c r="K108" s="38">
        <v>21.3</v>
      </c>
      <c r="L108" s="38">
        <v>11.9</v>
      </c>
      <c r="M108" s="38">
        <v>7.4</v>
      </c>
      <c r="N108" s="38">
        <v>0.26</v>
      </c>
      <c r="O108" s="38">
        <v>160.0</v>
      </c>
      <c r="P108" s="38">
        <v>0.8</v>
      </c>
      <c r="Q108" s="93">
        <v>3886.8</v>
      </c>
      <c r="R108" s="94">
        <v>199.29</v>
      </c>
      <c r="S108" s="93">
        <v>1809.5</v>
      </c>
      <c r="T108" s="94">
        <v>92.78</v>
      </c>
      <c r="U108" s="93">
        <v>4557.4</v>
      </c>
      <c r="V108" s="94">
        <v>558.29</v>
      </c>
      <c r="W108" s="38">
        <v>-0.2</v>
      </c>
      <c r="X108" s="95">
        <v>-1.59</v>
      </c>
      <c r="Y108" s="38">
        <v>189.0</v>
      </c>
      <c r="Z108" s="38">
        <v>188.8</v>
      </c>
      <c r="AA108" s="38">
        <v>318.4</v>
      </c>
      <c r="AB108" s="38">
        <v>44.5</v>
      </c>
      <c r="AC108" s="94">
        <v>104.93</v>
      </c>
      <c r="AD108" s="38">
        <v>11.1</v>
      </c>
      <c r="AE108" s="38">
        <v>0.65</v>
      </c>
      <c r="AF108" s="38">
        <v>1.62</v>
      </c>
      <c r="AG108" s="38">
        <v>19.88</v>
      </c>
      <c r="AH108" s="38">
        <v>0.69</v>
      </c>
      <c r="AI108" s="38">
        <v>0.05</v>
      </c>
      <c r="AJ108" s="38">
        <v>0.86</v>
      </c>
      <c r="AK108" s="38">
        <v>0.91</v>
      </c>
      <c r="AL108" s="94">
        <v>14.88</v>
      </c>
      <c r="AM108" s="94">
        <v>316.8</v>
      </c>
    </row>
    <row r="109">
      <c r="A109" s="38">
        <v>55.0</v>
      </c>
      <c r="B109" s="91" t="s">
        <v>372</v>
      </c>
      <c r="C109" s="38">
        <v>7.0</v>
      </c>
      <c r="D109" s="91" t="s">
        <v>373</v>
      </c>
      <c r="E109" s="38">
        <v>2.54</v>
      </c>
      <c r="F109" s="92">
        <v>45455.0</v>
      </c>
      <c r="G109" s="91" t="s">
        <v>306</v>
      </c>
      <c r="H109" s="91" t="s">
        <v>307</v>
      </c>
      <c r="I109" s="91" t="s">
        <v>308</v>
      </c>
      <c r="J109" s="91" t="s">
        <v>309</v>
      </c>
      <c r="K109" s="38">
        <v>27.0</v>
      </c>
      <c r="L109" s="38">
        <v>14.6</v>
      </c>
      <c r="M109" s="38">
        <v>3.7</v>
      </c>
      <c r="N109" s="38">
        <v>0.21</v>
      </c>
      <c r="O109" s="38">
        <v>115.4</v>
      </c>
      <c r="P109" s="38">
        <v>1.2</v>
      </c>
      <c r="Q109" s="93">
        <v>5698.7</v>
      </c>
      <c r="R109" s="94">
        <v>292.19</v>
      </c>
      <c r="S109" s="93">
        <v>2956.5</v>
      </c>
      <c r="T109" s="94">
        <v>151.59</v>
      </c>
      <c r="U109" s="93">
        <v>1096.1</v>
      </c>
      <c r="V109" s="94">
        <v>134.28</v>
      </c>
      <c r="W109" s="38">
        <v>51.4</v>
      </c>
      <c r="X109" s="94">
        <v>486.71</v>
      </c>
      <c r="Y109" s="38">
        <v>119.7</v>
      </c>
      <c r="Z109" s="38">
        <v>119.6</v>
      </c>
      <c r="AA109" s="38">
        <v>201.7</v>
      </c>
      <c r="AB109" s="38">
        <v>28.2</v>
      </c>
      <c r="AC109" s="94">
        <v>66.47</v>
      </c>
      <c r="AD109" s="38">
        <v>8.81</v>
      </c>
      <c r="AE109" s="38">
        <v>0.95</v>
      </c>
      <c r="AF109" s="38">
        <v>1.37</v>
      </c>
      <c r="AG109" s="38">
        <v>29.15</v>
      </c>
      <c r="AH109" s="38">
        <v>0.53</v>
      </c>
      <c r="AI109" s="38">
        <v>0.14</v>
      </c>
      <c r="AJ109" s="38">
        <v>0.23</v>
      </c>
      <c r="AK109" s="38">
        <v>0.92</v>
      </c>
      <c r="AL109" s="94">
        <v>13.32</v>
      </c>
      <c r="AM109" s="94">
        <v>315.29</v>
      </c>
    </row>
    <row r="110">
      <c r="A110" s="38">
        <v>55.0</v>
      </c>
      <c r="B110" s="91" t="s">
        <v>372</v>
      </c>
      <c r="C110" s="38">
        <v>7.0</v>
      </c>
      <c r="D110" s="91" t="s">
        <v>373</v>
      </c>
      <c r="E110" s="38">
        <v>2.54</v>
      </c>
      <c r="F110" s="92">
        <v>45455.0</v>
      </c>
      <c r="G110" s="91" t="s">
        <v>306</v>
      </c>
      <c r="H110" s="91" t="s">
        <v>307</v>
      </c>
      <c r="I110" s="91" t="s">
        <v>308</v>
      </c>
      <c r="J110" s="91" t="s">
        <v>309</v>
      </c>
      <c r="K110" s="38">
        <v>27.0</v>
      </c>
      <c r="L110" s="38">
        <v>14.6</v>
      </c>
      <c r="M110" s="38">
        <v>3.7</v>
      </c>
      <c r="N110" s="38">
        <v>0.21</v>
      </c>
      <c r="O110" s="38">
        <v>115.4</v>
      </c>
      <c r="P110" s="38">
        <v>1.2</v>
      </c>
      <c r="Q110" s="93">
        <v>5698.7</v>
      </c>
      <c r="R110" s="94">
        <v>292.19</v>
      </c>
      <c r="S110" s="93">
        <v>2956.5</v>
      </c>
      <c r="T110" s="94">
        <v>151.59</v>
      </c>
      <c r="U110" s="93">
        <v>1096.1</v>
      </c>
      <c r="V110" s="94">
        <v>134.28</v>
      </c>
      <c r="W110" s="38">
        <v>51.4</v>
      </c>
      <c r="X110" s="94">
        <v>486.71</v>
      </c>
      <c r="Y110" s="38">
        <v>119.7</v>
      </c>
      <c r="Z110" s="38">
        <v>119.6</v>
      </c>
      <c r="AA110" s="38">
        <v>201.7</v>
      </c>
      <c r="AB110" s="38">
        <v>28.2</v>
      </c>
      <c r="AC110" s="94">
        <v>66.47</v>
      </c>
      <c r="AD110" s="38">
        <v>8.81</v>
      </c>
      <c r="AE110" s="38">
        <v>0.95</v>
      </c>
      <c r="AF110" s="38">
        <v>1.37</v>
      </c>
      <c r="AG110" s="38">
        <v>29.15</v>
      </c>
      <c r="AH110" s="38">
        <v>0.53</v>
      </c>
      <c r="AI110" s="38">
        <v>0.14</v>
      </c>
      <c r="AJ110" s="38">
        <v>0.23</v>
      </c>
      <c r="AK110" s="38">
        <v>0.92</v>
      </c>
      <c r="AL110" s="94">
        <v>13.32</v>
      </c>
      <c r="AM110" s="94">
        <v>315.29</v>
      </c>
    </row>
    <row r="111">
      <c r="A111" s="38">
        <v>56.0</v>
      </c>
      <c r="B111" s="91" t="s">
        <v>374</v>
      </c>
      <c r="C111" s="38">
        <v>7.0</v>
      </c>
      <c r="D111" s="91" t="s">
        <v>373</v>
      </c>
      <c r="E111" s="38">
        <v>2.54</v>
      </c>
      <c r="F111" s="92">
        <v>45455.0</v>
      </c>
      <c r="G111" s="91" t="s">
        <v>311</v>
      </c>
      <c r="H111" s="91" t="s">
        <v>307</v>
      </c>
      <c r="I111" s="91" t="s">
        <v>308</v>
      </c>
      <c r="J111" s="91" t="s">
        <v>309</v>
      </c>
      <c r="K111" s="38">
        <v>27.0</v>
      </c>
      <c r="L111" s="38">
        <v>14.6</v>
      </c>
      <c r="M111" s="38">
        <v>3.7</v>
      </c>
      <c r="N111" s="38">
        <v>0.21</v>
      </c>
      <c r="O111" s="38">
        <v>115.4</v>
      </c>
      <c r="P111" s="38">
        <v>1.2</v>
      </c>
      <c r="Q111" s="93">
        <v>2906.8</v>
      </c>
      <c r="R111" s="94">
        <v>149.04</v>
      </c>
      <c r="S111" s="93">
        <v>2956.5</v>
      </c>
      <c r="T111" s="94">
        <v>151.59</v>
      </c>
      <c r="U111" s="93">
        <v>1605.2</v>
      </c>
      <c r="V111" s="94">
        <v>196.64</v>
      </c>
      <c r="W111" s="38">
        <v>16.5</v>
      </c>
      <c r="X111" s="94">
        <v>156.67</v>
      </c>
      <c r="Y111" s="38">
        <v>119.7</v>
      </c>
      <c r="Z111" s="38">
        <v>119.6</v>
      </c>
      <c r="AA111" s="38">
        <v>201.7</v>
      </c>
      <c r="AB111" s="38">
        <v>28.2</v>
      </c>
      <c r="AC111" s="94">
        <v>66.47</v>
      </c>
      <c r="AD111" s="38">
        <v>8.81</v>
      </c>
      <c r="AE111" s="38">
        <v>0.48</v>
      </c>
      <c r="AF111" s="38">
        <v>1.37</v>
      </c>
      <c r="AG111" s="38">
        <v>14.87</v>
      </c>
      <c r="AH111" s="38">
        <v>0.53</v>
      </c>
      <c r="AI111" s="38">
        <v>0.06</v>
      </c>
      <c r="AJ111" s="38">
        <v>0.31</v>
      </c>
      <c r="AK111" s="38">
        <v>0.92</v>
      </c>
      <c r="AL111" s="94">
        <v>8.39</v>
      </c>
      <c r="AM111" s="94">
        <v>315.29</v>
      </c>
    </row>
    <row r="112">
      <c r="A112" s="38">
        <v>56.0</v>
      </c>
      <c r="B112" s="91" t="s">
        <v>374</v>
      </c>
      <c r="C112" s="38">
        <v>7.0</v>
      </c>
      <c r="D112" s="91" t="s">
        <v>373</v>
      </c>
      <c r="E112" s="38">
        <v>2.54</v>
      </c>
      <c r="F112" s="92">
        <v>45455.0</v>
      </c>
      <c r="G112" s="91" t="s">
        <v>311</v>
      </c>
      <c r="H112" s="91" t="s">
        <v>307</v>
      </c>
      <c r="I112" s="91" t="s">
        <v>308</v>
      </c>
      <c r="J112" s="91" t="s">
        <v>309</v>
      </c>
      <c r="K112" s="38">
        <v>27.0</v>
      </c>
      <c r="L112" s="38">
        <v>14.6</v>
      </c>
      <c r="M112" s="38">
        <v>3.7</v>
      </c>
      <c r="N112" s="38">
        <v>0.21</v>
      </c>
      <c r="O112" s="38">
        <v>115.4</v>
      </c>
      <c r="P112" s="38">
        <v>1.2</v>
      </c>
      <c r="Q112" s="93">
        <v>2906.8</v>
      </c>
      <c r="R112" s="94">
        <v>149.04</v>
      </c>
      <c r="S112" s="93">
        <v>2956.5</v>
      </c>
      <c r="T112" s="94">
        <v>151.59</v>
      </c>
      <c r="U112" s="93">
        <v>1605.2</v>
      </c>
      <c r="V112" s="94">
        <v>196.64</v>
      </c>
      <c r="W112" s="38">
        <v>16.5</v>
      </c>
      <c r="X112" s="94">
        <v>156.67</v>
      </c>
      <c r="Y112" s="38">
        <v>119.7</v>
      </c>
      <c r="Z112" s="38">
        <v>119.6</v>
      </c>
      <c r="AA112" s="38">
        <v>201.7</v>
      </c>
      <c r="AB112" s="38">
        <v>28.2</v>
      </c>
      <c r="AC112" s="94">
        <v>66.47</v>
      </c>
      <c r="AD112" s="38">
        <v>8.81</v>
      </c>
      <c r="AE112" s="38">
        <v>0.48</v>
      </c>
      <c r="AF112" s="38">
        <v>1.37</v>
      </c>
      <c r="AG112" s="38">
        <v>14.87</v>
      </c>
      <c r="AH112" s="38">
        <v>0.53</v>
      </c>
      <c r="AI112" s="38">
        <v>0.06</v>
      </c>
      <c r="AJ112" s="38">
        <v>0.31</v>
      </c>
      <c r="AK112" s="38">
        <v>0.92</v>
      </c>
      <c r="AL112" s="94">
        <v>8.39</v>
      </c>
      <c r="AM112" s="94">
        <v>315.29</v>
      </c>
    </row>
    <row r="113">
      <c r="A113" s="38">
        <v>57.0</v>
      </c>
      <c r="B113" s="91" t="s">
        <v>375</v>
      </c>
      <c r="C113" s="38">
        <v>7.0</v>
      </c>
      <c r="D113" s="91" t="s">
        <v>373</v>
      </c>
      <c r="E113" s="38">
        <v>2.54</v>
      </c>
      <c r="F113" s="92">
        <v>45455.0</v>
      </c>
      <c r="G113" s="91" t="s">
        <v>313</v>
      </c>
      <c r="H113" s="91" t="s">
        <v>307</v>
      </c>
      <c r="I113" s="91" t="s">
        <v>308</v>
      </c>
      <c r="J113" s="91" t="s">
        <v>309</v>
      </c>
      <c r="K113" s="38">
        <v>27.0</v>
      </c>
      <c r="L113" s="38">
        <v>14.6</v>
      </c>
      <c r="M113" s="38">
        <v>3.7</v>
      </c>
      <c r="N113" s="38">
        <v>0.21</v>
      </c>
      <c r="O113" s="38">
        <v>115.4</v>
      </c>
      <c r="P113" s="38">
        <v>1.2</v>
      </c>
      <c r="Q113" s="38">
        <v>611.1</v>
      </c>
      <c r="R113" s="94">
        <v>31.33</v>
      </c>
      <c r="S113" s="93">
        <v>2956.5</v>
      </c>
      <c r="T113" s="94">
        <v>151.59</v>
      </c>
      <c r="U113" s="38">
        <v>701.0</v>
      </c>
      <c r="V113" s="94">
        <v>85.88</v>
      </c>
      <c r="W113" s="38">
        <v>0.1</v>
      </c>
      <c r="X113" s="94">
        <v>1.11</v>
      </c>
      <c r="Y113" s="38">
        <v>119.7</v>
      </c>
      <c r="Z113" s="38">
        <v>119.6</v>
      </c>
      <c r="AA113" s="38">
        <v>201.7</v>
      </c>
      <c r="AB113" s="38">
        <v>28.2</v>
      </c>
      <c r="AC113" s="94">
        <v>66.47</v>
      </c>
      <c r="AD113" s="38">
        <v>8.81</v>
      </c>
      <c r="AE113" s="38">
        <v>0.1</v>
      </c>
      <c r="AF113" s="38">
        <v>1.37</v>
      </c>
      <c r="AG113" s="38">
        <v>3.13</v>
      </c>
      <c r="AH113" s="38">
        <v>0.53</v>
      </c>
      <c r="AI113" s="38">
        <v>0.01</v>
      </c>
      <c r="AJ113" s="38">
        <v>0.13</v>
      </c>
      <c r="AK113" s="38">
        <v>0.92</v>
      </c>
      <c r="AL113" s="94">
        <v>2.32</v>
      </c>
      <c r="AM113" s="94">
        <v>315.29</v>
      </c>
    </row>
    <row r="114">
      <c r="A114" s="38">
        <v>57.0</v>
      </c>
      <c r="B114" s="91" t="s">
        <v>375</v>
      </c>
      <c r="C114" s="38">
        <v>7.0</v>
      </c>
      <c r="D114" s="91" t="s">
        <v>373</v>
      </c>
      <c r="E114" s="38">
        <v>2.54</v>
      </c>
      <c r="F114" s="92">
        <v>45455.0</v>
      </c>
      <c r="G114" s="91" t="s">
        <v>313</v>
      </c>
      <c r="H114" s="91" t="s">
        <v>307</v>
      </c>
      <c r="I114" s="91" t="s">
        <v>308</v>
      </c>
      <c r="J114" s="91" t="s">
        <v>309</v>
      </c>
      <c r="K114" s="38">
        <v>27.0</v>
      </c>
      <c r="L114" s="38">
        <v>14.6</v>
      </c>
      <c r="M114" s="38">
        <v>3.7</v>
      </c>
      <c r="N114" s="38">
        <v>0.21</v>
      </c>
      <c r="O114" s="38">
        <v>115.4</v>
      </c>
      <c r="P114" s="38">
        <v>1.2</v>
      </c>
      <c r="Q114" s="38">
        <v>611.1</v>
      </c>
      <c r="R114" s="94">
        <v>31.33</v>
      </c>
      <c r="S114" s="93">
        <v>2956.5</v>
      </c>
      <c r="T114" s="94">
        <v>151.59</v>
      </c>
      <c r="U114" s="38">
        <v>701.0</v>
      </c>
      <c r="V114" s="94">
        <v>85.88</v>
      </c>
      <c r="W114" s="38">
        <v>0.1</v>
      </c>
      <c r="X114" s="94">
        <v>1.11</v>
      </c>
      <c r="Y114" s="38">
        <v>119.7</v>
      </c>
      <c r="Z114" s="38">
        <v>119.6</v>
      </c>
      <c r="AA114" s="38">
        <v>201.7</v>
      </c>
      <c r="AB114" s="38">
        <v>28.2</v>
      </c>
      <c r="AC114" s="94">
        <v>66.47</v>
      </c>
      <c r="AD114" s="38">
        <v>8.81</v>
      </c>
      <c r="AE114" s="38">
        <v>0.1</v>
      </c>
      <c r="AF114" s="38">
        <v>1.37</v>
      </c>
      <c r="AG114" s="38">
        <v>3.13</v>
      </c>
      <c r="AH114" s="38">
        <v>0.53</v>
      </c>
      <c r="AI114" s="38">
        <v>0.01</v>
      </c>
      <c r="AJ114" s="38">
        <v>0.13</v>
      </c>
      <c r="AK114" s="38">
        <v>0.92</v>
      </c>
      <c r="AL114" s="94">
        <v>2.32</v>
      </c>
      <c r="AM114" s="94">
        <v>315.29</v>
      </c>
    </row>
    <row r="115">
      <c r="A115" s="38">
        <v>58.0</v>
      </c>
      <c r="B115" s="91" t="s">
        <v>376</v>
      </c>
      <c r="C115" s="38">
        <v>7.0</v>
      </c>
      <c r="D115" s="91" t="s">
        <v>373</v>
      </c>
      <c r="E115" s="38">
        <v>2.54</v>
      </c>
      <c r="F115" s="92">
        <v>45455.0</v>
      </c>
      <c r="G115" s="91" t="s">
        <v>315</v>
      </c>
      <c r="H115" s="91" t="s">
        <v>307</v>
      </c>
      <c r="I115" s="91" t="s">
        <v>308</v>
      </c>
      <c r="J115" s="91" t="s">
        <v>309</v>
      </c>
      <c r="K115" s="38">
        <v>27.0</v>
      </c>
      <c r="L115" s="38">
        <v>14.6</v>
      </c>
      <c r="M115" s="38">
        <v>3.7</v>
      </c>
      <c r="N115" s="38">
        <v>0.21</v>
      </c>
      <c r="O115" s="38">
        <v>115.4</v>
      </c>
      <c r="P115" s="38">
        <v>1.2</v>
      </c>
      <c r="Q115" s="93">
        <v>2797.9</v>
      </c>
      <c r="R115" s="94">
        <v>143.46</v>
      </c>
      <c r="S115" s="93">
        <v>2956.5</v>
      </c>
      <c r="T115" s="94">
        <v>151.59</v>
      </c>
      <c r="U115" s="93">
        <v>3761.1</v>
      </c>
      <c r="V115" s="94">
        <v>460.73</v>
      </c>
      <c r="W115" s="38">
        <v>-4.6</v>
      </c>
      <c r="X115" s="95">
        <v>-43.2</v>
      </c>
      <c r="Y115" s="38">
        <v>119.7</v>
      </c>
      <c r="Z115" s="38">
        <v>119.6</v>
      </c>
      <c r="AA115" s="38">
        <v>201.7</v>
      </c>
      <c r="AB115" s="38">
        <v>28.2</v>
      </c>
      <c r="AC115" s="94">
        <v>66.47</v>
      </c>
      <c r="AD115" s="38">
        <v>8.81</v>
      </c>
      <c r="AE115" s="38">
        <v>0.47</v>
      </c>
      <c r="AF115" s="38">
        <v>1.37</v>
      </c>
      <c r="AG115" s="38">
        <v>14.31</v>
      </c>
      <c r="AH115" s="38">
        <v>0.53</v>
      </c>
      <c r="AI115" s="38">
        <v>0.03</v>
      </c>
      <c r="AJ115" s="38">
        <v>0.71</v>
      </c>
      <c r="AK115" s="38">
        <v>0.92</v>
      </c>
      <c r="AL115" s="94">
        <v>11.44</v>
      </c>
      <c r="AM115" s="94">
        <v>315.29</v>
      </c>
    </row>
    <row r="116">
      <c r="A116" s="38">
        <v>58.0</v>
      </c>
      <c r="B116" s="91" t="s">
        <v>376</v>
      </c>
      <c r="C116" s="38">
        <v>7.0</v>
      </c>
      <c r="D116" s="91" t="s">
        <v>373</v>
      </c>
      <c r="E116" s="38">
        <v>2.54</v>
      </c>
      <c r="F116" s="92">
        <v>45455.0</v>
      </c>
      <c r="G116" s="91" t="s">
        <v>315</v>
      </c>
      <c r="H116" s="91" t="s">
        <v>307</v>
      </c>
      <c r="I116" s="91" t="s">
        <v>308</v>
      </c>
      <c r="J116" s="91" t="s">
        <v>309</v>
      </c>
      <c r="K116" s="38">
        <v>27.0</v>
      </c>
      <c r="L116" s="38">
        <v>14.6</v>
      </c>
      <c r="M116" s="38">
        <v>3.7</v>
      </c>
      <c r="N116" s="38">
        <v>0.21</v>
      </c>
      <c r="O116" s="38">
        <v>115.4</v>
      </c>
      <c r="P116" s="38">
        <v>1.2</v>
      </c>
      <c r="Q116" s="93">
        <v>2797.9</v>
      </c>
      <c r="R116" s="94">
        <v>143.46</v>
      </c>
      <c r="S116" s="93">
        <v>2956.5</v>
      </c>
      <c r="T116" s="94">
        <v>151.59</v>
      </c>
      <c r="U116" s="93">
        <v>3761.1</v>
      </c>
      <c r="V116" s="94">
        <v>460.73</v>
      </c>
      <c r="W116" s="38">
        <v>-4.6</v>
      </c>
      <c r="X116" s="95">
        <v>-43.2</v>
      </c>
      <c r="Y116" s="38">
        <v>119.7</v>
      </c>
      <c r="Z116" s="38">
        <v>119.6</v>
      </c>
      <c r="AA116" s="38">
        <v>201.7</v>
      </c>
      <c r="AB116" s="38">
        <v>28.2</v>
      </c>
      <c r="AC116" s="94">
        <v>66.47</v>
      </c>
      <c r="AD116" s="38">
        <v>8.81</v>
      </c>
      <c r="AE116" s="38">
        <v>0.47</v>
      </c>
      <c r="AF116" s="38">
        <v>1.37</v>
      </c>
      <c r="AG116" s="38">
        <v>14.31</v>
      </c>
      <c r="AH116" s="38">
        <v>0.53</v>
      </c>
      <c r="AI116" s="38">
        <v>0.03</v>
      </c>
      <c r="AJ116" s="38">
        <v>0.71</v>
      </c>
      <c r="AK116" s="38">
        <v>0.92</v>
      </c>
      <c r="AL116" s="94">
        <v>11.44</v>
      </c>
      <c r="AM116" s="94">
        <v>315.29</v>
      </c>
    </row>
    <row r="117">
      <c r="A117" s="38">
        <v>59.0</v>
      </c>
      <c r="B117" s="91" t="s">
        <v>377</v>
      </c>
      <c r="C117" s="38">
        <v>8.0</v>
      </c>
      <c r="D117" s="91" t="s">
        <v>378</v>
      </c>
      <c r="E117" s="38">
        <v>2.54</v>
      </c>
      <c r="F117" s="92">
        <v>45455.0</v>
      </c>
      <c r="G117" s="91" t="s">
        <v>306</v>
      </c>
      <c r="H117" s="91" t="s">
        <v>307</v>
      </c>
      <c r="I117" s="91" t="s">
        <v>308</v>
      </c>
      <c r="J117" s="91" t="s">
        <v>309</v>
      </c>
      <c r="K117" s="38">
        <v>27.0</v>
      </c>
      <c r="L117" s="38">
        <v>14.8</v>
      </c>
      <c r="M117" s="38">
        <v>4.3</v>
      </c>
      <c r="N117" s="38">
        <v>0.24</v>
      </c>
      <c r="O117" s="38">
        <v>138.1</v>
      </c>
      <c r="P117" s="38">
        <v>1.3</v>
      </c>
      <c r="Q117" s="93">
        <v>6778.3</v>
      </c>
      <c r="R117" s="94">
        <v>347.54</v>
      </c>
      <c r="S117" s="93">
        <v>3162.9</v>
      </c>
      <c r="T117" s="94">
        <v>162.17</v>
      </c>
      <c r="U117" s="93">
        <v>1303.7</v>
      </c>
      <c r="V117" s="94">
        <v>159.71</v>
      </c>
      <c r="W117" s="38">
        <v>61.1</v>
      </c>
      <c r="X117" s="94">
        <v>578.91</v>
      </c>
      <c r="Y117" s="38">
        <v>140.6</v>
      </c>
      <c r="Z117" s="38">
        <v>140.5</v>
      </c>
      <c r="AA117" s="38">
        <v>236.9</v>
      </c>
      <c r="AB117" s="38">
        <v>33.1</v>
      </c>
      <c r="AC117" s="94">
        <v>78.09</v>
      </c>
      <c r="AD117" s="38">
        <v>9.77</v>
      </c>
      <c r="AE117" s="38">
        <v>1.13</v>
      </c>
      <c r="AF117" s="38">
        <v>1.5</v>
      </c>
      <c r="AG117" s="38">
        <v>34.67</v>
      </c>
      <c r="AH117" s="38">
        <v>0.59</v>
      </c>
      <c r="AI117" s="38">
        <v>0.16</v>
      </c>
      <c r="AJ117" s="38">
        <v>0.28</v>
      </c>
      <c r="AK117" s="38">
        <v>0.96</v>
      </c>
      <c r="AL117" s="94">
        <v>15.84</v>
      </c>
      <c r="AM117" s="94">
        <v>327.83</v>
      </c>
    </row>
    <row r="118">
      <c r="A118" s="38">
        <v>59.0</v>
      </c>
      <c r="B118" s="91" t="s">
        <v>377</v>
      </c>
      <c r="C118" s="38">
        <v>8.0</v>
      </c>
      <c r="D118" s="91" t="s">
        <v>378</v>
      </c>
      <c r="E118" s="38">
        <v>2.54</v>
      </c>
      <c r="F118" s="92">
        <v>45455.0</v>
      </c>
      <c r="G118" s="91" t="s">
        <v>306</v>
      </c>
      <c r="H118" s="91" t="s">
        <v>307</v>
      </c>
      <c r="I118" s="91" t="s">
        <v>308</v>
      </c>
      <c r="J118" s="91" t="s">
        <v>309</v>
      </c>
      <c r="K118" s="38">
        <v>27.0</v>
      </c>
      <c r="L118" s="38">
        <v>14.8</v>
      </c>
      <c r="M118" s="38">
        <v>4.3</v>
      </c>
      <c r="N118" s="38">
        <v>0.24</v>
      </c>
      <c r="O118" s="38">
        <v>138.1</v>
      </c>
      <c r="P118" s="38">
        <v>1.3</v>
      </c>
      <c r="Q118" s="93">
        <v>6778.3</v>
      </c>
      <c r="R118" s="94">
        <v>347.54</v>
      </c>
      <c r="S118" s="93">
        <v>3162.9</v>
      </c>
      <c r="T118" s="94">
        <v>162.17</v>
      </c>
      <c r="U118" s="93">
        <v>1303.7</v>
      </c>
      <c r="V118" s="94">
        <v>159.71</v>
      </c>
      <c r="W118" s="38">
        <v>61.1</v>
      </c>
      <c r="X118" s="94">
        <v>578.91</v>
      </c>
      <c r="Y118" s="38">
        <v>140.6</v>
      </c>
      <c r="Z118" s="38">
        <v>140.5</v>
      </c>
      <c r="AA118" s="38">
        <v>236.9</v>
      </c>
      <c r="AB118" s="38">
        <v>33.1</v>
      </c>
      <c r="AC118" s="94">
        <v>78.09</v>
      </c>
      <c r="AD118" s="38">
        <v>9.77</v>
      </c>
      <c r="AE118" s="38">
        <v>1.13</v>
      </c>
      <c r="AF118" s="38">
        <v>1.5</v>
      </c>
      <c r="AG118" s="38">
        <v>34.67</v>
      </c>
      <c r="AH118" s="38">
        <v>0.59</v>
      </c>
      <c r="AI118" s="38">
        <v>0.16</v>
      </c>
      <c r="AJ118" s="38">
        <v>0.28</v>
      </c>
      <c r="AK118" s="38">
        <v>0.96</v>
      </c>
      <c r="AL118" s="94">
        <v>15.84</v>
      </c>
      <c r="AM118" s="94">
        <v>327.83</v>
      </c>
    </row>
    <row r="119">
      <c r="A119" s="38">
        <v>60.0</v>
      </c>
      <c r="B119" s="91" t="s">
        <v>379</v>
      </c>
      <c r="C119" s="38">
        <v>8.0</v>
      </c>
      <c r="D119" s="91" t="s">
        <v>378</v>
      </c>
      <c r="E119" s="38">
        <v>2.54</v>
      </c>
      <c r="F119" s="92">
        <v>45455.0</v>
      </c>
      <c r="G119" s="91" t="s">
        <v>311</v>
      </c>
      <c r="H119" s="91" t="s">
        <v>307</v>
      </c>
      <c r="I119" s="91" t="s">
        <v>308</v>
      </c>
      <c r="J119" s="91" t="s">
        <v>309</v>
      </c>
      <c r="K119" s="38">
        <v>27.0</v>
      </c>
      <c r="L119" s="38">
        <v>14.8</v>
      </c>
      <c r="M119" s="38">
        <v>4.3</v>
      </c>
      <c r="N119" s="38">
        <v>0.24</v>
      </c>
      <c r="O119" s="38">
        <v>138.1</v>
      </c>
      <c r="P119" s="38">
        <v>1.3</v>
      </c>
      <c r="Q119" s="93">
        <v>3355.7</v>
      </c>
      <c r="R119" s="94">
        <v>172.06</v>
      </c>
      <c r="S119" s="93">
        <v>3162.9</v>
      </c>
      <c r="T119" s="94">
        <v>162.17</v>
      </c>
      <c r="U119" s="93">
        <v>1952.0</v>
      </c>
      <c r="V119" s="94">
        <v>239.12</v>
      </c>
      <c r="W119" s="38">
        <v>18.2</v>
      </c>
      <c r="X119" s="94">
        <v>172.22</v>
      </c>
      <c r="Y119" s="38">
        <v>140.6</v>
      </c>
      <c r="Z119" s="38">
        <v>140.5</v>
      </c>
      <c r="AA119" s="38">
        <v>236.9</v>
      </c>
      <c r="AB119" s="38">
        <v>33.1</v>
      </c>
      <c r="AC119" s="94">
        <v>78.09</v>
      </c>
      <c r="AD119" s="38">
        <v>9.77</v>
      </c>
      <c r="AE119" s="38">
        <v>0.56</v>
      </c>
      <c r="AF119" s="38">
        <v>1.5</v>
      </c>
      <c r="AG119" s="38">
        <v>17.16</v>
      </c>
      <c r="AH119" s="38">
        <v>0.59</v>
      </c>
      <c r="AI119" s="38">
        <v>0.07</v>
      </c>
      <c r="AJ119" s="38">
        <v>0.38</v>
      </c>
      <c r="AK119" s="38">
        <v>0.96</v>
      </c>
      <c r="AL119" s="94">
        <v>9.83</v>
      </c>
      <c r="AM119" s="94">
        <v>327.83</v>
      </c>
    </row>
    <row r="120">
      <c r="A120" s="38">
        <v>60.0</v>
      </c>
      <c r="B120" s="91" t="s">
        <v>379</v>
      </c>
      <c r="C120" s="38">
        <v>8.0</v>
      </c>
      <c r="D120" s="91" t="s">
        <v>378</v>
      </c>
      <c r="E120" s="38">
        <v>2.54</v>
      </c>
      <c r="F120" s="92">
        <v>45455.0</v>
      </c>
      <c r="G120" s="91" t="s">
        <v>311</v>
      </c>
      <c r="H120" s="91" t="s">
        <v>307</v>
      </c>
      <c r="I120" s="91" t="s">
        <v>308</v>
      </c>
      <c r="J120" s="91" t="s">
        <v>309</v>
      </c>
      <c r="K120" s="38">
        <v>27.0</v>
      </c>
      <c r="L120" s="38">
        <v>14.8</v>
      </c>
      <c r="M120" s="38">
        <v>4.3</v>
      </c>
      <c r="N120" s="38">
        <v>0.24</v>
      </c>
      <c r="O120" s="38">
        <v>138.1</v>
      </c>
      <c r="P120" s="38">
        <v>1.3</v>
      </c>
      <c r="Q120" s="93">
        <v>3355.7</v>
      </c>
      <c r="R120" s="94">
        <v>172.06</v>
      </c>
      <c r="S120" s="93">
        <v>3162.9</v>
      </c>
      <c r="T120" s="94">
        <v>162.17</v>
      </c>
      <c r="U120" s="93">
        <v>1952.0</v>
      </c>
      <c r="V120" s="94">
        <v>239.12</v>
      </c>
      <c r="W120" s="38">
        <v>18.2</v>
      </c>
      <c r="X120" s="94">
        <v>172.22</v>
      </c>
      <c r="Y120" s="38">
        <v>140.6</v>
      </c>
      <c r="Z120" s="38">
        <v>140.5</v>
      </c>
      <c r="AA120" s="38">
        <v>236.9</v>
      </c>
      <c r="AB120" s="38">
        <v>33.1</v>
      </c>
      <c r="AC120" s="94">
        <v>78.09</v>
      </c>
      <c r="AD120" s="38">
        <v>9.77</v>
      </c>
      <c r="AE120" s="38">
        <v>0.56</v>
      </c>
      <c r="AF120" s="38">
        <v>1.5</v>
      </c>
      <c r="AG120" s="38">
        <v>17.16</v>
      </c>
      <c r="AH120" s="38">
        <v>0.59</v>
      </c>
      <c r="AI120" s="38">
        <v>0.07</v>
      </c>
      <c r="AJ120" s="38">
        <v>0.38</v>
      </c>
      <c r="AK120" s="38">
        <v>0.96</v>
      </c>
      <c r="AL120" s="94">
        <v>9.83</v>
      </c>
      <c r="AM120" s="94">
        <v>327.83</v>
      </c>
    </row>
    <row r="121">
      <c r="A121" s="38">
        <v>61.0</v>
      </c>
      <c r="B121" s="91" t="s">
        <v>380</v>
      </c>
      <c r="C121" s="38">
        <v>8.0</v>
      </c>
      <c r="D121" s="91" t="s">
        <v>378</v>
      </c>
      <c r="E121" s="38">
        <v>2.54</v>
      </c>
      <c r="F121" s="92">
        <v>45455.0</v>
      </c>
      <c r="G121" s="91" t="s">
        <v>313</v>
      </c>
      <c r="H121" s="91" t="s">
        <v>307</v>
      </c>
      <c r="I121" s="91" t="s">
        <v>308</v>
      </c>
      <c r="J121" s="91" t="s">
        <v>309</v>
      </c>
      <c r="K121" s="38">
        <v>27.0</v>
      </c>
      <c r="L121" s="38">
        <v>14.8</v>
      </c>
      <c r="M121" s="38">
        <v>4.3</v>
      </c>
      <c r="N121" s="38">
        <v>0.24</v>
      </c>
      <c r="O121" s="38">
        <v>138.1</v>
      </c>
      <c r="P121" s="38">
        <v>1.3</v>
      </c>
      <c r="Q121" s="38">
        <v>420.8</v>
      </c>
      <c r="R121" s="94">
        <v>21.57</v>
      </c>
      <c r="S121" s="93">
        <v>3162.9</v>
      </c>
      <c r="T121" s="94">
        <v>162.17</v>
      </c>
      <c r="U121" s="38">
        <v>825.0</v>
      </c>
      <c r="V121" s="94">
        <v>101.06</v>
      </c>
      <c r="W121" s="38">
        <v>-3.1</v>
      </c>
      <c r="X121" s="95">
        <v>-29.2</v>
      </c>
      <c r="Y121" s="38">
        <v>140.6</v>
      </c>
      <c r="Z121" s="38">
        <v>140.5</v>
      </c>
      <c r="AA121" s="38">
        <v>236.9</v>
      </c>
      <c r="AB121" s="38">
        <v>33.1</v>
      </c>
      <c r="AC121" s="94">
        <v>78.09</v>
      </c>
      <c r="AD121" s="38">
        <v>9.77</v>
      </c>
      <c r="AE121" s="38">
        <v>0.07</v>
      </c>
      <c r="AF121" s="38">
        <v>1.5</v>
      </c>
      <c r="AG121" s="38">
        <v>2.15</v>
      </c>
      <c r="AH121" s="38">
        <v>0.59</v>
      </c>
      <c r="AI121" s="38">
        <v>0.0</v>
      </c>
      <c r="AJ121" s="38">
        <v>0.15</v>
      </c>
      <c r="AK121" s="38">
        <v>0.96</v>
      </c>
      <c r="AL121" s="94">
        <v>2.12</v>
      </c>
      <c r="AM121" s="94">
        <v>327.83</v>
      </c>
    </row>
    <row r="122">
      <c r="A122" s="38">
        <v>61.0</v>
      </c>
      <c r="B122" s="91" t="s">
        <v>380</v>
      </c>
      <c r="C122" s="38">
        <v>8.0</v>
      </c>
      <c r="D122" s="91" t="s">
        <v>378</v>
      </c>
      <c r="E122" s="38">
        <v>2.54</v>
      </c>
      <c r="F122" s="92">
        <v>45455.0</v>
      </c>
      <c r="G122" s="91" t="s">
        <v>313</v>
      </c>
      <c r="H122" s="91" t="s">
        <v>307</v>
      </c>
      <c r="I122" s="91" t="s">
        <v>308</v>
      </c>
      <c r="J122" s="91" t="s">
        <v>309</v>
      </c>
      <c r="K122" s="38">
        <v>27.0</v>
      </c>
      <c r="L122" s="38">
        <v>14.8</v>
      </c>
      <c r="M122" s="38">
        <v>4.3</v>
      </c>
      <c r="N122" s="38">
        <v>0.24</v>
      </c>
      <c r="O122" s="38">
        <v>138.1</v>
      </c>
      <c r="P122" s="38">
        <v>1.3</v>
      </c>
      <c r="Q122" s="38">
        <v>420.8</v>
      </c>
      <c r="R122" s="94">
        <v>21.57</v>
      </c>
      <c r="S122" s="93">
        <v>3162.9</v>
      </c>
      <c r="T122" s="94">
        <v>162.17</v>
      </c>
      <c r="U122" s="38">
        <v>825.0</v>
      </c>
      <c r="V122" s="94">
        <v>101.06</v>
      </c>
      <c r="W122" s="38">
        <v>-3.1</v>
      </c>
      <c r="X122" s="95">
        <v>-29.2</v>
      </c>
      <c r="Y122" s="38">
        <v>140.6</v>
      </c>
      <c r="Z122" s="38">
        <v>140.5</v>
      </c>
      <c r="AA122" s="38">
        <v>236.9</v>
      </c>
      <c r="AB122" s="38">
        <v>33.1</v>
      </c>
      <c r="AC122" s="94">
        <v>78.09</v>
      </c>
      <c r="AD122" s="38">
        <v>9.77</v>
      </c>
      <c r="AE122" s="38">
        <v>0.07</v>
      </c>
      <c r="AF122" s="38">
        <v>1.5</v>
      </c>
      <c r="AG122" s="38">
        <v>2.15</v>
      </c>
      <c r="AH122" s="38">
        <v>0.59</v>
      </c>
      <c r="AI122" s="38">
        <v>0.0</v>
      </c>
      <c r="AJ122" s="38">
        <v>0.15</v>
      </c>
      <c r="AK122" s="38">
        <v>0.96</v>
      </c>
      <c r="AL122" s="94">
        <v>2.12</v>
      </c>
      <c r="AM122" s="94">
        <v>327.83</v>
      </c>
    </row>
    <row r="123">
      <c r="A123" s="38">
        <v>62.0</v>
      </c>
      <c r="B123" s="91" t="s">
        <v>381</v>
      </c>
      <c r="C123" s="38">
        <v>8.0</v>
      </c>
      <c r="D123" s="91" t="s">
        <v>378</v>
      </c>
      <c r="E123" s="38">
        <v>2.54</v>
      </c>
      <c r="F123" s="92">
        <v>45455.0</v>
      </c>
      <c r="G123" s="91" t="s">
        <v>315</v>
      </c>
      <c r="H123" s="91" t="s">
        <v>307</v>
      </c>
      <c r="I123" s="91" t="s">
        <v>308</v>
      </c>
      <c r="J123" s="91" t="s">
        <v>309</v>
      </c>
      <c r="K123" s="38">
        <v>27.0</v>
      </c>
      <c r="L123" s="38">
        <v>14.8</v>
      </c>
      <c r="M123" s="38">
        <v>4.3</v>
      </c>
      <c r="N123" s="38">
        <v>0.24</v>
      </c>
      <c r="O123" s="38">
        <v>138.1</v>
      </c>
      <c r="P123" s="38">
        <v>1.3</v>
      </c>
      <c r="Q123" s="93">
        <v>3325.7</v>
      </c>
      <c r="R123" s="94">
        <v>170.52</v>
      </c>
      <c r="S123" s="93">
        <v>3162.9</v>
      </c>
      <c r="T123" s="94">
        <v>162.17</v>
      </c>
      <c r="U123" s="93">
        <v>4610.3</v>
      </c>
      <c r="V123" s="94">
        <v>564.77</v>
      </c>
      <c r="W123" s="38">
        <v>-6.7</v>
      </c>
      <c r="X123" s="95">
        <v>-63.59</v>
      </c>
      <c r="Y123" s="38">
        <v>140.6</v>
      </c>
      <c r="Z123" s="38">
        <v>140.5</v>
      </c>
      <c r="AA123" s="38">
        <v>236.9</v>
      </c>
      <c r="AB123" s="38">
        <v>33.1</v>
      </c>
      <c r="AC123" s="94">
        <v>78.09</v>
      </c>
      <c r="AD123" s="38">
        <v>9.77</v>
      </c>
      <c r="AE123" s="38">
        <v>0.55</v>
      </c>
      <c r="AF123" s="38">
        <v>1.5</v>
      </c>
      <c r="AG123" s="38">
        <v>17.01</v>
      </c>
      <c r="AH123" s="38">
        <v>0.59</v>
      </c>
      <c r="AI123" s="38">
        <v>0.03</v>
      </c>
      <c r="AJ123" s="38">
        <v>0.86</v>
      </c>
      <c r="AK123" s="38">
        <v>0.96</v>
      </c>
      <c r="AL123" s="94">
        <v>13.81</v>
      </c>
      <c r="AM123" s="94">
        <v>327.83</v>
      </c>
    </row>
    <row r="124">
      <c r="A124" s="38">
        <v>62.0</v>
      </c>
      <c r="B124" s="91" t="s">
        <v>381</v>
      </c>
      <c r="C124" s="38">
        <v>8.0</v>
      </c>
      <c r="D124" s="91" t="s">
        <v>378</v>
      </c>
      <c r="E124" s="38">
        <v>2.54</v>
      </c>
      <c r="F124" s="92">
        <v>45455.0</v>
      </c>
      <c r="G124" s="91" t="s">
        <v>315</v>
      </c>
      <c r="H124" s="91" t="s">
        <v>307</v>
      </c>
      <c r="I124" s="91" t="s">
        <v>308</v>
      </c>
      <c r="J124" s="91" t="s">
        <v>309</v>
      </c>
      <c r="K124" s="38">
        <v>27.0</v>
      </c>
      <c r="L124" s="38">
        <v>14.8</v>
      </c>
      <c r="M124" s="38">
        <v>4.3</v>
      </c>
      <c r="N124" s="38">
        <v>0.24</v>
      </c>
      <c r="O124" s="38">
        <v>138.1</v>
      </c>
      <c r="P124" s="38">
        <v>1.3</v>
      </c>
      <c r="Q124" s="93">
        <v>3325.7</v>
      </c>
      <c r="R124" s="94">
        <v>170.52</v>
      </c>
      <c r="S124" s="93">
        <v>3162.9</v>
      </c>
      <c r="T124" s="94">
        <v>162.17</v>
      </c>
      <c r="U124" s="93">
        <v>4610.3</v>
      </c>
      <c r="V124" s="94">
        <v>564.77</v>
      </c>
      <c r="W124" s="38">
        <v>-6.7</v>
      </c>
      <c r="X124" s="95">
        <v>-63.59</v>
      </c>
      <c r="Y124" s="38">
        <v>140.6</v>
      </c>
      <c r="Z124" s="38">
        <v>140.5</v>
      </c>
      <c r="AA124" s="38">
        <v>236.9</v>
      </c>
      <c r="AB124" s="38">
        <v>33.1</v>
      </c>
      <c r="AC124" s="94">
        <v>78.09</v>
      </c>
      <c r="AD124" s="38">
        <v>9.77</v>
      </c>
      <c r="AE124" s="38">
        <v>0.55</v>
      </c>
      <c r="AF124" s="38">
        <v>1.5</v>
      </c>
      <c r="AG124" s="38">
        <v>17.01</v>
      </c>
      <c r="AH124" s="38">
        <v>0.59</v>
      </c>
      <c r="AI124" s="38">
        <v>0.03</v>
      </c>
      <c r="AJ124" s="38">
        <v>0.86</v>
      </c>
      <c r="AK124" s="38">
        <v>0.96</v>
      </c>
      <c r="AL124" s="94">
        <v>13.81</v>
      </c>
      <c r="AM124" s="94">
        <v>327.83</v>
      </c>
    </row>
    <row r="125">
      <c r="A125" s="38">
        <v>63.0</v>
      </c>
      <c r="B125" s="91" t="s">
        <v>382</v>
      </c>
      <c r="C125" s="38">
        <v>6.0</v>
      </c>
      <c r="D125" s="91" t="s">
        <v>383</v>
      </c>
      <c r="E125" s="38">
        <v>2.54</v>
      </c>
      <c r="F125" s="92">
        <v>45455.0</v>
      </c>
      <c r="G125" s="91" t="s">
        <v>306</v>
      </c>
      <c r="H125" s="91" t="s">
        <v>307</v>
      </c>
      <c r="I125" s="91" t="s">
        <v>308</v>
      </c>
      <c r="J125" s="91" t="s">
        <v>309</v>
      </c>
      <c r="K125" s="38">
        <v>15.6</v>
      </c>
      <c r="L125" s="38">
        <v>8.8</v>
      </c>
      <c r="M125" s="38">
        <v>3.2</v>
      </c>
      <c r="N125" s="38">
        <v>0.061</v>
      </c>
      <c r="O125" s="38">
        <v>58.8</v>
      </c>
      <c r="P125" s="38">
        <v>0.3</v>
      </c>
      <c r="Q125" s="93">
        <v>2583.7</v>
      </c>
      <c r="R125" s="94">
        <v>132.48</v>
      </c>
      <c r="S125" s="38">
        <v>758.9</v>
      </c>
      <c r="T125" s="94">
        <v>38.91</v>
      </c>
      <c r="U125" s="38">
        <v>497.3</v>
      </c>
      <c r="V125" s="94">
        <v>60.92</v>
      </c>
      <c r="W125" s="38">
        <v>23.3</v>
      </c>
      <c r="X125" s="94">
        <v>220.64</v>
      </c>
      <c r="Y125" s="38">
        <v>72.9</v>
      </c>
      <c r="Z125" s="38">
        <v>72.8</v>
      </c>
      <c r="AA125" s="38">
        <v>122.8</v>
      </c>
      <c r="AB125" s="38">
        <v>17.1</v>
      </c>
      <c r="AC125" s="94">
        <v>40.46</v>
      </c>
      <c r="AD125" s="38">
        <v>4.41</v>
      </c>
      <c r="AE125" s="38">
        <v>0.43</v>
      </c>
      <c r="AF125" s="38">
        <v>0.65</v>
      </c>
      <c r="AG125" s="38">
        <v>13.22</v>
      </c>
      <c r="AH125" s="38">
        <v>0.27</v>
      </c>
      <c r="AI125" s="38">
        <v>0.06</v>
      </c>
      <c r="AJ125" s="38">
        <v>0.11</v>
      </c>
      <c r="AK125" s="38">
        <v>0.37</v>
      </c>
      <c r="AL125" s="94">
        <v>6.04</v>
      </c>
      <c r="AM125" s="94">
        <v>127.84</v>
      </c>
    </row>
    <row r="126">
      <c r="A126" s="38">
        <v>63.0</v>
      </c>
      <c r="B126" s="91" t="s">
        <v>382</v>
      </c>
      <c r="C126" s="38">
        <v>6.0</v>
      </c>
      <c r="D126" s="91" t="s">
        <v>383</v>
      </c>
      <c r="E126" s="38">
        <v>2.54</v>
      </c>
      <c r="F126" s="92">
        <v>45455.0</v>
      </c>
      <c r="G126" s="91" t="s">
        <v>306</v>
      </c>
      <c r="H126" s="91" t="s">
        <v>307</v>
      </c>
      <c r="I126" s="91" t="s">
        <v>308</v>
      </c>
      <c r="J126" s="91" t="s">
        <v>309</v>
      </c>
      <c r="K126" s="38">
        <v>15.6</v>
      </c>
      <c r="L126" s="38">
        <v>8.8</v>
      </c>
      <c r="M126" s="38">
        <v>3.2</v>
      </c>
      <c r="N126" s="38">
        <v>0.061</v>
      </c>
      <c r="O126" s="38">
        <v>58.8</v>
      </c>
      <c r="P126" s="38">
        <v>0.3</v>
      </c>
      <c r="Q126" s="93">
        <v>2583.7</v>
      </c>
      <c r="R126" s="94">
        <v>132.48</v>
      </c>
      <c r="S126" s="38">
        <v>758.9</v>
      </c>
      <c r="T126" s="94">
        <v>38.91</v>
      </c>
      <c r="U126" s="38">
        <v>497.3</v>
      </c>
      <c r="V126" s="94">
        <v>60.92</v>
      </c>
      <c r="W126" s="38">
        <v>23.3</v>
      </c>
      <c r="X126" s="94">
        <v>220.64</v>
      </c>
      <c r="Y126" s="38">
        <v>72.9</v>
      </c>
      <c r="Z126" s="38">
        <v>72.8</v>
      </c>
      <c r="AA126" s="38">
        <v>122.8</v>
      </c>
      <c r="AB126" s="38">
        <v>17.1</v>
      </c>
      <c r="AC126" s="94">
        <v>40.46</v>
      </c>
      <c r="AD126" s="38">
        <v>4.41</v>
      </c>
      <c r="AE126" s="38">
        <v>0.43</v>
      </c>
      <c r="AF126" s="38">
        <v>0.65</v>
      </c>
      <c r="AG126" s="38">
        <v>13.22</v>
      </c>
      <c r="AH126" s="38">
        <v>0.27</v>
      </c>
      <c r="AI126" s="38">
        <v>0.06</v>
      </c>
      <c r="AJ126" s="38">
        <v>0.11</v>
      </c>
      <c r="AK126" s="38">
        <v>0.37</v>
      </c>
      <c r="AL126" s="94">
        <v>6.04</v>
      </c>
      <c r="AM126" s="94">
        <v>127.84</v>
      </c>
    </row>
    <row r="127">
      <c r="A127" s="38">
        <v>64.0</v>
      </c>
      <c r="B127" s="91" t="s">
        <v>384</v>
      </c>
      <c r="C127" s="38">
        <v>6.0</v>
      </c>
      <c r="D127" s="91" t="s">
        <v>383</v>
      </c>
      <c r="E127" s="38">
        <v>2.54</v>
      </c>
      <c r="F127" s="92">
        <v>45455.0</v>
      </c>
      <c r="G127" s="91" t="s">
        <v>311</v>
      </c>
      <c r="H127" s="91" t="s">
        <v>307</v>
      </c>
      <c r="I127" s="91" t="s">
        <v>308</v>
      </c>
      <c r="J127" s="91" t="s">
        <v>309</v>
      </c>
      <c r="K127" s="38">
        <v>15.6</v>
      </c>
      <c r="L127" s="38">
        <v>8.8</v>
      </c>
      <c r="M127" s="38">
        <v>3.2</v>
      </c>
      <c r="N127" s="38">
        <v>0.061</v>
      </c>
      <c r="O127" s="38">
        <v>58.8</v>
      </c>
      <c r="P127" s="38">
        <v>0.3</v>
      </c>
      <c r="Q127" s="93">
        <v>1652.0</v>
      </c>
      <c r="R127" s="94">
        <v>84.7</v>
      </c>
      <c r="S127" s="38">
        <v>758.9</v>
      </c>
      <c r="T127" s="94">
        <v>38.91</v>
      </c>
      <c r="U127" s="38">
        <v>528.5</v>
      </c>
      <c r="V127" s="94">
        <v>64.74</v>
      </c>
      <c r="W127" s="38">
        <v>13.0</v>
      </c>
      <c r="X127" s="94">
        <v>122.65</v>
      </c>
      <c r="Y127" s="38">
        <v>72.9</v>
      </c>
      <c r="Z127" s="38">
        <v>72.8</v>
      </c>
      <c r="AA127" s="38">
        <v>122.8</v>
      </c>
      <c r="AB127" s="38">
        <v>17.1</v>
      </c>
      <c r="AC127" s="94">
        <v>40.46</v>
      </c>
      <c r="AD127" s="38">
        <v>4.41</v>
      </c>
      <c r="AE127" s="38">
        <v>0.28</v>
      </c>
      <c r="AF127" s="38">
        <v>0.65</v>
      </c>
      <c r="AG127" s="38">
        <v>8.45</v>
      </c>
      <c r="AH127" s="38">
        <v>0.27</v>
      </c>
      <c r="AI127" s="38">
        <v>0.04</v>
      </c>
      <c r="AJ127" s="38">
        <v>0.11</v>
      </c>
      <c r="AK127" s="38">
        <v>0.37</v>
      </c>
      <c r="AL127" s="94">
        <v>4.18</v>
      </c>
      <c r="AM127" s="94">
        <v>127.84</v>
      </c>
    </row>
    <row r="128">
      <c r="A128" s="38">
        <v>64.0</v>
      </c>
      <c r="B128" s="91" t="s">
        <v>384</v>
      </c>
      <c r="C128" s="38">
        <v>6.0</v>
      </c>
      <c r="D128" s="91" t="s">
        <v>383</v>
      </c>
      <c r="E128" s="38">
        <v>2.54</v>
      </c>
      <c r="F128" s="92">
        <v>45455.0</v>
      </c>
      <c r="G128" s="91" t="s">
        <v>311</v>
      </c>
      <c r="H128" s="91" t="s">
        <v>307</v>
      </c>
      <c r="I128" s="91" t="s">
        <v>308</v>
      </c>
      <c r="J128" s="91" t="s">
        <v>309</v>
      </c>
      <c r="K128" s="38">
        <v>15.6</v>
      </c>
      <c r="L128" s="38">
        <v>8.8</v>
      </c>
      <c r="M128" s="38">
        <v>3.2</v>
      </c>
      <c r="N128" s="38">
        <v>0.061</v>
      </c>
      <c r="O128" s="38">
        <v>58.8</v>
      </c>
      <c r="P128" s="38">
        <v>0.3</v>
      </c>
      <c r="Q128" s="93">
        <v>1652.0</v>
      </c>
      <c r="R128" s="94">
        <v>84.7</v>
      </c>
      <c r="S128" s="38">
        <v>758.9</v>
      </c>
      <c r="T128" s="94">
        <v>38.91</v>
      </c>
      <c r="U128" s="38">
        <v>528.5</v>
      </c>
      <c r="V128" s="94">
        <v>64.74</v>
      </c>
      <c r="W128" s="38">
        <v>13.0</v>
      </c>
      <c r="X128" s="94">
        <v>122.65</v>
      </c>
      <c r="Y128" s="38">
        <v>72.9</v>
      </c>
      <c r="Z128" s="38">
        <v>72.8</v>
      </c>
      <c r="AA128" s="38">
        <v>122.8</v>
      </c>
      <c r="AB128" s="38">
        <v>17.1</v>
      </c>
      <c r="AC128" s="94">
        <v>40.46</v>
      </c>
      <c r="AD128" s="38">
        <v>4.41</v>
      </c>
      <c r="AE128" s="38">
        <v>0.28</v>
      </c>
      <c r="AF128" s="38">
        <v>0.65</v>
      </c>
      <c r="AG128" s="38">
        <v>8.45</v>
      </c>
      <c r="AH128" s="38">
        <v>0.27</v>
      </c>
      <c r="AI128" s="38">
        <v>0.04</v>
      </c>
      <c r="AJ128" s="38">
        <v>0.11</v>
      </c>
      <c r="AK128" s="38">
        <v>0.37</v>
      </c>
      <c r="AL128" s="94">
        <v>4.18</v>
      </c>
      <c r="AM128" s="94">
        <v>127.84</v>
      </c>
    </row>
    <row r="129">
      <c r="A129" s="38">
        <v>65.0</v>
      </c>
      <c r="B129" s="91" t="s">
        <v>385</v>
      </c>
      <c r="C129" s="38">
        <v>6.0</v>
      </c>
      <c r="D129" s="91" t="s">
        <v>383</v>
      </c>
      <c r="E129" s="38">
        <v>2.54</v>
      </c>
      <c r="F129" s="92">
        <v>45455.0</v>
      </c>
      <c r="G129" s="91" t="s">
        <v>313</v>
      </c>
      <c r="H129" s="91" t="s">
        <v>307</v>
      </c>
      <c r="I129" s="91" t="s">
        <v>308</v>
      </c>
      <c r="J129" s="91" t="s">
        <v>309</v>
      </c>
      <c r="K129" s="38">
        <v>15.6</v>
      </c>
      <c r="L129" s="38">
        <v>8.8</v>
      </c>
      <c r="M129" s="38">
        <v>3.2</v>
      </c>
      <c r="N129" s="38">
        <v>0.061</v>
      </c>
      <c r="O129" s="38">
        <v>58.8</v>
      </c>
      <c r="P129" s="38">
        <v>0.3</v>
      </c>
      <c r="Q129" s="93">
        <v>1729.4</v>
      </c>
      <c r="R129" s="94">
        <v>88.67</v>
      </c>
      <c r="S129" s="38">
        <v>758.9</v>
      </c>
      <c r="T129" s="94">
        <v>38.91</v>
      </c>
      <c r="U129" s="38">
        <v>405.0</v>
      </c>
      <c r="V129" s="94">
        <v>49.61</v>
      </c>
      <c r="W129" s="38">
        <v>14.9</v>
      </c>
      <c r="X129" s="94">
        <v>141.37</v>
      </c>
      <c r="Y129" s="38">
        <v>72.9</v>
      </c>
      <c r="Z129" s="38">
        <v>72.8</v>
      </c>
      <c r="AA129" s="38">
        <v>122.8</v>
      </c>
      <c r="AB129" s="38">
        <v>17.1</v>
      </c>
      <c r="AC129" s="94">
        <v>40.46</v>
      </c>
      <c r="AD129" s="38">
        <v>4.41</v>
      </c>
      <c r="AE129" s="38">
        <v>0.29</v>
      </c>
      <c r="AF129" s="38">
        <v>0.65</v>
      </c>
      <c r="AG129" s="38">
        <v>8.85</v>
      </c>
      <c r="AH129" s="38">
        <v>0.27</v>
      </c>
      <c r="AI129" s="38">
        <v>0.04</v>
      </c>
      <c r="AJ129" s="38">
        <v>0.08</v>
      </c>
      <c r="AK129" s="38">
        <v>0.37</v>
      </c>
      <c r="AL129" s="94">
        <v>4.15</v>
      </c>
      <c r="AM129" s="94">
        <v>127.84</v>
      </c>
    </row>
    <row r="130">
      <c r="A130" s="38">
        <v>65.0</v>
      </c>
      <c r="B130" s="91" t="s">
        <v>385</v>
      </c>
      <c r="C130" s="38">
        <v>6.0</v>
      </c>
      <c r="D130" s="91" t="s">
        <v>383</v>
      </c>
      <c r="E130" s="38">
        <v>2.54</v>
      </c>
      <c r="F130" s="92">
        <v>45455.0</v>
      </c>
      <c r="G130" s="91" t="s">
        <v>313</v>
      </c>
      <c r="H130" s="91" t="s">
        <v>307</v>
      </c>
      <c r="I130" s="91" t="s">
        <v>308</v>
      </c>
      <c r="J130" s="91" t="s">
        <v>309</v>
      </c>
      <c r="K130" s="38">
        <v>15.6</v>
      </c>
      <c r="L130" s="38">
        <v>8.8</v>
      </c>
      <c r="M130" s="38">
        <v>3.2</v>
      </c>
      <c r="N130" s="38">
        <v>0.061</v>
      </c>
      <c r="O130" s="38">
        <v>58.8</v>
      </c>
      <c r="P130" s="38">
        <v>0.3</v>
      </c>
      <c r="Q130" s="93">
        <v>1729.4</v>
      </c>
      <c r="R130" s="94">
        <v>88.67</v>
      </c>
      <c r="S130" s="38">
        <v>758.9</v>
      </c>
      <c r="T130" s="94">
        <v>38.91</v>
      </c>
      <c r="U130" s="38">
        <v>405.0</v>
      </c>
      <c r="V130" s="94">
        <v>49.61</v>
      </c>
      <c r="W130" s="38">
        <v>14.9</v>
      </c>
      <c r="X130" s="94">
        <v>141.37</v>
      </c>
      <c r="Y130" s="38">
        <v>72.9</v>
      </c>
      <c r="Z130" s="38">
        <v>72.8</v>
      </c>
      <c r="AA130" s="38">
        <v>122.8</v>
      </c>
      <c r="AB130" s="38">
        <v>17.1</v>
      </c>
      <c r="AC130" s="94">
        <v>40.46</v>
      </c>
      <c r="AD130" s="38">
        <v>4.41</v>
      </c>
      <c r="AE130" s="38">
        <v>0.29</v>
      </c>
      <c r="AF130" s="38">
        <v>0.65</v>
      </c>
      <c r="AG130" s="38">
        <v>8.85</v>
      </c>
      <c r="AH130" s="38">
        <v>0.27</v>
      </c>
      <c r="AI130" s="38">
        <v>0.04</v>
      </c>
      <c r="AJ130" s="38">
        <v>0.08</v>
      </c>
      <c r="AK130" s="38">
        <v>0.37</v>
      </c>
      <c r="AL130" s="94">
        <v>4.15</v>
      </c>
      <c r="AM130" s="94">
        <v>127.84</v>
      </c>
    </row>
    <row r="131">
      <c r="A131" s="38">
        <v>66.0</v>
      </c>
      <c r="B131" s="91" t="s">
        <v>386</v>
      </c>
      <c r="C131" s="38">
        <v>6.0</v>
      </c>
      <c r="D131" s="91" t="s">
        <v>383</v>
      </c>
      <c r="E131" s="38">
        <v>2.54</v>
      </c>
      <c r="F131" s="92">
        <v>45455.0</v>
      </c>
      <c r="G131" s="91" t="s">
        <v>315</v>
      </c>
      <c r="H131" s="91" t="s">
        <v>307</v>
      </c>
      <c r="I131" s="91" t="s">
        <v>308</v>
      </c>
      <c r="J131" s="91" t="s">
        <v>309</v>
      </c>
      <c r="K131" s="38">
        <v>15.6</v>
      </c>
      <c r="L131" s="38">
        <v>8.8</v>
      </c>
      <c r="M131" s="38">
        <v>3.2</v>
      </c>
      <c r="N131" s="38">
        <v>0.061</v>
      </c>
      <c r="O131" s="38">
        <v>58.8</v>
      </c>
      <c r="P131" s="38">
        <v>0.3</v>
      </c>
      <c r="Q131" s="38">
        <v>551.8</v>
      </c>
      <c r="R131" s="94">
        <v>28.29</v>
      </c>
      <c r="S131" s="38">
        <v>758.9</v>
      </c>
      <c r="T131" s="94">
        <v>38.91</v>
      </c>
      <c r="U131" s="93">
        <v>1112.8</v>
      </c>
      <c r="V131" s="94">
        <v>136.32</v>
      </c>
      <c r="W131" s="38">
        <v>-4.3</v>
      </c>
      <c r="X131" s="95">
        <v>-41.01</v>
      </c>
      <c r="Y131" s="38">
        <v>72.9</v>
      </c>
      <c r="Z131" s="38">
        <v>72.8</v>
      </c>
      <c r="AA131" s="38">
        <v>122.8</v>
      </c>
      <c r="AB131" s="38">
        <v>17.1</v>
      </c>
      <c r="AC131" s="94">
        <v>40.46</v>
      </c>
      <c r="AD131" s="38">
        <v>4.41</v>
      </c>
      <c r="AE131" s="38">
        <v>0.09</v>
      </c>
      <c r="AF131" s="38">
        <v>0.65</v>
      </c>
      <c r="AG131" s="38">
        <v>2.82</v>
      </c>
      <c r="AH131" s="38">
        <v>0.27</v>
      </c>
      <c r="AI131" s="38">
        <v>0.0</v>
      </c>
      <c r="AJ131" s="38">
        <v>0.21</v>
      </c>
      <c r="AK131" s="38">
        <v>0.37</v>
      </c>
      <c r="AL131" s="94">
        <v>2.82</v>
      </c>
      <c r="AM131" s="94">
        <v>127.84</v>
      </c>
    </row>
    <row r="132">
      <c r="A132" s="38">
        <v>66.0</v>
      </c>
      <c r="B132" s="91" t="s">
        <v>386</v>
      </c>
      <c r="C132" s="38">
        <v>6.0</v>
      </c>
      <c r="D132" s="91" t="s">
        <v>383</v>
      </c>
      <c r="E132" s="38">
        <v>2.54</v>
      </c>
      <c r="F132" s="92">
        <v>45455.0</v>
      </c>
      <c r="G132" s="91" t="s">
        <v>315</v>
      </c>
      <c r="H132" s="91" t="s">
        <v>307</v>
      </c>
      <c r="I132" s="91" t="s">
        <v>308</v>
      </c>
      <c r="J132" s="91" t="s">
        <v>309</v>
      </c>
      <c r="K132" s="38">
        <v>15.6</v>
      </c>
      <c r="L132" s="38">
        <v>8.8</v>
      </c>
      <c r="M132" s="38">
        <v>3.2</v>
      </c>
      <c r="N132" s="38">
        <v>0.061</v>
      </c>
      <c r="O132" s="38">
        <v>58.8</v>
      </c>
      <c r="P132" s="38">
        <v>0.3</v>
      </c>
      <c r="Q132" s="38">
        <v>551.8</v>
      </c>
      <c r="R132" s="94">
        <v>28.29</v>
      </c>
      <c r="S132" s="38">
        <v>758.9</v>
      </c>
      <c r="T132" s="94">
        <v>38.91</v>
      </c>
      <c r="U132" s="93">
        <v>1112.8</v>
      </c>
      <c r="V132" s="94">
        <v>136.32</v>
      </c>
      <c r="W132" s="38">
        <v>-4.3</v>
      </c>
      <c r="X132" s="95">
        <v>-41.01</v>
      </c>
      <c r="Y132" s="38">
        <v>72.9</v>
      </c>
      <c r="Z132" s="38">
        <v>72.8</v>
      </c>
      <c r="AA132" s="38">
        <v>122.8</v>
      </c>
      <c r="AB132" s="38">
        <v>17.1</v>
      </c>
      <c r="AC132" s="94">
        <v>40.46</v>
      </c>
      <c r="AD132" s="38">
        <v>4.41</v>
      </c>
      <c r="AE132" s="38">
        <v>0.09</v>
      </c>
      <c r="AF132" s="38">
        <v>0.65</v>
      </c>
      <c r="AG132" s="38">
        <v>2.82</v>
      </c>
      <c r="AH132" s="38">
        <v>0.27</v>
      </c>
      <c r="AI132" s="38">
        <v>0.0</v>
      </c>
      <c r="AJ132" s="38">
        <v>0.21</v>
      </c>
      <c r="AK132" s="38">
        <v>0.37</v>
      </c>
      <c r="AL132" s="94">
        <v>2.82</v>
      </c>
      <c r="AM132" s="94">
        <v>127.84</v>
      </c>
    </row>
    <row r="133">
      <c r="A133" s="38">
        <v>67.0</v>
      </c>
      <c r="B133" s="91" t="s">
        <v>387</v>
      </c>
      <c r="C133" s="38">
        <v>8.0</v>
      </c>
      <c r="D133" s="91" t="s">
        <v>388</v>
      </c>
      <c r="E133" s="38">
        <v>2.54</v>
      </c>
      <c r="F133" s="92">
        <v>45455.0</v>
      </c>
      <c r="G133" s="91" t="s">
        <v>306</v>
      </c>
      <c r="H133" s="91" t="s">
        <v>307</v>
      </c>
      <c r="I133" s="91" t="s">
        <v>308</v>
      </c>
      <c r="J133" s="91" t="s">
        <v>309</v>
      </c>
      <c r="K133" s="38">
        <v>27.0</v>
      </c>
      <c r="L133" s="38">
        <v>10.8</v>
      </c>
      <c r="M133" s="38">
        <v>4.3</v>
      </c>
      <c r="N133" s="38">
        <v>0.24</v>
      </c>
      <c r="O133" s="38">
        <v>163.8</v>
      </c>
      <c r="P133" s="38">
        <v>1.2</v>
      </c>
      <c r="Q133" s="93">
        <v>4209.3</v>
      </c>
      <c r="R133" s="94">
        <v>215.82</v>
      </c>
      <c r="S133" s="93">
        <v>2903.7</v>
      </c>
      <c r="T133" s="94">
        <v>148.88</v>
      </c>
      <c r="U133" s="38">
        <v>810.0</v>
      </c>
      <c r="V133" s="94">
        <v>99.23</v>
      </c>
      <c r="W133" s="38">
        <v>38.0</v>
      </c>
      <c r="X133" s="94">
        <v>359.47</v>
      </c>
      <c r="Y133" s="38">
        <v>157.4</v>
      </c>
      <c r="Z133" s="38">
        <v>157.2</v>
      </c>
      <c r="AA133" s="38">
        <v>265.2</v>
      </c>
      <c r="AB133" s="38">
        <v>37.0</v>
      </c>
      <c r="AC133" s="94">
        <v>87.39</v>
      </c>
      <c r="AD133" s="38">
        <v>8.96</v>
      </c>
      <c r="AE133" s="38">
        <v>0.7</v>
      </c>
      <c r="AF133" s="38">
        <v>1.29</v>
      </c>
      <c r="AG133" s="38">
        <v>21.53</v>
      </c>
      <c r="AH133" s="38">
        <v>0.56</v>
      </c>
      <c r="AI133" s="38">
        <v>0.1</v>
      </c>
      <c r="AJ133" s="38">
        <v>0.17</v>
      </c>
      <c r="AK133" s="38">
        <v>0.7</v>
      </c>
      <c r="AL133" s="94">
        <v>9.84</v>
      </c>
      <c r="AM133" s="94">
        <v>244.99</v>
      </c>
    </row>
    <row r="134">
      <c r="A134" s="38">
        <v>67.0</v>
      </c>
      <c r="B134" s="91" t="s">
        <v>387</v>
      </c>
      <c r="C134" s="38">
        <v>8.0</v>
      </c>
      <c r="D134" s="91" t="s">
        <v>388</v>
      </c>
      <c r="E134" s="38">
        <v>2.54</v>
      </c>
      <c r="F134" s="92">
        <v>45455.0</v>
      </c>
      <c r="G134" s="91" t="s">
        <v>306</v>
      </c>
      <c r="H134" s="91" t="s">
        <v>307</v>
      </c>
      <c r="I134" s="91" t="s">
        <v>308</v>
      </c>
      <c r="J134" s="91" t="s">
        <v>309</v>
      </c>
      <c r="K134" s="38">
        <v>27.0</v>
      </c>
      <c r="L134" s="38">
        <v>10.8</v>
      </c>
      <c r="M134" s="38">
        <v>4.3</v>
      </c>
      <c r="N134" s="38">
        <v>0.24</v>
      </c>
      <c r="O134" s="38">
        <v>163.8</v>
      </c>
      <c r="P134" s="38">
        <v>1.2</v>
      </c>
      <c r="Q134" s="93">
        <v>4209.3</v>
      </c>
      <c r="R134" s="94">
        <v>215.82</v>
      </c>
      <c r="S134" s="93">
        <v>2903.7</v>
      </c>
      <c r="T134" s="94">
        <v>148.88</v>
      </c>
      <c r="U134" s="38">
        <v>810.0</v>
      </c>
      <c r="V134" s="94">
        <v>99.23</v>
      </c>
      <c r="W134" s="38">
        <v>38.0</v>
      </c>
      <c r="X134" s="94">
        <v>359.47</v>
      </c>
      <c r="Y134" s="38">
        <v>157.4</v>
      </c>
      <c r="Z134" s="38">
        <v>157.2</v>
      </c>
      <c r="AA134" s="38">
        <v>265.2</v>
      </c>
      <c r="AB134" s="38">
        <v>37.0</v>
      </c>
      <c r="AC134" s="94">
        <v>87.39</v>
      </c>
      <c r="AD134" s="38">
        <v>8.96</v>
      </c>
      <c r="AE134" s="38">
        <v>0.7</v>
      </c>
      <c r="AF134" s="38">
        <v>1.29</v>
      </c>
      <c r="AG134" s="38">
        <v>21.53</v>
      </c>
      <c r="AH134" s="38">
        <v>0.56</v>
      </c>
      <c r="AI134" s="38">
        <v>0.1</v>
      </c>
      <c r="AJ134" s="38">
        <v>0.17</v>
      </c>
      <c r="AK134" s="38">
        <v>0.7</v>
      </c>
      <c r="AL134" s="94">
        <v>9.84</v>
      </c>
      <c r="AM134" s="94">
        <v>244.99</v>
      </c>
    </row>
    <row r="135">
      <c r="A135" s="38">
        <v>68.0</v>
      </c>
      <c r="B135" s="91" t="s">
        <v>389</v>
      </c>
      <c r="C135" s="38">
        <v>8.0</v>
      </c>
      <c r="D135" s="91" t="s">
        <v>388</v>
      </c>
      <c r="E135" s="38">
        <v>2.54</v>
      </c>
      <c r="F135" s="92">
        <v>45455.0</v>
      </c>
      <c r="G135" s="91" t="s">
        <v>311</v>
      </c>
      <c r="H135" s="91" t="s">
        <v>307</v>
      </c>
      <c r="I135" s="91" t="s">
        <v>308</v>
      </c>
      <c r="J135" s="91" t="s">
        <v>309</v>
      </c>
      <c r="K135" s="38">
        <v>27.0</v>
      </c>
      <c r="L135" s="38">
        <v>10.8</v>
      </c>
      <c r="M135" s="38">
        <v>4.3</v>
      </c>
      <c r="N135" s="38">
        <v>0.24</v>
      </c>
      <c r="O135" s="38">
        <v>163.8</v>
      </c>
      <c r="P135" s="38">
        <v>1.2</v>
      </c>
      <c r="Q135" s="93">
        <v>2699.2</v>
      </c>
      <c r="R135" s="94">
        <v>138.4</v>
      </c>
      <c r="S135" s="93">
        <v>2903.7</v>
      </c>
      <c r="T135" s="94">
        <v>148.88</v>
      </c>
      <c r="U135" s="38">
        <v>942.8</v>
      </c>
      <c r="V135" s="94">
        <v>115.49</v>
      </c>
      <c r="W135" s="38">
        <v>20.4</v>
      </c>
      <c r="X135" s="94">
        <v>193.44</v>
      </c>
      <c r="Y135" s="38">
        <v>157.4</v>
      </c>
      <c r="Z135" s="38">
        <v>157.2</v>
      </c>
      <c r="AA135" s="38">
        <v>265.2</v>
      </c>
      <c r="AB135" s="38">
        <v>37.0</v>
      </c>
      <c r="AC135" s="94">
        <v>87.39</v>
      </c>
      <c r="AD135" s="38">
        <v>8.96</v>
      </c>
      <c r="AE135" s="38">
        <v>0.45</v>
      </c>
      <c r="AF135" s="38">
        <v>1.29</v>
      </c>
      <c r="AG135" s="38">
        <v>13.81</v>
      </c>
      <c r="AH135" s="38">
        <v>0.56</v>
      </c>
      <c r="AI135" s="38">
        <v>0.06</v>
      </c>
      <c r="AJ135" s="38">
        <v>0.19</v>
      </c>
      <c r="AK135" s="38">
        <v>0.7</v>
      </c>
      <c r="AL135" s="94">
        <v>6.95</v>
      </c>
      <c r="AM135" s="94">
        <v>244.99</v>
      </c>
    </row>
    <row r="136">
      <c r="A136" s="38">
        <v>68.0</v>
      </c>
      <c r="B136" s="91" t="s">
        <v>389</v>
      </c>
      <c r="C136" s="38">
        <v>8.0</v>
      </c>
      <c r="D136" s="91" t="s">
        <v>388</v>
      </c>
      <c r="E136" s="38">
        <v>2.54</v>
      </c>
      <c r="F136" s="92">
        <v>45455.0</v>
      </c>
      <c r="G136" s="91" t="s">
        <v>311</v>
      </c>
      <c r="H136" s="91" t="s">
        <v>307</v>
      </c>
      <c r="I136" s="91" t="s">
        <v>308</v>
      </c>
      <c r="J136" s="91" t="s">
        <v>309</v>
      </c>
      <c r="K136" s="38">
        <v>27.0</v>
      </c>
      <c r="L136" s="38">
        <v>10.8</v>
      </c>
      <c r="M136" s="38">
        <v>4.3</v>
      </c>
      <c r="N136" s="38">
        <v>0.24</v>
      </c>
      <c r="O136" s="38">
        <v>163.8</v>
      </c>
      <c r="P136" s="38">
        <v>1.2</v>
      </c>
      <c r="Q136" s="93">
        <v>2699.2</v>
      </c>
      <c r="R136" s="94">
        <v>138.4</v>
      </c>
      <c r="S136" s="93">
        <v>2903.7</v>
      </c>
      <c r="T136" s="94">
        <v>148.88</v>
      </c>
      <c r="U136" s="38">
        <v>942.8</v>
      </c>
      <c r="V136" s="94">
        <v>115.49</v>
      </c>
      <c r="W136" s="38">
        <v>20.4</v>
      </c>
      <c r="X136" s="94">
        <v>193.44</v>
      </c>
      <c r="Y136" s="38">
        <v>157.4</v>
      </c>
      <c r="Z136" s="38">
        <v>157.2</v>
      </c>
      <c r="AA136" s="38">
        <v>265.2</v>
      </c>
      <c r="AB136" s="38">
        <v>37.0</v>
      </c>
      <c r="AC136" s="94">
        <v>87.39</v>
      </c>
      <c r="AD136" s="38">
        <v>8.96</v>
      </c>
      <c r="AE136" s="38">
        <v>0.45</v>
      </c>
      <c r="AF136" s="38">
        <v>1.29</v>
      </c>
      <c r="AG136" s="38">
        <v>13.81</v>
      </c>
      <c r="AH136" s="38">
        <v>0.56</v>
      </c>
      <c r="AI136" s="38">
        <v>0.06</v>
      </c>
      <c r="AJ136" s="38">
        <v>0.19</v>
      </c>
      <c r="AK136" s="38">
        <v>0.7</v>
      </c>
      <c r="AL136" s="94">
        <v>6.95</v>
      </c>
      <c r="AM136" s="94">
        <v>244.99</v>
      </c>
    </row>
    <row r="137">
      <c r="A137" s="38">
        <v>69.0</v>
      </c>
      <c r="B137" s="91" t="s">
        <v>390</v>
      </c>
      <c r="C137" s="38">
        <v>8.0</v>
      </c>
      <c r="D137" s="91" t="s">
        <v>388</v>
      </c>
      <c r="E137" s="38">
        <v>2.54</v>
      </c>
      <c r="F137" s="92">
        <v>45455.0</v>
      </c>
      <c r="G137" s="91" t="s">
        <v>313</v>
      </c>
      <c r="H137" s="91" t="s">
        <v>307</v>
      </c>
      <c r="I137" s="91" t="s">
        <v>308</v>
      </c>
      <c r="J137" s="91" t="s">
        <v>309</v>
      </c>
      <c r="K137" s="38">
        <v>27.0</v>
      </c>
      <c r="L137" s="38">
        <v>10.8</v>
      </c>
      <c r="M137" s="38">
        <v>4.3</v>
      </c>
      <c r="N137" s="38">
        <v>0.24</v>
      </c>
      <c r="O137" s="38">
        <v>163.8</v>
      </c>
      <c r="P137" s="38">
        <v>1.2</v>
      </c>
      <c r="Q137" s="93">
        <v>2285.4</v>
      </c>
      <c r="R137" s="94">
        <v>117.18</v>
      </c>
      <c r="S137" s="93">
        <v>2903.7</v>
      </c>
      <c r="T137" s="94">
        <v>148.88</v>
      </c>
      <c r="U137" s="38">
        <v>618.4</v>
      </c>
      <c r="V137" s="94">
        <v>75.75</v>
      </c>
      <c r="W137" s="38">
        <v>19.0</v>
      </c>
      <c r="X137" s="94">
        <v>179.54</v>
      </c>
      <c r="Y137" s="38">
        <v>157.4</v>
      </c>
      <c r="Z137" s="38">
        <v>157.2</v>
      </c>
      <c r="AA137" s="38">
        <v>265.2</v>
      </c>
      <c r="AB137" s="38">
        <v>37.0</v>
      </c>
      <c r="AC137" s="94">
        <v>87.39</v>
      </c>
      <c r="AD137" s="38">
        <v>8.96</v>
      </c>
      <c r="AE137" s="38">
        <v>0.38</v>
      </c>
      <c r="AF137" s="38">
        <v>1.29</v>
      </c>
      <c r="AG137" s="38">
        <v>11.69</v>
      </c>
      <c r="AH137" s="38">
        <v>0.56</v>
      </c>
      <c r="AI137" s="38">
        <v>0.05</v>
      </c>
      <c r="AJ137" s="38">
        <v>0.13</v>
      </c>
      <c r="AK137" s="38">
        <v>0.7</v>
      </c>
      <c r="AL137" s="94">
        <v>5.61</v>
      </c>
      <c r="AM137" s="94">
        <v>244.99</v>
      </c>
    </row>
    <row r="138">
      <c r="A138" s="38">
        <v>69.0</v>
      </c>
      <c r="B138" s="91" t="s">
        <v>390</v>
      </c>
      <c r="C138" s="38">
        <v>8.0</v>
      </c>
      <c r="D138" s="91" t="s">
        <v>388</v>
      </c>
      <c r="E138" s="38">
        <v>2.54</v>
      </c>
      <c r="F138" s="92">
        <v>45455.0</v>
      </c>
      <c r="G138" s="91" t="s">
        <v>313</v>
      </c>
      <c r="H138" s="91" t="s">
        <v>307</v>
      </c>
      <c r="I138" s="91" t="s">
        <v>308</v>
      </c>
      <c r="J138" s="91" t="s">
        <v>309</v>
      </c>
      <c r="K138" s="38">
        <v>27.0</v>
      </c>
      <c r="L138" s="38">
        <v>10.8</v>
      </c>
      <c r="M138" s="38">
        <v>4.3</v>
      </c>
      <c r="N138" s="38">
        <v>0.24</v>
      </c>
      <c r="O138" s="38">
        <v>163.8</v>
      </c>
      <c r="P138" s="38">
        <v>1.2</v>
      </c>
      <c r="Q138" s="93">
        <v>2285.4</v>
      </c>
      <c r="R138" s="94">
        <v>117.18</v>
      </c>
      <c r="S138" s="93">
        <v>2903.7</v>
      </c>
      <c r="T138" s="94">
        <v>148.88</v>
      </c>
      <c r="U138" s="38">
        <v>618.4</v>
      </c>
      <c r="V138" s="94">
        <v>75.75</v>
      </c>
      <c r="W138" s="38">
        <v>19.0</v>
      </c>
      <c r="X138" s="94">
        <v>179.54</v>
      </c>
      <c r="Y138" s="38">
        <v>157.4</v>
      </c>
      <c r="Z138" s="38">
        <v>157.2</v>
      </c>
      <c r="AA138" s="38">
        <v>265.2</v>
      </c>
      <c r="AB138" s="38">
        <v>37.0</v>
      </c>
      <c r="AC138" s="94">
        <v>87.39</v>
      </c>
      <c r="AD138" s="38">
        <v>8.96</v>
      </c>
      <c r="AE138" s="38">
        <v>0.38</v>
      </c>
      <c r="AF138" s="38">
        <v>1.29</v>
      </c>
      <c r="AG138" s="38">
        <v>11.69</v>
      </c>
      <c r="AH138" s="38">
        <v>0.56</v>
      </c>
      <c r="AI138" s="38">
        <v>0.05</v>
      </c>
      <c r="AJ138" s="38">
        <v>0.13</v>
      </c>
      <c r="AK138" s="38">
        <v>0.7</v>
      </c>
      <c r="AL138" s="94">
        <v>5.61</v>
      </c>
      <c r="AM138" s="94">
        <v>244.99</v>
      </c>
    </row>
    <row r="139">
      <c r="A139" s="38">
        <v>70.0</v>
      </c>
      <c r="B139" s="91" t="s">
        <v>391</v>
      </c>
      <c r="C139" s="38">
        <v>8.0</v>
      </c>
      <c r="D139" s="91" t="s">
        <v>388</v>
      </c>
      <c r="E139" s="38">
        <v>2.54</v>
      </c>
      <c r="F139" s="92">
        <v>45455.0</v>
      </c>
      <c r="G139" s="91" t="s">
        <v>315</v>
      </c>
      <c r="H139" s="91" t="s">
        <v>307</v>
      </c>
      <c r="I139" s="91" t="s">
        <v>308</v>
      </c>
      <c r="J139" s="91" t="s">
        <v>309</v>
      </c>
      <c r="K139" s="38">
        <v>27.0</v>
      </c>
      <c r="L139" s="38">
        <v>10.8</v>
      </c>
      <c r="M139" s="38">
        <v>4.3</v>
      </c>
      <c r="N139" s="38">
        <v>0.24</v>
      </c>
      <c r="O139" s="38">
        <v>163.8</v>
      </c>
      <c r="P139" s="38">
        <v>1.2</v>
      </c>
      <c r="Q139" s="93">
        <v>1669.0</v>
      </c>
      <c r="R139" s="94">
        <v>85.58</v>
      </c>
      <c r="S139" s="93">
        <v>2903.7</v>
      </c>
      <c r="T139" s="94">
        <v>148.88</v>
      </c>
      <c r="U139" s="93">
        <v>1982.0</v>
      </c>
      <c r="V139" s="94">
        <v>242.79</v>
      </c>
      <c r="W139" s="38">
        <v>-0.3</v>
      </c>
      <c r="X139" s="95">
        <v>-2.87</v>
      </c>
      <c r="Y139" s="38">
        <v>157.4</v>
      </c>
      <c r="Z139" s="38">
        <v>157.2</v>
      </c>
      <c r="AA139" s="38">
        <v>265.2</v>
      </c>
      <c r="AB139" s="38">
        <v>37.0</v>
      </c>
      <c r="AC139" s="94">
        <v>87.39</v>
      </c>
      <c r="AD139" s="38">
        <v>8.96</v>
      </c>
      <c r="AE139" s="38">
        <v>0.28</v>
      </c>
      <c r="AF139" s="38">
        <v>1.29</v>
      </c>
      <c r="AG139" s="38">
        <v>8.54</v>
      </c>
      <c r="AH139" s="38">
        <v>0.56</v>
      </c>
      <c r="AI139" s="38">
        <v>0.02</v>
      </c>
      <c r="AJ139" s="38">
        <v>0.37</v>
      </c>
      <c r="AK139" s="38">
        <v>0.7</v>
      </c>
      <c r="AL139" s="94">
        <v>6.43</v>
      </c>
      <c r="AM139" s="94">
        <v>244.99</v>
      </c>
    </row>
    <row r="140">
      <c r="A140" s="38">
        <v>70.0</v>
      </c>
      <c r="B140" s="91" t="s">
        <v>391</v>
      </c>
      <c r="C140" s="38">
        <v>8.0</v>
      </c>
      <c r="D140" s="91" t="s">
        <v>388</v>
      </c>
      <c r="E140" s="38">
        <v>2.54</v>
      </c>
      <c r="F140" s="92">
        <v>45455.0</v>
      </c>
      <c r="G140" s="91" t="s">
        <v>315</v>
      </c>
      <c r="H140" s="91" t="s">
        <v>307</v>
      </c>
      <c r="I140" s="91" t="s">
        <v>308</v>
      </c>
      <c r="J140" s="91" t="s">
        <v>309</v>
      </c>
      <c r="K140" s="38">
        <v>27.0</v>
      </c>
      <c r="L140" s="38">
        <v>10.8</v>
      </c>
      <c r="M140" s="38">
        <v>4.3</v>
      </c>
      <c r="N140" s="38">
        <v>0.24</v>
      </c>
      <c r="O140" s="38">
        <v>163.8</v>
      </c>
      <c r="P140" s="38">
        <v>1.2</v>
      </c>
      <c r="Q140" s="93">
        <v>1669.0</v>
      </c>
      <c r="R140" s="94">
        <v>85.58</v>
      </c>
      <c r="S140" s="93">
        <v>2903.7</v>
      </c>
      <c r="T140" s="94">
        <v>148.88</v>
      </c>
      <c r="U140" s="93">
        <v>1982.0</v>
      </c>
      <c r="V140" s="94">
        <v>242.79</v>
      </c>
      <c r="W140" s="38">
        <v>-0.3</v>
      </c>
      <c r="X140" s="95">
        <v>-2.87</v>
      </c>
      <c r="Y140" s="38">
        <v>157.4</v>
      </c>
      <c r="Z140" s="38">
        <v>157.2</v>
      </c>
      <c r="AA140" s="38">
        <v>265.2</v>
      </c>
      <c r="AB140" s="38">
        <v>37.0</v>
      </c>
      <c r="AC140" s="94">
        <v>87.39</v>
      </c>
      <c r="AD140" s="38">
        <v>8.96</v>
      </c>
      <c r="AE140" s="38">
        <v>0.28</v>
      </c>
      <c r="AF140" s="38">
        <v>1.29</v>
      </c>
      <c r="AG140" s="38">
        <v>8.54</v>
      </c>
      <c r="AH140" s="38">
        <v>0.56</v>
      </c>
      <c r="AI140" s="38">
        <v>0.02</v>
      </c>
      <c r="AJ140" s="38">
        <v>0.37</v>
      </c>
      <c r="AK140" s="38">
        <v>0.7</v>
      </c>
      <c r="AL140" s="94">
        <v>6.43</v>
      </c>
      <c r="AM140" s="94">
        <v>244.99</v>
      </c>
    </row>
    <row r="141">
      <c r="A141" s="38">
        <v>71.0</v>
      </c>
      <c r="B141" s="91" t="s">
        <v>392</v>
      </c>
      <c r="C141" s="38">
        <v>5.0</v>
      </c>
      <c r="D141" s="91" t="s">
        <v>393</v>
      </c>
      <c r="E141" s="38">
        <v>2.54</v>
      </c>
      <c r="F141" s="92">
        <v>45455.0</v>
      </c>
      <c r="G141" s="91" t="s">
        <v>306</v>
      </c>
      <c r="H141" s="91" t="s">
        <v>307</v>
      </c>
      <c r="I141" s="91" t="s">
        <v>308</v>
      </c>
      <c r="J141" s="91" t="s">
        <v>309</v>
      </c>
      <c r="K141" s="38">
        <v>21.3</v>
      </c>
      <c r="L141" s="38">
        <v>15.3</v>
      </c>
      <c r="M141" s="38">
        <v>2.7</v>
      </c>
      <c r="N141" s="38">
        <v>0.094</v>
      </c>
      <c r="O141" s="38">
        <v>72.4</v>
      </c>
      <c r="P141" s="38">
        <v>0.4</v>
      </c>
      <c r="Q141" s="93">
        <v>4085.5</v>
      </c>
      <c r="R141" s="94">
        <v>209.48</v>
      </c>
      <c r="S141" s="93">
        <v>1016.7</v>
      </c>
      <c r="T141" s="94">
        <v>52.13</v>
      </c>
      <c r="U141" s="38">
        <v>785.9</v>
      </c>
      <c r="V141" s="94">
        <v>96.27</v>
      </c>
      <c r="W141" s="38">
        <v>36.8</v>
      </c>
      <c r="X141" s="94">
        <v>348.93</v>
      </c>
      <c r="Y141" s="38">
        <v>80.1</v>
      </c>
      <c r="Z141" s="38">
        <v>80.0</v>
      </c>
      <c r="AA141" s="38">
        <v>135.0</v>
      </c>
      <c r="AB141" s="38">
        <v>18.8</v>
      </c>
      <c r="AC141" s="94">
        <v>44.49</v>
      </c>
      <c r="AD141" s="38">
        <v>4.42</v>
      </c>
      <c r="AE141" s="38">
        <v>0.68</v>
      </c>
      <c r="AF141" s="38">
        <v>0.63</v>
      </c>
      <c r="AG141" s="38">
        <v>20.9</v>
      </c>
      <c r="AH141" s="38">
        <v>0.28</v>
      </c>
      <c r="AI141" s="38">
        <v>0.1</v>
      </c>
      <c r="AJ141" s="38">
        <v>0.17</v>
      </c>
      <c r="AK141" s="38">
        <v>0.34</v>
      </c>
      <c r="AL141" s="94">
        <v>9.55</v>
      </c>
      <c r="AM141" s="94">
        <v>119.41</v>
      </c>
    </row>
    <row r="142">
      <c r="A142" s="38">
        <v>71.0</v>
      </c>
      <c r="B142" s="91" t="s">
        <v>392</v>
      </c>
      <c r="C142" s="38">
        <v>5.0</v>
      </c>
      <c r="D142" s="91" t="s">
        <v>393</v>
      </c>
      <c r="E142" s="38">
        <v>2.54</v>
      </c>
      <c r="F142" s="92">
        <v>45455.0</v>
      </c>
      <c r="G142" s="91" t="s">
        <v>306</v>
      </c>
      <c r="H142" s="91" t="s">
        <v>307</v>
      </c>
      <c r="I142" s="91" t="s">
        <v>308</v>
      </c>
      <c r="J142" s="91" t="s">
        <v>309</v>
      </c>
      <c r="K142" s="38">
        <v>21.3</v>
      </c>
      <c r="L142" s="38">
        <v>15.3</v>
      </c>
      <c r="M142" s="38">
        <v>2.7</v>
      </c>
      <c r="N142" s="38">
        <v>0.094</v>
      </c>
      <c r="O142" s="38">
        <v>72.4</v>
      </c>
      <c r="P142" s="38">
        <v>0.4</v>
      </c>
      <c r="Q142" s="93">
        <v>4085.5</v>
      </c>
      <c r="R142" s="94">
        <v>209.48</v>
      </c>
      <c r="S142" s="93">
        <v>1016.7</v>
      </c>
      <c r="T142" s="94">
        <v>52.13</v>
      </c>
      <c r="U142" s="38">
        <v>785.9</v>
      </c>
      <c r="V142" s="94">
        <v>96.27</v>
      </c>
      <c r="W142" s="38">
        <v>36.8</v>
      </c>
      <c r="X142" s="94">
        <v>348.93</v>
      </c>
      <c r="Y142" s="38">
        <v>80.1</v>
      </c>
      <c r="Z142" s="38">
        <v>80.0</v>
      </c>
      <c r="AA142" s="38">
        <v>135.0</v>
      </c>
      <c r="AB142" s="38">
        <v>18.8</v>
      </c>
      <c r="AC142" s="94">
        <v>44.49</v>
      </c>
      <c r="AD142" s="38">
        <v>4.42</v>
      </c>
      <c r="AE142" s="38">
        <v>0.68</v>
      </c>
      <c r="AF142" s="38">
        <v>0.63</v>
      </c>
      <c r="AG142" s="38">
        <v>20.9</v>
      </c>
      <c r="AH142" s="38">
        <v>0.28</v>
      </c>
      <c r="AI142" s="38">
        <v>0.1</v>
      </c>
      <c r="AJ142" s="38">
        <v>0.17</v>
      </c>
      <c r="AK142" s="38">
        <v>0.34</v>
      </c>
      <c r="AL142" s="94">
        <v>9.55</v>
      </c>
      <c r="AM142" s="94">
        <v>119.41</v>
      </c>
    </row>
    <row r="143">
      <c r="A143" s="38">
        <v>72.0</v>
      </c>
      <c r="B143" s="91" t="s">
        <v>394</v>
      </c>
      <c r="C143" s="38">
        <v>5.0</v>
      </c>
      <c r="D143" s="91" t="s">
        <v>393</v>
      </c>
      <c r="E143" s="38">
        <v>2.54</v>
      </c>
      <c r="F143" s="92">
        <v>45455.0</v>
      </c>
      <c r="G143" s="91" t="s">
        <v>311</v>
      </c>
      <c r="H143" s="91" t="s">
        <v>307</v>
      </c>
      <c r="I143" s="91" t="s">
        <v>308</v>
      </c>
      <c r="J143" s="91" t="s">
        <v>309</v>
      </c>
      <c r="K143" s="38">
        <v>21.3</v>
      </c>
      <c r="L143" s="38">
        <v>15.3</v>
      </c>
      <c r="M143" s="38">
        <v>2.7</v>
      </c>
      <c r="N143" s="38">
        <v>0.094</v>
      </c>
      <c r="O143" s="38">
        <v>72.4</v>
      </c>
      <c r="P143" s="38">
        <v>0.4</v>
      </c>
      <c r="Q143" s="93">
        <v>2144.2</v>
      </c>
      <c r="R143" s="94">
        <v>109.94</v>
      </c>
      <c r="S143" s="93">
        <v>1016.7</v>
      </c>
      <c r="T143" s="94">
        <v>52.13</v>
      </c>
      <c r="U143" s="93">
        <v>1171.1</v>
      </c>
      <c r="V143" s="94">
        <v>143.46</v>
      </c>
      <c r="W143" s="38">
        <v>12.3</v>
      </c>
      <c r="X143" s="94">
        <v>116.7</v>
      </c>
      <c r="Y143" s="38">
        <v>80.1</v>
      </c>
      <c r="Z143" s="38">
        <v>80.0</v>
      </c>
      <c r="AA143" s="38">
        <v>135.0</v>
      </c>
      <c r="AB143" s="38">
        <v>18.8</v>
      </c>
      <c r="AC143" s="94">
        <v>44.49</v>
      </c>
      <c r="AD143" s="38">
        <v>4.42</v>
      </c>
      <c r="AE143" s="38">
        <v>0.36</v>
      </c>
      <c r="AF143" s="38">
        <v>0.63</v>
      </c>
      <c r="AG143" s="38">
        <v>10.97</v>
      </c>
      <c r="AH143" s="38">
        <v>0.28</v>
      </c>
      <c r="AI143" s="38">
        <v>0.04</v>
      </c>
      <c r="AJ143" s="38">
        <v>0.23</v>
      </c>
      <c r="AK143" s="38">
        <v>0.34</v>
      </c>
      <c r="AL143" s="94">
        <v>6.17</v>
      </c>
      <c r="AM143" s="94">
        <v>119.41</v>
      </c>
    </row>
    <row r="144">
      <c r="A144" s="38">
        <v>72.0</v>
      </c>
      <c r="B144" s="91" t="s">
        <v>394</v>
      </c>
      <c r="C144" s="38">
        <v>5.0</v>
      </c>
      <c r="D144" s="91" t="s">
        <v>393</v>
      </c>
      <c r="E144" s="38">
        <v>2.54</v>
      </c>
      <c r="F144" s="92">
        <v>45455.0</v>
      </c>
      <c r="G144" s="91" t="s">
        <v>311</v>
      </c>
      <c r="H144" s="91" t="s">
        <v>307</v>
      </c>
      <c r="I144" s="91" t="s">
        <v>308</v>
      </c>
      <c r="J144" s="91" t="s">
        <v>309</v>
      </c>
      <c r="K144" s="38">
        <v>21.3</v>
      </c>
      <c r="L144" s="38">
        <v>15.3</v>
      </c>
      <c r="M144" s="38">
        <v>2.7</v>
      </c>
      <c r="N144" s="38">
        <v>0.094</v>
      </c>
      <c r="O144" s="38">
        <v>72.4</v>
      </c>
      <c r="P144" s="38">
        <v>0.4</v>
      </c>
      <c r="Q144" s="93">
        <v>2144.2</v>
      </c>
      <c r="R144" s="94">
        <v>109.94</v>
      </c>
      <c r="S144" s="93">
        <v>1016.7</v>
      </c>
      <c r="T144" s="94">
        <v>52.13</v>
      </c>
      <c r="U144" s="93">
        <v>1171.1</v>
      </c>
      <c r="V144" s="94">
        <v>143.46</v>
      </c>
      <c r="W144" s="38">
        <v>12.3</v>
      </c>
      <c r="X144" s="94">
        <v>116.7</v>
      </c>
      <c r="Y144" s="38">
        <v>80.1</v>
      </c>
      <c r="Z144" s="38">
        <v>80.0</v>
      </c>
      <c r="AA144" s="38">
        <v>135.0</v>
      </c>
      <c r="AB144" s="38">
        <v>18.8</v>
      </c>
      <c r="AC144" s="94">
        <v>44.49</v>
      </c>
      <c r="AD144" s="38">
        <v>4.42</v>
      </c>
      <c r="AE144" s="38">
        <v>0.36</v>
      </c>
      <c r="AF144" s="38">
        <v>0.63</v>
      </c>
      <c r="AG144" s="38">
        <v>10.97</v>
      </c>
      <c r="AH144" s="38">
        <v>0.28</v>
      </c>
      <c r="AI144" s="38">
        <v>0.04</v>
      </c>
      <c r="AJ144" s="38">
        <v>0.23</v>
      </c>
      <c r="AK144" s="38">
        <v>0.34</v>
      </c>
      <c r="AL144" s="94">
        <v>6.17</v>
      </c>
      <c r="AM144" s="94">
        <v>119.41</v>
      </c>
    </row>
    <row r="145">
      <c r="A145" s="38">
        <v>73.0</v>
      </c>
      <c r="B145" s="91" t="s">
        <v>395</v>
      </c>
      <c r="C145" s="38">
        <v>5.0</v>
      </c>
      <c r="D145" s="91" t="s">
        <v>393</v>
      </c>
      <c r="E145" s="38">
        <v>2.54</v>
      </c>
      <c r="F145" s="92">
        <v>45455.0</v>
      </c>
      <c r="G145" s="91" t="s">
        <v>313</v>
      </c>
      <c r="H145" s="91" t="s">
        <v>307</v>
      </c>
      <c r="I145" s="91" t="s">
        <v>308</v>
      </c>
      <c r="J145" s="91" t="s">
        <v>309</v>
      </c>
      <c r="K145" s="38">
        <v>21.3</v>
      </c>
      <c r="L145" s="38">
        <v>15.3</v>
      </c>
      <c r="M145" s="38">
        <v>2.7</v>
      </c>
      <c r="N145" s="38">
        <v>0.094</v>
      </c>
      <c r="O145" s="38">
        <v>72.4</v>
      </c>
      <c r="P145" s="38">
        <v>0.4</v>
      </c>
      <c r="Q145" s="38">
        <v>422.5</v>
      </c>
      <c r="R145" s="94">
        <v>21.66</v>
      </c>
      <c r="S145" s="93">
        <v>1016.7</v>
      </c>
      <c r="T145" s="94">
        <v>52.13</v>
      </c>
      <c r="U145" s="38">
        <v>533.1</v>
      </c>
      <c r="V145" s="94">
        <v>65.31</v>
      </c>
      <c r="W145" s="38">
        <v>-0.4</v>
      </c>
      <c r="X145" s="95">
        <v>-3.47</v>
      </c>
      <c r="Y145" s="38">
        <v>80.1</v>
      </c>
      <c r="Z145" s="38">
        <v>80.0</v>
      </c>
      <c r="AA145" s="38">
        <v>135.0</v>
      </c>
      <c r="AB145" s="38">
        <v>18.8</v>
      </c>
      <c r="AC145" s="94">
        <v>44.49</v>
      </c>
      <c r="AD145" s="38">
        <v>4.42</v>
      </c>
      <c r="AE145" s="38">
        <v>0.07</v>
      </c>
      <c r="AF145" s="38">
        <v>0.63</v>
      </c>
      <c r="AG145" s="38">
        <v>2.16</v>
      </c>
      <c r="AH145" s="38">
        <v>0.28</v>
      </c>
      <c r="AI145" s="38">
        <v>0.0</v>
      </c>
      <c r="AJ145" s="38">
        <v>0.1</v>
      </c>
      <c r="AK145" s="38">
        <v>0.34</v>
      </c>
      <c r="AL145" s="94">
        <v>1.67</v>
      </c>
      <c r="AM145" s="94">
        <v>119.41</v>
      </c>
    </row>
    <row r="146">
      <c r="A146" s="38">
        <v>73.0</v>
      </c>
      <c r="B146" s="91" t="s">
        <v>395</v>
      </c>
      <c r="C146" s="38">
        <v>5.0</v>
      </c>
      <c r="D146" s="91" t="s">
        <v>393</v>
      </c>
      <c r="E146" s="38">
        <v>2.54</v>
      </c>
      <c r="F146" s="92">
        <v>45455.0</v>
      </c>
      <c r="G146" s="91" t="s">
        <v>313</v>
      </c>
      <c r="H146" s="91" t="s">
        <v>307</v>
      </c>
      <c r="I146" s="91" t="s">
        <v>308</v>
      </c>
      <c r="J146" s="91" t="s">
        <v>309</v>
      </c>
      <c r="K146" s="38">
        <v>21.3</v>
      </c>
      <c r="L146" s="38">
        <v>15.3</v>
      </c>
      <c r="M146" s="38">
        <v>2.7</v>
      </c>
      <c r="N146" s="38">
        <v>0.094</v>
      </c>
      <c r="O146" s="38">
        <v>72.4</v>
      </c>
      <c r="P146" s="38">
        <v>0.4</v>
      </c>
      <c r="Q146" s="38">
        <v>422.5</v>
      </c>
      <c r="R146" s="94">
        <v>21.66</v>
      </c>
      <c r="S146" s="93">
        <v>1016.7</v>
      </c>
      <c r="T146" s="94">
        <v>52.13</v>
      </c>
      <c r="U146" s="38">
        <v>533.1</v>
      </c>
      <c r="V146" s="94">
        <v>65.31</v>
      </c>
      <c r="W146" s="38">
        <v>-0.4</v>
      </c>
      <c r="X146" s="95">
        <v>-3.47</v>
      </c>
      <c r="Y146" s="38">
        <v>80.1</v>
      </c>
      <c r="Z146" s="38">
        <v>80.0</v>
      </c>
      <c r="AA146" s="38">
        <v>135.0</v>
      </c>
      <c r="AB146" s="38">
        <v>18.8</v>
      </c>
      <c r="AC146" s="94">
        <v>44.49</v>
      </c>
      <c r="AD146" s="38">
        <v>4.42</v>
      </c>
      <c r="AE146" s="38">
        <v>0.07</v>
      </c>
      <c r="AF146" s="38">
        <v>0.63</v>
      </c>
      <c r="AG146" s="38">
        <v>2.16</v>
      </c>
      <c r="AH146" s="38">
        <v>0.28</v>
      </c>
      <c r="AI146" s="38">
        <v>0.0</v>
      </c>
      <c r="AJ146" s="38">
        <v>0.1</v>
      </c>
      <c r="AK146" s="38">
        <v>0.34</v>
      </c>
      <c r="AL146" s="94">
        <v>1.67</v>
      </c>
      <c r="AM146" s="94">
        <v>119.41</v>
      </c>
    </row>
    <row r="147">
      <c r="A147" s="38">
        <v>74.0</v>
      </c>
      <c r="B147" s="91" t="s">
        <v>396</v>
      </c>
      <c r="C147" s="38">
        <v>5.0</v>
      </c>
      <c r="D147" s="91" t="s">
        <v>393</v>
      </c>
      <c r="E147" s="38">
        <v>2.54</v>
      </c>
      <c r="F147" s="92">
        <v>45455.0</v>
      </c>
      <c r="G147" s="91" t="s">
        <v>315</v>
      </c>
      <c r="H147" s="91" t="s">
        <v>307</v>
      </c>
      <c r="I147" s="91" t="s">
        <v>308</v>
      </c>
      <c r="J147" s="91" t="s">
        <v>309</v>
      </c>
      <c r="K147" s="38">
        <v>21.3</v>
      </c>
      <c r="L147" s="38">
        <v>15.3</v>
      </c>
      <c r="M147" s="38">
        <v>2.7</v>
      </c>
      <c r="N147" s="38">
        <v>0.094</v>
      </c>
      <c r="O147" s="38">
        <v>72.4</v>
      </c>
      <c r="P147" s="38">
        <v>0.4</v>
      </c>
      <c r="Q147" s="93">
        <v>2104.9</v>
      </c>
      <c r="R147" s="94">
        <v>107.92</v>
      </c>
      <c r="S147" s="93">
        <v>1016.7</v>
      </c>
      <c r="T147" s="94">
        <v>52.13</v>
      </c>
      <c r="U147" s="93">
        <v>2680.8</v>
      </c>
      <c r="V147" s="94">
        <v>328.4</v>
      </c>
      <c r="W147" s="38">
        <v>-2.1</v>
      </c>
      <c r="X147" s="95">
        <v>-19.49</v>
      </c>
      <c r="Y147" s="38">
        <v>80.1</v>
      </c>
      <c r="Z147" s="38">
        <v>80.0</v>
      </c>
      <c r="AA147" s="38">
        <v>135.0</v>
      </c>
      <c r="AB147" s="38">
        <v>18.8</v>
      </c>
      <c r="AC147" s="94">
        <v>44.49</v>
      </c>
      <c r="AD147" s="38">
        <v>4.42</v>
      </c>
      <c r="AE147" s="38">
        <v>0.35</v>
      </c>
      <c r="AF147" s="38">
        <v>0.63</v>
      </c>
      <c r="AG147" s="38">
        <v>10.77</v>
      </c>
      <c r="AH147" s="38">
        <v>0.28</v>
      </c>
      <c r="AI147" s="38">
        <v>0.02</v>
      </c>
      <c r="AJ147" s="38">
        <v>0.5</v>
      </c>
      <c r="AK147" s="38">
        <v>0.34</v>
      </c>
      <c r="AL147" s="94">
        <v>8.38</v>
      </c>
      <c r="AM147" s="94">
        <v>119.41</v>
      </c>
    </row>
    <row r="148">
      <c r="A148" s="38">
        <v>74.0</v>
      </c>
      <c r="B148" s="91" t="s">
        <v>396</v>
      </c>
      <c r="C148" s="38">
        <v>5.0</v>
      </c>
      <c r="D148" s="91" t="s">
        <v>393</v>
      </c>
      <c r="E148" s="38">
        <v>2.54</v>
      </c>
      <c r="F148" s="92">
        <v>45455.0</v>
      </c>
      <c r="G148" s="91" t="s">
        <v>315</v>
      </c>
      <c r="H148" s="91" t="s">
        <v>307</v>
      </c>
      <c r="I148" s="91" t="s">
        <v>308</v>
      </c>
      <c r="J148" s="91" t="s">
        <v>309</v>
      </c>
      <c r="K148" s="38">
        <v>21.3</v>
      </c>
      <c r="L148" s="38">
        <v>15.3</v>
      </c>
      <c r="M148" s="38">
        <v>2.7</v>
      </c>
      <c r="N148" s="38">
        <v>0.094</v>
      </c>
      <c r="O148" s="38">
        <v>72.4</v>
      </c>
      <c r="P148" s="38">
        <v>0.4</v>
      </c>
      <c r="Q148" s="93">
        <v>2104.9</v>
      </c>
      <c r="R148" s="94">
        <v>107.92</v>
      </c>
      <c r="S148" s="93">
        <v>1016.7</v>
      </c>
      <c r="T148" s="94">
        <v>52.13</v>
      </c>
      <c r="U148" s="93">
        <v>2680.8</v>
      </c>
      <c r="V148" s="94">
        <v>328.4</v>
      </c>
      <c r="W148" s="38">
        <v>-2.1</v>
      </c>
      <c r="X148" s="95">
        <v>-19.49</v>
      </c>
      <c r="Y148" s="38">
        <v>80.1</v>
      </c>
      <c r="Z148" s="38">
        <v>80.0</v>
      </c>
      <c r="AA148" s="38">
        <v>135.0</v>
      </c>
      <c r="AB148" s="38">
        <v>18.8</v>
      </c>
      <c r="AC148" s="94">
        <v>44.49</v>
      </c>
      <c r="AD148" s="38">
        <v>4.42</v>
      </c>
      <c r="AE148" s="38">
        <v>0.35</v>
      </c>
      <c r="AF148" s="38">
        <v>0.63</v>
      </c>
      <c r="AG148" s="38">
        <v>10.77</v>
      </c>
      <c r="AH148" s="38">
        <v>0.28</v>
      </c>
      <c r="AI148" s="38">
        <v>0.02</v>
      </c>
      <c r="AJ148" s="38">
        <v>0.5</v>
      </c>
      <c r="AK148" s="38">
        <v>0.34</v>
      </c>
      <c r="AL148" s="94">
        <v>8.38</v>
      </c>
      <c r="AM148" s="94">
        <v>119.41</v>
      </c>
    </row>
    <row r="149">
      <c r="A149" s="38">
        <v>75.0</v>
      </c>
      <c r="B149" s="91" t="s">
        <v>397</v>
      </c>
      <c r="C149" s="38">
        <v>8.0</v>
      </c>
      <c r="D149" s="91" t="s">
        <v>398</v>
      </c>
      <c r="E149" s="38">
        <v>2.54</v>
      </c>
      <c r="F149" s="92">
        <v>45455.0</v>
      </c>
      <c r="G149" s="91" t="s">
        <v>306</v>
      </c>
      <c r="H149" s="91" t="s">
        <v>307</v>
      </c>
      <c r="I149" s="91" t="s">
        <v>308</v>
      </c>
      <c r="J149" s="91" t="s">
        <v>309</v>
      </c>
      <c r="K149" s="38">
        <v>15.6</v>
      </c>
      <c r="L149" s="38">
        <v>12.3</v>
      </c>
      <c r="M149" s="38">
        <v>4.3</v>
      </c>
      <c r="N149" s="38">
        <v>0.081</v>
      </c>
      <c r="O149" s="38">
        <v>74.3</v>
      </c>
      <c r="P149" s="38">
        <v>0.3</v>
      </c>
      <c r="Q149" s="93">
        <v>5285.3</v>
      </c>
      <c r="R149" s="94">
        <v>270.99</v>
      </c>
      <c r="S149" s="38">
        <v>684.5</v>
      </c>
      <c r="T149" s="94">
        <v>35.09</v>
      </c>
      <c r="U149" s="93">
        <v>1016.8</v>
      </c>
      <c r="V149" s="94">
        <v>124.56</v>
      </c>
      <c r="W149" s="38">
        <v>47.7</v>
      </c>
      <c r="X149" s="94">
        <v>451.38</v>
      </c>
      <c r="Y149" s="38">
        <v>90.1</v>
      </c>
      <c r="Z149" s="38">
        <v>90.1</v>
      </c>
      <c r="AA149" s="38">
        <v>151.9</v>
      </c>
      <c r="AB149" s="38">
        <v>21.2</v>
      </c>
      <c r="AC149" s="94">
        <v>50.06</v>
      </c>
      <c r="AD149" s="38">
        <v>4.99</v>
      </c>
      <c r="AE149" s="38">
        <v>0.88</v>
      </c>
      <c r="AF149" s="38">
        <v>0.71</v>
      </c>
      <c r="AG149" s="38">
        <v>27.03</v>
      </c>
      <c r="AH149" s="38">
        <v>0.31</v>
      </c>
      <c r="AI149" s="38">
        <v>0.13</v>
      </c>
      <c r="AJ149" s="38">
        <v>0.22</v>
      </c>
      <c r="AK149" s="38">
        <v>0.38</v>
      </c>
      <c r="AL149" s="94">
        <v>12.35</v>
      </c>
      <c r="AM149" s="94">
        <v>132.53</v>
      </c>
    </row>
    <row r="150">
      <c r="A150" s="38">
        <v>75.0</v>
      </c>
      <c r="B150" s="91" t="s">
        <v>397</v>
      </c>
      <c r="C150" s="38">
        <v>8.0</v>
      </c>
      <c r="D150" s="91" t="s">
        <v>398</v>
      </c>
      <c r="E150" s="38">
        <v>2.54</v>
      </c>
      <c r="F150" s="92">
        <v>45455.0</v>
      </c>
      <c r="G150" s="91" t="s">
        <v>306</v>
      </c>
      <c r="H150" s="91" t="s">
        <v>307</v>
      </c>
      <c r="I150" s="91" t="s">
        <v>308</v>
      </c>
      <c r="J150" s="91" t="s">
        <v>309</v>
      </c>
      <c r="K150" s="38">
        <v>15.6</v>
      </c>
      <c r="L150" s="38">
        <v>12.3</v>
      </c>
      <c r="M150" s="38">
        <v>4.3</v>
      </c>
      <c r="N150" s="38">
        <v>0.081</v>
      </c>
      <c r="O150" s="38">
        <v>74.3</v>
      </c>
      <c r="P150" s="38">
        <v>0.3</v>
      </c>
      <c r="Q150" s="93">
        <v>5285.3</v>
      </c>
      <c r="R150" s="94">
        <v>270.99</v>
      </c>
      <c r="S150" s="38">
        <v>684.5</v>
      </c>
      <c r="T150" s="94">
        <v>35.09</v>
      </c>
      <c r="U150" s="93">
        <v>1016.8</v>
      </c>
      <c r="V150" s="94">
        <v>124.56</v>
      </c>
      <c r="W150" s="38">
        <v>47.7</v>
      </c>
      <c r="X150" s="94">
        <v>451.38</v>
      </c>
      <c r="Y150" s="38">
        <v>90.1</v>
      </c>
      <c r="Z150" s="38">
        <v>90.1</v>
      </c>
      <c r="AA150" s="38">
        <v>151.9</v>
      </c>
      <c r="AB150" s="38">
        <v>21.2</v>
      </c>
      <c r="AC150" s="94">
        <v>50.06</v>
      </c>
      <c r="AD150" s="38">
        <v>4.99</v>
      </c>
      <c r="AE150" s="38">
        <v>0.88</v>
      </c>
      <c r="AF150" s="38">
        <v>0.71</v>
      </c>
      <c r="AG150" s="38">
        <v>27.03</v>
      </c>
      <c r="AH150" s="38">
        <v>0.31</v>
      </c>
      <c r="AI150" s="38">
        <v>0.13</v>
      </c>
      <c r="AJ150" s="38">
        <v>0.22</v>
      </c>
      <c r="AK150" s="38">
        <v>0.38</v>
      </c>
      <c r="AL150" s="94">
        <v>12.35</v>
      </c>
      <c r="AM150" s="94">
        <v>132.53</v>
      </c>
    </row>
    <row r="151">
      <c r="A151" s="38">
        <v>76.0</v>
      </c>
      <c r="B151" s="91" t="s">
        <v>399</v>
      </c>
      <c r="C151" s="38">
        <v>8.0</v>
      </c>
      <c r="D151" s="91" t="s">
        <v>398</v>
      </c>
      <c r="E151" s="38">
        <v>2.54</v>
      </c>
      <c r="F151" s="92">
        <v>45455.0</v>
      </c>
      <c r="G151" s="91" t="s">
        <v>311</v>
      </c>
      <c r="H151" s="91" t="s">
        <v>307</v>
      </c>
      <c r="I151" s="91" t="s">
        <v>308</v>
      </c>
      <c r="J151" s="91" t="s">
        <v>309</v>
      </c>
      <c r="K151" s="38">
        <v>15.6</v>
      </c>
      <c r="L151" s="38">
        <v>12.3</v>
      </c>
      <c r="M151" s="38">
        <v>4.3</v>
      </c>
      <c r="N151" s="38">
        <v>0.081</v>
      </c>
      <c r="O151" s="38">
        <v>74.3</v>
      </c>
      <c r="P151" s="38">
        <v>0.3</v>
      </c>
      <c r="Q151" s="93">
        <v>3157.6</v>
      </c>
      <c r="R151" s="94">
        <v>161.9</v>
      </c>
      <c r="S151" s="38">
        <v>684.5</v>
      </c>
      <c r="T151" s="94">
        <v>35.09</v>
      </c>
      <c r="U151" s="93">
        <v>1274.0</v>
      </c>
      <c r="V151" s="94">
        <v>156.07</v>
      </c>
      <c r="W151" s="38">
        <v>22.3</v>
      </c>
      <c r="X151" s="94">
        <v>211.32</v>
      </c>
      <c r="Y151" s="38">
        <v>90.1</v>
      </c>
      <c r="Z151" s="38">
        <v>90.1</v>
      </c>
      <c r="AA151" s="38">
        <v>151.9</v>
      </c>
      <c r="AB151" s="38">
        <v>21.2</v>
      </c>
      <c r="AC151" s="94">
        <v>50.06</v>
      </c>
      <c r="AD151" s="38">
        <v>4.99</v>
      </c>
      <c r="AE151" s="38">
        <v>0.53</v>
      </c>
      <c r="AF151" s="38">
        <v>0.71</v>
      </c>
      <c r="AG151" s="38">
        <v>16.15</v>
      </c>
      <c r="AH151" s="38">
        <v>0.31</v>
      </c>
      <c r="AI151" s="38">
        <v>0.07</v>
      </c>
      <c r="AJ151" s="38">
        <v>0.25</v>
      </c>
      <c r="AK151" s="38">
        <v>0.38</v>
      </c>
      <c r="AL151" s="94">
        <v>8.39</v>
      </c>
      <c r="AM151" s="94">
        <v>132.53</v>
      </c>
    </row>
    <row r="152">
      <c r="A152" s="38">
        <v>76.0</v>
      </c>
      <c r="B152" s="91" t="s">
        <v>399</v>
      </c>
      <c r="C152" s="38">
        <v>8.0</v>
      </c>
      <c r="D152" s="91" t="s">
        <v>398</v>
      </c>
      <c r="E152" s="38">
        <v>2.54</v>
      </c>
      <c r="F152" s="92">
        <v>45455.0</v>
      </c>
      <c r="G152" s="91" t="s">
        <v>311</v>
      </c>
      <c r="H152" s="91" t="s">
        <v>307</v>
      </c>
      <c r="I152" s="91" t="s">
        <v>308</v>
      </c>
      <c r="J152" s="91" t="s">
        <v>309</v>
      </c>
      <c r="K152" s="38">
        <v>15.6</v>
      </c>
      <c r="L152" s="38">
        <v>12.3</v>
      </c>
      <c r="M152" s="38">
        <v>4.3</v>
      </c>
      <c r="N152" s="38">
        <v>0.081</v>
      </c>
      <c r="O152" s="38">
        <v>74.3</v>
      </c>
      <c r="P152" s="38">
        <v>0.3</v>
      </c>
      <c r="Q152" s="93">
        <v>3157.6</v>
      </c>
      <c r="R152" s="94">
        <v>161.9</v>
      </c>
      <c r="S152" s="38">
        <v>684.5</v>
      </c>
      <c r="T152" s="94">
        <v>35.09</v>
      </c>
      <c r="U152" s="93">
        <v>1274.0</v>
      </c>
      <c r="V152" s="94">
        <v>156.07</v>
      </c>
      <c r="W152" s="38">
        <v>22.3</v>
      </c>
      <c r="X152" s="94">
        <v>211.32</v>
      </c>
      <c r="Y152" s="38">
        <v>90.1</v>
      </c>
      <c r="Z152" s="38">
        <v>90.1</v>
      </c>
      <c r="AA152" s="38">
        <v>151.9</v>
      </c>
      <c r="AB152" s="38">
        <v>21.2</v>
      </c>
      <c r="AC152" s="94">
        <v>50.06</v>
      </c>
      <c r="AD152" s="38">
        <v>4.99</v>
      </c>
      <c r="AE152" s="38">
        <v>0.53</v>
      </c>
      <c r="AF152" s="38">
        <v>0.71</v>
      </c>
      <c r="AG152" s="38">
        <v>16.15</v>
      </c>
      <c r="AH152" s="38">
        <v>0.31</v>
      </c>
      <c r="AI152" s="38">
        <v>0.07</v>
      </c>
      <c r="AJ152" s="38">
        <v>0.25</v>
      </c>
      <c r="AK152" s="38">
        <v>0.38</v>
      </c>
      <c r="AL152" s="94">
        <v>8.39</v>
      </c>
      <c r="AM152" s="94">
        <v>132.53</v>
      </c>
    </row>
    <row r="153">
      <c r="A153" s="38">
        <v>77.0</v>
      </c>
      <c r="B153" s="91" t="s">
        <v>400</v>
      </c>
      <c r="C153" s="38">
        <v>8.0</v>
      </c>
      <c r="D153" s="91" t="s">
        <v>398</v>
      </c>
      <c r="E153" s="38">
        <v>2.54</v>
      </c>
      <c r="F153" s="92">
        <v>45455.0</v>
      </c>
      <c r="G153" s="91" t="s">
        <v>313</v>
      </c>
      <c r="H153" s="91" t="s">
        <v>307</v>
      </c>
      <c r="I153" s="91" t="s">
        <v>308</v>
      </c>
      <c r="J153" s="91" t="s">
        <v>309</v>
      </c>
      <c r="K153" s="38">
        <v>15.6</v>
      </c>
      <c r="L153" s="38">
        <v>12.3</v>
      </c>
      <c r="M153" s="38">
        <v>4.3</v>
      </c>
      <c r="N153" s="38">
        <v>0.081</v>
      </c>
      <c r="O153" s="38">
        <v>74.3</v>
      </c>
      <c r="P153" s="38">
        <v>0.3</v>
      </c>
      <c r="Q153" s="93">
        <v>2115.3</v>
      </c>
      <c r="R153" s="94">
        <v>108.46</v>
      </c>
      <c r="S153" s="38">
        <v>684.5</v>
      </c>
      <c r="T153" s="94">
        <v>35.09</v>
      </c>
      <c r="U153" s="38">
        <v>711.1</v>
      </c>
      <c r="V153" s="94">
        <v>87.11</v>
      </c>
      <c r="W153" s="38">
        <v>16.3</v>
      </c>
      <c r="X153" s="94">
        <v>154.03</v>
      </c>
      <c r="Y153" s="38">
        <v>90.1</v>
      </c>
      <c r="Z153" s="38">
        <v>90.1</v>
      </c>
      <c r="AA153" s="38">
        <v>151.9</v>
      </c>
      <c r="AB153" s="38">
        <v>21.2</v>
      </c>
      <c r="AC153" s="94">
        <v>50.06</v>
      </c>
      <c r="AD153" s="38">
        <v>4.99</v>
      </c>
      <c r="AE153" s="38">
        <v>0.35</v>
      </c>
      <c r="AF153" s="38">
        <v>0.71</v>
      </c>
      <c r="AG153" s="38">
        <v>10.82</v>
      </c>
      <c r="AH153" s="38">
        <v>0.31</v>
      </c>
      <c r="AI153" s="38">
        <v>0.05</v>
      </c>
      <c r="AJ153" s="38">
        <v>0.14</v>
      </c>
      <c r="AK153" s="38">
        <v>0.38</v>
      </c>
      <c r="AL153" s="94">
        <v>5.41</v>
      </c>
      <c r="AM153" s="94">
        <v>132.53</v>
      </c>
    </row>
    <row r="154">
      <c r="A154" s="38">
        <v>77.0</v>
      </c>
      <c r="B154" s="91" t="s">
        <v>400</v>
      </c>
      <c r="C154" s="38">
        <v>8.0</v>
      </c>
      <c r="D154" s="91" t="s">
        <v>398</v>
      </c>
      <c r="E154" s="38">
        <v>2.54</v>
      </c>
      <c r="F154" s="92">
        <v>45455.0</v>
      </c>
      <c r="G154" s="91" t="s">
        <v>313</v>
      </c>
      <c r="H154" s="91" t="s">
        <v>307</v>
      </c>
      <c r="I154" s="91" t="s">
        <v>308</v>
      </c>
      <c r="J154" s="91" t="s">
        <v>309</v>
      </c>
      <c r="K154" s="38">
        <v>15.6</v>
      </c>
      <c r="L154" s="38">
        <v>12.3</v>
      </c>
      <c r="M154" s="38">
        <v>4.3</v>
      </c>
      <c r="N154" s="38">
        <v>0.081</v>
      </c>
      <c r="O154" s="38">
        <v>74.3</v>
      </c>
      <c r="P154" s="38">
        <v>0.3</v>
      </c>
      <c r="Q154" s="93">
        <v>2115.3</v>
      </c>
      <c r="R154" s="94">
        <v>108.46</v>
      </c>
      <c r="S154" s="38">
        <v>684.5</v>
      </c>
      <c r="T154" s="94">
        <v>35.09</v>
      </c>
      <c r="U154" s="38">
        <v>711.1</v>
      </c>
      <c r="V154" s="94">
        <v>87.11</v>
      </c>
      <c r="W154" s="38">
        <v>16.3</v>
      </c>
      <c r="X154" s="94">
        <v>154.03</v>
      </c>
      <c r="Y154" s="38">
        <v>90.1</v>
      </c>
      <c r="Z154" s="38">
        <v>90.1</v>
      </c>
      <c r="AA154" s="38">
        <v>151.9</v>
      </c>
      <c r="AB154" s="38">
        <v>21.2</v>
      </c>
      <c r="AC154" s="94">
        <v>50.06</v>
      </c>
      <c r="AD154" s="38">
        <v>4.99</v>
      </c>
      <c r="AE154" s="38">
        <v>0.35</v>
      </c>
      <c r="AF154" s="38">
        <v>0.71</v>
      </c>
      <c r="AG154" s="38">
        <v>10.82</v>
      </c>
      <c r="AH154" s="38">
        <v>0.31</v>
      </c>
      <c r="AI154" s="38">
        <v>0.05</v>
      </c>
      <c r="AJ154" s="38">
        <v>0.14</v>
      </c>
      <c r="AK154" s="38">
        <v>0.38</v>
      </c>
      <c r="AL154" s="94">
        <v>5.41</v>
      </c>
      <c r="AM154" s="94">
        <v>132.53</v>
      </c>
    </row>
    <row r="155">
      <c r="A155" s="38">
        <v>78.0</v>
      </c>
      <c r="B155" s="91" t="s">
        <v>401</v>
      </c>
      <c r="C155" s="38">
        <v>8.0</v>
      </c>
      <c r="D155" s="91" t="s">
        <v>398</v>
      </c>
      <c r="E155" s="38">
        <v>2.54</v>
      </c>
      <c r="F155" s="92">
        <v>45455.0</v>
      </c>
      <c r="G155" s="91" t="s">
        <v>315</v>
      </c>
      <c r="H155" s="91" t="s">
        <v>307</v>
      </c>
      <c r="I155" s="91" t="s">
        <v>308</v>
      </c>
      <c r="J155" s="91" t="s">
        <v>309</v>
      </c>
      <c r="K155" s="38">
        <v>15.6</v>
      </c>
      <c r="L155" s="38">
        <v>12.3</v>
      </c>
      <c r="M155" s="38">
        <v>4.3</v>
      </c>
      <c r="N155" s="38">
        <v>0.081</v>
      </c>
      <c r="O155" s="38">
        <v>74.3</v>
      </c>
      <c r="P155" s="38">
        <v>0.3</v>
      </c>
      <c r="Q155" s="93">
        <v>2347.5</v>
      </c>
      <c r="R155" s="94">
        <v>120.36</v>
      </c>
      <c r="S155" s="38">
        <v>684.5</v>
      </c>
      <c r="T155" s="94">
        <v>35.09</v>
      </c>
      <c r="U155" s="93">
        <v>2816.6</v>
      </c>
      <c r="V155" s="94">
        <v>345.03</v>
      </c>
      <c r="W155" s="38">
        <v>-0.7</v>
      </c>
      <c r="X155" s="95">
        <v>-6.56</v>
      </c>
      <c r="Y155" s="38">
        <v>90.1</v>
      </c>
      <c r="Z155" s="38">
        <v>90.1</v>
      </c>
      <c r="AA155" s="38">
        <v>151.9</v>
      </c>
      <c r="AB155" s="38">
        <v>21.2</v>
      </c>
      <c r="AC155" s="94">
        <v>50.06</v>
      </c>
      <c r="AD155" s="38">
        <v>4.99</v>
      </c>
      <c r="AE155" s="38">
        <v>0.39</v>
      </c>
      <c r="AF155" s="38">
        <v>0.71</v>
      </c>
      <c r="AG155" s="38">
        <v>12.01</v>
      </c>
      <c r="AH155" s="38">
        <v>0.31</v>
      </c>
      <c r="AI155" s="38">
        <v>0.03</v>
      </c>
      <c r="AJ155" s="38">
        <v>0.53</v>
      </c>
      <c r="AK155" s="38">
        <v>0.38</v>
      </c>
      <c r="AL155" s="94">
        <v>9.08</v>
      </c>
      <c r="AM155" s="94">
        <v>132.53</v>
      </c>
    </row>
    <row r="156">
      <c r="A156" s="38">
        <v>78.0</v>
      </c>
      <c r="B156" s="91" t="s">
        <v>401</v>
      </c>
      <c r="C156" s="38">
        <v>8.0</v>
      </c>
      <c r="D156" s="91" t="s">
        <v>398</v>
      </c>
      <c r="E156" s="38">
        <v>2.54</v>
      </c>
      <c r="F156" s="92">
        <v>45455.0</v>
      </c>
      <c r="G156" s="91" t="s">
        <v>315</v>
      </c>
      <c r="H156" s="91" t="s">
        <v>307</v>
      </c>
      <c r="I156" s="91" t="s">
        <v>308</v>
      </c>
      <c r="J156" s="91" t="s">
        <v>309</v>
      </c>
      <c r="K156" s="38">
        <v>15.6</v>
      </c>
      <c r="L156" s="38">
        <v>12.3</v>
      </c>
      <c r="M156" s="38">
        <v>4.3</v>
      </c>
      <c r="N156" s="38">
        <v>0.081</v>
      </c>
      <c r="O156" s="38">
        <v>74.3</v>
      </c>
      <c r="P156" s="38">
        <v>0.3</v>
      </c>
      <c r="Q156" s="93">
        <v>2347.5</v>
      </c>
      <c r="R156" s="94">
        <v>120.36</v>
      </c>
      <c r="S156" s="38">
        <v>684.5</v>
      </c>
      <c r="T156" s="94">
        <v>35.09</v>
      </c>
      <c r="U156" s="93">
        <v>2816.6</v>
      </c>
      <c r="V156" s="94">
        <v>345.03</v>
      </c>
      <c r="W156" s="38">
        <v>-0.7</v>
      </c>
      <c r="X156" s="95">
        <v>-6.56</v>
      </c>
      <c r="Y156" s="38">
        <v>90.1</v>
      </c>
      <c r="Z156" s="38">
        <v>90.1</v>
      </c>
      <c r="AA156" s="38">
        <v>151.9</v>
      </c>
      <c r="AB156" s="38">
        <v>21.2</v>
      </c>
      <c r="AC156" s="94">
        <v>50.06</v>
      </c>
      <c r="AD156" s="38">
        <v>4.99</v>
      </c>
      <c r="AE156" s="38">
        <v>0.39</v>
      </c>
      <c r="AF156" s="38">
        <v>0.71</v>
      </c>
      <c r="AG156" s="38">
        <v>12.01</v>
      </c>
      <c r="AH156" s="38">
        <v>0.31</v>
      </c>
      <c r="AI156" s="38">
        <v>0.03</v>
      </c>
      <c r="AJ156" s="38">
        <v>0.53</v>
      </c>
      <c r="AK156" s="38">
        <v>0.38</v>
      </c>
      <c r="AL156" s="94">
        <v>9.08</v>
      </c>
      <c r="AM156" s="94">
        <v>132.53</v>
      </c>
    </row>
    <row r="157">
      <c r="A157" s="38">
        <v>79.0</v>
      </c>
      <c r="B157" s="91" t="s">
        <v>402</v>
      </c>
      <c r="C157" s="38">
        <v>20.0</v>
      </c>
      <c r="D157" s="91" t="s">
        <v>403</v>
      </c>
      <c r="E157" s="38">
        <v>2.54</v>
      </c>
      <c r="F157" s="92">
        <v>45455.0</v>
      </c>
      <c r="G157" s="91" t="s">
        <v>306</v>
      </c>
      <c r="H157" s="91" t="s">
        <v>307</v>
      </c>
      <c r="I157" s="91" t="s">
        <v>308</v>
      </c>
      <c r="J157" s="91" t="s">
        <v>309</v>
      </c>
      <c r="K157" s="38">
        <v>15.6</v>
      </c>
      <c r="L157" s="38">
        <v>8.7</v>
      </c>
      <c r="M157" s="38">
        <v>11.0</v>
      </c>
      <c r="N157" s="38">
        <v>0.2</v>
      </c>
      <c r="O157" s="38">
        <v>177.8</v>
      </c>
      <c r="P157" s="38">
        <v>1.1</v>
      </c>
      <c r="Q157" s="93">
        <v>8612.4</v>
      </c>
      <c r="R157" s="94">
        <v>441.58</v>
      </c>
      <c r="S157" s="93">
        <v>2523.0</v>
      </c>
      <c r="T157" s="94">
        <v>129.36</v>
      </c>
      <c r="U157" s="93">
        <v>1657.8</v>
      </c>
      <c r="V157" s="94">
        <v>203.08</v>
      </c>
      <c r="W157" s="38">
        <v>77.7</v>
      </c>
      <c r="X157" s="94">
        <v>735.45</v>
      </c>
      <c r="Y157" s="38">
        <v>218.9</v>
      </c>
      <c r="Z157" s="38">
        <v>218.6</v>
      </c>
      <c r="AA157" s="38">
        <v>368.8</v>
      </c>
      <c r="AB157" s="38">
        <v>51.5</v>
      </c>
      <c r="AC157" s="94">
        <v>121.54</v>
      </c>
      <c r="AD157" s="38">
        <v>9.14</v>
      </c>
      <c r="AE157" s="38">
        <v>1.44</v>
      </c>
      <c r="AF157" s="38">
        <v>1.2</v>
      </c>
      <c r="AG157" s="38">
        <v>44.05</v>
      </c>
      <c r="AH157" s="38">
        <v>0.59</v>
      </c>
      <c r="AI157" s="38">
        <v>0.21</v>
      </c>
      <c r="AJ157" s="38">
        <v>0.36</v>
      </c>
      <c r="AK157" s="38">
        <v>0.52</v>
      </c>
      <c r="AL157" s="94">
        <v>20.13</v>
      </c>
      <c r="AM157" s="94">
        <v>188.29</v>
      </c>
    </row>
    <row r="158">
      <c r="A158" s="38">
        <v>79.0</v>
      </c>
      <c r="B158" s="91" t="s">
        <v>402</v>
      </c>
      <c r="C158" s="38">
        <v>20.0</v>
      </c>
      <c r="D158" s="91" t="s">
        <v>403</v>
      </c>
      <c r="E158" s="38">
        <v>2.54</v>
      </c>
      <c r="F158" s="92">
        <v>45455.0</v>
      </c>
      <c r="G158" s="91" t="s">
        <v>306</v>
      </c>
      <c r="H158" s="91" t="s">
        <v>307</v>
      </c>
      <c r="I158" s="91" t="s">
        <v>308</v>
      </c>
      <c r="J158" s="91" t="s">
        <v>309</v>
      </c>
      <c r="K158" s="38">
        <v>15.6</v>
      </c>
      <c r="L158" s="38">
        <v>8.7</v>
      </c>
      <c r="M158" s="38">
        <v>11.0</v>
      </c>
      <c r="N158" s="38">
        <v>0.2</v>
      </c>
      <c r="O158" s="38">
        <v>177.8</v>
      </c>
      <c r="P158" s="38">
        <v>1.1</v>
      </c>
      <c r="Q158" s="93">
        <v>8612.4</v>
      </c>
      <c r="R158" s="94">
        <v>441.58</v>
      </c>
      <c r="S158" s="93">
        <v>2523.0</v>
      </c>
      <c r="T158" s="94">
        <v>129.36</v>
      </c>
      <c r="U158" s="93">
        <v>1657.8</v>
      </c>
      <c r="V158" s="94">
        <v>203.08</v>
      </c>
      <c r="W158" s="38">
        <v>77.7</v>
      </c>
      <c r="X158" s="94">
        <v>735.45</v>
      </c>
      <c r="Y158" s="38">
        <v>218.9</v>
      </c>
      <c r="Z158" s="38">
        <v>218.6</v>
      </c>
      <c r="AA158" s="38">
        <v>368.8</v>
      </c>
      <c r="AB158" s="38">
        <v>51.5</v>
      </c>
      <c r="AC158" s="94">
        <v>121.54</v>
      </c>
      <c r="AD158" s="38">
        <v>9.14</v>
      </c>
      <c r="AE158" s="38">
        <v>1.44</v>
      </c>
      <c r="AF158" s="38">
        <v>1.2</v>
      </c>
      <c r="AG158" s="38">
        <v>44.05</v>
      </c>
      <c r="AH158" s="38">
        <v>0.59</v>
      </c>
      <c r="AI158" s="38">
        <v>0.21</v>
      </c>
      <c r="AJ158" s="38">
        <v>0.36</v>
      </c>
      <c r="AK158" s="38">
        <v>0.52</v>
      </c>
      <c r="AL158" s="94">
        <v>20.13</v>
      </c>
      <c r="AM158" s="94">
        <v>188.29</v>
      </c>
    </row>
    <row r="159">
      <c r="A159" s="38">
        <v>80.0</v>
      </c>
      <c r="B159" s="91" t="s">
        <v>404</v>
      </c>
      <c r="C159" s="38">
        <v>20.0</v>
      </c>
      <c r="D159" s="91" t="s">
        <v>403</v>
      </c>
      <c r="E159" s="38">
        <v>2.54</v>
      </c>
      <c r="F159" s="92">
        <v>45455.0</v>
      </c>
      <c r="G159" s="91" t="s">
        <v>311</v>
      </c>
      <c r="H159" s="91" t="s">
        <v>307</v>
      </c>
      <c r="I159" s="91" t="s">
        <v>308</v>
      </c>
      <c r="J159" s="91" t="s">
        <v>309</v>
      </c>
      <c r="K159" s="38">
        <v>15.6</v>
      </c>
      <c r="L159" s="38">
        <v>8.7</v>
      </c>
      <c r="M159" s="38">
        <v>11.0</v>
      </c>
      <c r="N159" s="38">
        <v>0.2</v>
      </c>
      <c r="O159" s="38">
        <v>177.8</v>
      </c>
      <c r="P159" s="38">
        <v>1.1</v>
      </c>
      <c r="Q159" s="93">
        <v>6332.1</v>
      </c>
      <c r="R159" s="94">
        <v>324.66</v>
      </c>
      <c r="S159" s="93">
        <v>2523.0</v>
      </c>
      <c r="T159" s="94">
        <v>129.36</v>
      </c>
      <c r="U159" s="93">
        <v>1730.4</v>
      </c>
      <c r="V159" s="94">
        <v>211.97</v>
      </c>
      <c r="W159" s="38">
        <v>52.4</v>
      </c>
      <c r="X159" s="94">
        <v>495.94</v>
      </c>
      <c r="Y159" s="38">
        <v>218.9</v>
      </c>
      <c r="Z159" s="38">
        <v>218.6</v>
      </c>
      <c r="AA159" s="38">
        <v>368.8</v>
      </c>
      <c r="AB159" s="38">
        <v>51.5</v>
      </c>
      <c r="AC159" s="94">
        <v>121.54</v>
      </c>
      <c r="AD159" s="38">
        <v>9.14</v>
      </c>
      <c r="AE159" s="38">
        <v>1.06</v>
      </c>
      <c r="AF159" s="38">
        <v>1.2</v>
      </c>
      <c r="AG159" s="38">
        <v>32.39</v>
      </c>
      <c r="AH159" s="38">
        <v>0.59</v>
      </c>
      <c r="AI159" s="38">
        <v>0.15</v>
      </c>
      <c r="AJ159" s="38">
        <v>0.35</v>
      </c>
      <c r="AK159" s="38">
        <v>0.52</v>
      </c>
      <c r="AL159" s="94">
        <v>15.58</v>
      </c>
      <c r="AM159" s="94">
        <v>188.29</v>
      </c>
    </row>
    <row r="160">
      <c r="A160" s="38">
        <v>80.0</v>
      </c>
      <c r="B160" s="91" t="s">
        <v>404</v>
      </c>
      <c r="C160" s="38">
        <v>20.0</v>
      </c>
      <c r="D160" s="91" t="s">
        <v>403</v>
      </c>
      <c r="E160" s="38">
        <v>2.54</v>
      </c>
      <c r="F160" s="92">
        <v>45455.0</v>
      </c>
      <c r="G160" s="91" t="s">
        <v>311</v>
      </c>
      <c r="H160" s="91" t="s">
        <v>307</v>
      </c>
      <c r="I160" s="91" t="s">
        <v>308</v>
      </c>
      <c r="J160" s="91" t="s">
        <v>309</v>
      </c>
      <c r="K160" s="38">
        <v>15.6</v>
      </c>
      <c r="L160" s="38">
        <v>8.7</v>
      </c>
      <c r="M160" s="38">
        <v>11.0</v>
      </c>
      <c r="N160" s="38">
        <v>0.2</v>
      </c>
      <c r="O160" s="38">
        <v>177.8</v>
      </c>
      <c r="P160" s="38">
        <v>1.1</v>
      </c>
      <c r="Q160" s="93">
        <v>6332.1</v>
      </c>
      <c r="R160" s="94">
        <v>324.66</v>
      </c>
      <c r="S160" s="93">
        <v>2523.0</v>
      </c>
      <c r="T160" s="94">
        <v>129.36</v>
      </c>
      <c r="U160" s="93">
        <v>1730.4</v>
      </c>
      <c r="V160" s="94">
        <v>211.97</v>
      </c>
      <c r="W160" s="38">
        <v>52.4</v>
      </c>
      <c r="X160" s="94">
        <v>495.94</v>
      </c>
      <c r="Y160" s="38">
        <v>218.9</v>
      </c>
      <c r="Z160" s="38">
        <v>218.6</v>
      </c>
      <c r="AA160" s="38">
        <v>368.8</v>
      </c>
      <c r="AB160" s="38">
        <v>51.5</v>
      </c>
      <c r="AC160" s="94">
        <v>121.54</v>
      </c>
      <c r="AD160" s="38">
        <v>9.14</v>
      </c>
      <c r="AE160" s="38">
        <v>1.06</v>
      </c>
      <c r="AF160" s="38">
        <v>1.2</v>
      </c>
      <c r="AG160" s="38">
        <v>32.39</v>
      </c>
      <c r="AH160" s="38">
        <v>0.59</v>
      </c>
      <c r="AI160" s="38">
        <v>0.15</v>
      </c>
      <c r="AJ160" s="38">
        <v>0.35</v>
      </c>
      <c r="AK160" s="38">
        <v>0.52</v>
      </c>
      <c r="AL160" s="94">
        <v>15.58</v>
      </c>
      <c r="AM160" s="94">
        <v>188.29</v>
      </c>
    </row>
    <row r="161">
      <c r="A161" s="38">
        <v>81.0</v>
      </c>
      <c r="B161" s="91" t="s">
        <v>405</v>
      </c>
      <c r="C161" s="38">
        <v>20.0</v>
      </c>
      <c r="D161" s="91" t="s">
        <v>403</v>
      </c>
      <c r="E161" s="38">
        <v>2.54</v>
      </c>
      <c r="F161" s="92">
        <v>45455.0</v>
      </c>
      <c r="G161" s="91" t="s">
        <v>313</v>
      </c>
      <c r="H161" s="91" t="s">
        <v>307</v>
      </c>
      <c r="I161" s="91" t="s">
        <v>308</v>
      </c>
      <c r="J161" s="91" t="s">
        <v>309</v>
      </c>
      <c r="K161" s="38">
        <v>15.6</v>
      </c>
      <c r="L161" s="38">
        <v>8.7</v>
      </c>
      <c r="M161" s="38">
        <v>11.0</v>
      </c>
      <c r="N161" s="38">
        <v>0.2</v>
      </c>
      <c r="O161" s="38">
        <v>177.8</v>
      </c>
      <c r="P161" s="38">
        <v>1.1</v>
      </c>
      <c r="Q161" s="93">
        <v>6545.0</v>
      </c>
      <c r="R161" s="94">
        <v>335.58</v>
      </c>
      <c r="S161" s="93">
        <v>2523.0</v>
      </c>
      <c r="T161" s="94">
        <v>129.36</v>
      </c>
      <c r="U161" s="93">
        <v>1433.5</v>
      </c>
      <c r="V161" s="94">
        <v>175.6</v>
      </c>
      <c r="W161" s="38">
        <v>57.4</v>
      </c>
      <c r="X161" s="94">
        <v>543.7</v>
      </c>
      <c r="Y161" s="38">
        <v>218.9</v>
      </c>
      <c r="Z161" s="38">
        <v>218.6</v>
      </c>
      <c r="AA161" s="38">
        <v>368.8</v>
      </c>
      <c r="AB161" s="38">
        <v>51.5</v>
      </c>
      <c r="AC161" s="94">
        <v>121.54</v>
      </c>
      <c r="AD161" s="38">
        <v>9.14</v>
      </c>
      <c r="AE161" s="38">
        <v>1.09</v>
      </c>
      <c r="AF161" s="38">
        <v>1.2</v>
      </c>
      <c r="AG161" s="38">
        <v>33.48</v>
      </c>
      <c r="AH161" s="38">
        <v>0.59</v>
      </c>
      <c r="AI161" s="38">
        <v>0.16</v>
      </c>
      <c r="AJ161" s="38">
        <v>0.3</v>
      </c>
      <c r="AK161" s="38">
        <v>0.52</v>
      </c>
      <c r="AL161" s="94">
        <v>15.56</v>
      </c>
      <c r="AM161" s="94">
        <v>188.29</v>
      </c>
    </row>
    <row r="162">
      <c r="A162" s="38">
        <v>81.0</v>
      </c>
      <c r="B162" s="91" t="s">
        <v>405</v>
      </c>
      <c r="C162" s="38">
        <v>20.0</v>
      </c>
      <c r="D162" s="91" t="s">
        <v>403</v>
      </c>
      <c r="E162" s="38">
        <v>2.54</v>
      </c>
      <c r="F162" s="92">
        <v>45455.0</v>
      </c>
      <c r="G162" s="91" t="s">
        <v>313</v>
      </c>
      <c r="H162" s="91" t="s">
        <v>307</v>
      </c>
      <c r="I162" s="91" t="s">
        <v>308</v>
      </c>
      <c r="J162" s="91" t="s">
        <v>309</v>
      </c>
      <c r="K162" s="38">
        <v>15.6</v>
      </c>
      <c r="L162" s="38">
        <v>8.7</v>
      </c>
      <c r="M162" s="38">
        <v>11.0</v>
      </c>
      <c r="N162" s="38">
        <v>0.2</v>
      </c>
      <c r="O162" s="38">
        <v>177.8</v>
      </c>
      <c r="P162" s="38">
        <v>1.1</v>
      </c>
      <c r="Q162" s="93">
        <v>6545.0</v>
      </c>
      <c r="R162" s="94">
        <v>335.58</v>
      </c>
      <c r="S162" s="93">
        <v>2523.0</v>
      </c>
      <c r="T162" s="94">
        <v>129.36</v>
      </c>
      <c r="U162" s="93">
        <v>1433.5</v>
      </c>
      <c r="V162" s="94">
        <v>175.6</v>
      </c>
      <c r="W162" s="38">
        <v>57.4</v>
      </c>
      <c r="X162" s="94">
        <v>543.7</v>
      </c>
      <c r="Y162" s="38">
        <v>218.9</v>
      </c>
      <c r="Z162" s="38">
        <v>218.6</v>
      </c>
      <c r="AA162" s="38">
        <v>368.8</v>
      </c>
      <c r="AB162" s="38">
        <v>51.5</v>
      </c>
      <c r="AC162" s="94">
        <v>121.54</v>
      </c>
      <c r="AD162" s="38">
        <v>9.14</v>
      </c>
      <c r="AE162" s="38">
        <v>1.09</v>
      </c>
      <c r="AF162" s="38">
        <v>1.2</v>
      </c>
      <c r="AG162" s="38">
        <v>33.48</v>
      </c>
      <c r="AH162" s="38">
        <v>0.59</v>
      </c>
      <c r="AI162" s="38">
        <v>0.16</v>
      </c>
      <c r="AJ162" s="38">
        <v>0.3</v>
      </c>
      <c r="AK162" s="38">
        <v>0.52</v>
      </c>
      <c r="AL162" s="94">
        <v>15.56</v>
      </c>
      <c r="AM162" s="94">
        <v>188.29</v>
      </c>
    </row>
    <row r="163">
      <c r="A163" s="38">
        <v>82.0</v>
      </c>
      <c r="B163" s="91" t="s">
        <v>406</v>
      </c>
      <c r="C163" s="38">
        <v>20.0</v>
      </c>
      <c r="D163" s="91" t="s">
        <v>403</v>
      </c>
      <c r="E163" s="38">
        <v>2.54</v>
      </c>
      <c r="F163" s="92">
        <v>45455.0</v>
      </c>
      <c r="G163" s="91" t="s">
        <v>315</v>
      </c>
      <c r="H163" s="91" t="s">
        <v>307</v>
      </c>
      <c r="I163" s="91" t="s">
        <v>308</v>
      </c>
      <c r="J163" s="91" t="s">
        <v>309</v>
      </c>
      <c r="K163" s="38">
        <v>15.6</v>
      </c>
      <c r="L163" s="38">
        <v>8.7</v>
      </c>
      <c r="M163" s="38">
        <v>11.0</v>
      </c>
      <c r="N163" s="38">
        <v>0.2</v>
      </c>
      <c r="O163" s="38">
        <v>177.8</v>
      </c>
      <c r="P163" s="38">
        <v>1.1</v>
      </c>
      <c r="Q163" s="93">
        <v>3606.4</v>
      </c>
      <c r="R163" s="94">
        <v>184.91</v>
      </c>
      <c r="S163" s="93">
        <v>2523.0</v>
      </c>
      <c r="T163" s="94">
        <v>129.36</v>
      </c>
      <c r="U163" s="93">
        <v>3156.5</v>
      </c>
      <c r="V163" s="94">
        <v>386.68</v>
      </c>
      <c r="W163" s="38">
        <v>9.8</v>
      </c>
      <c r="X163" s="94">
        <v>92.38</v>
      </c>
      <c r="Y163" s="38">
        <v>218.9</v>
      </c>
      <c r="Z163" s="38">
        <v>218.6</v>
      </c>
      <c r="AA163" s="38">
        <v>368.8</v>
      </c>
      <c r="AB163" s="38">
        <v>51.5</v>
      </c>
      <c r="AC163" s="94">
        <v>121.54</v>
      </c>
      <c r="AD163" s="38">
        <v>9.14</v>
      </c>
      <c r="AE163" s="38">
        <v>0.6</v>
      </c>
      <c r="AF163" s="38">
        <v>1.2</v>
      </c>
      <c r="AG163" s="38">
        <v>18.45</v>
      </c>
      <c r="AH163" s="38">
        <v>0.59</v>
      </c>
      <c r="AI163" s="38">
        <v>0.06</v>
      </c>
      <c r="AJ163" s="38">
        <v>0.6</v>
      </c>
      <c r="AK163" s="38">
        <v>0.52</v>
      </c>
      <c r="AL163" s="94">
        <v>12.18</v>
      </c>
      <c r="AM163" s="94">
        <v>188.29</v>
      </c>
    </row>
    <row r="164">
      <c r="A164" s="38">
        <v>82.0</v>
      </c>
      <c r="B164" s="91" t="s">
        <v>406</v>
      </c>
      <c r="C164" s="38">
        <v>20.0</v>
      </c>
      <c r="D164" s="91" t="s">
        <v>403</v>
      </c>
      <c r="E164" s="38">
        <v>2.54</v>
      </c>
      <c r="F164" s="92">
        <v>45455.0</v>
      </c>
      <c r="G164" s="91" t="s">
        <v>315</v>
      </c>
      <c r="H164" s="91" t="s">
        <v>307</v>
      </c>
      <c r="I164" s="91" t="s">
        <v>308</v>
      </c>
      <c r="J164" s="91" t="s">
        <v>309</v>
      </c>
      <c r="K164" s="38">
        <v>15.6</v>
      </c>
      <c r="L164" s="38">
        <v>8.7</v>
      </c>
      <c r="M164" s="38">
        <v>11.0</v>
      </c>
      <c r="N164" s="38">
        <v>0.2</v>
      </c>
      <c r="O164" s="38">
        <v>177.8</v>
      </c>
      <c r="P164" s="38">
        <v>1.1</v>
      </c>
      <c r="Q164" s="93">
        <v>3606.4</v>
      </c>
      <c r="R164" s="94">
        <v>184.91</v>
      </c>
      <c r="S164" s="93">
        <v>2523.0</v>
      </c>
      <c r="T164" s="94">
        <v>129.36</v>
      </c>
      <c r="U164" s="93">
        <v>3156.5</v>
      </c>
      <c r="V164" s="94">
        <v>386.68</v>
      </c>
      <c r="W164" s="38">
        <v>9.8</v>
      </c>
      <c r="X164" s="94">
        <v>92.38</v>
      </c>
      <c r="Y164" s="38">
        <v>218.9</v>
      </c>
      <c r="Z164" s="38">
        <v>218.6</v>
      </c>
      <c r="AA164" s="38">
        <v>368.8</v>
      </c>
      <c r="AB164" s="38">
        <v>51.5</v>
      </c>
      <c r="AC164" s="94">
        <v>121.54</v>
      </c>
      <c r="AD164" s="38">
        <v>9.14</v>
      </c>
      <c r="AE164" s="38">
        <v>0.6</v>
      </c>
      <c r="AF164" s="38">
        <v>1.2</v>
      </c>
      <c r="AG164" s="38">
        <v>18.45</v>
      </c>
      <c r="AH164" s="38">
        <v>0.59</v>
      </c>
      <c r="AI164" s="38">
        <v>0.06</v>
      </c>
      <c r="AJ164" s="38">
        <v>0.6</v>
      </c>
      <c r="AK164" s="38">
        <v>0.52</v>
      </c>
      <c r="AL164" s="94">
        <v>12.18</v>
      </c>
      <c r="AM164" s="94">
        <v>188.29</v>
      </c>
    </row>
    <row r="165">
      <c r="A165" s="38">
        <v>83.0</v>
      </c>
      <c r="B165" s="91" t="s">
        <v>407</v>
      </c>
      <c r="C165" s="38">
        <v>17.0</v>
      </c>
      <c r="D165" s="91" t="s">
        <v>408</v>
      </c>
      <c r="E165" s="38">
        <v>2.54</v>
      </c>
      <c r="F165" s="92">
        <v>45455.0</v>
      </c>
      <c r="G165" s="91" t="s">
        <v>306</v>
      </c>
      <c r="H165" s="91" t="s">
        <v>307</v>
      </c>
      <c r="I165" s="91" t="s">
        <v>308</v>
      </c>
      <c r="J165" s="91" t="s">
        <v>309</v>
      </c>
      <c r="K165" s="38">
        <v>21.3</v>
      </c>
      <c r="L165" s="38">
        <v>7.5</v>
      </c>
      <c r="M165" s="38">
        <v>9.0</v>
      </c>
      <c r="N165" s="38">
        <v>0.32</v>
      </c>
      <c r="O165" s="38">
        <v>211.7</v>
      </c>
      <c r="P165" s="38">
        <v>1.5</v>
      </c>
      <c r="Q165" s="93">
        <v>7320.6</v>
      </c>
      <c r="R165" s="94">
        <v>375.35</v>
      </c>
      <c r="S165" s="93">
        <v>3618.8</v>
      </c>
      <c r="T165" s="94">
        <v>185.54</v>
      </c>
      <c r="U165" s="93">
        <v>1409.1</v>
      </c>
      <c r="V165" s="94">
        <v>172.62</v>
      </c>
      <c r="W165" s="38">
        <v>66.0</v>
      </c>
      <c r="X165" s="94">
        <v>625.14</v>
      </c>
      <c r="Y165" s="38">
        <v>229.4</v>
      </c>
      <c r="Z165" s="38">
        <v>229.1</v>
      </c>
      <c r="AA165" s="38">
        <v>386.5</v>
      </c>
      <c r="AB165" s="38">
        <v>54.0</v>
      </c>
      <c r="AC165" s="94">
        <v>127.38</v>
      </c>
      <c r="AD165" s="38">
        <v>10.43</v>
      </c>
      <c r="AE165" s="38">
        <v>1.22</v>
      </c>
      <c r="AF165" s="38">
        <v>1.4</v>
      </c>
      <c r="AG165" s="38">
        <v>37.44</v>
      </c>
      <c r="AH165" s="38">
        <v>0.67</v>
      </c>
      <c r="AI165" s="38">
        <v>0.18</v>
      </c>
      <c r="AJ165" s="38">
        <v>0.3</v>
      </c>
      <c r="AK165" s="38">
        <v>0.64</v>
      </c>
      <c r="AL165" s="94">
        <v>17.11</v>
      </c>
      <c r="AM165" s="94">
        <v>229.57</v>
      </c>
    </row>
    <row r="166">
      <c r="A166" s="38">
        <v>83.0</v>
      </c>
      <c r="B166" s="91" t="s">
        <v>407</v>
      </c>
      <c r="C166" s="38">
        <v>17.0</v>
      </c>
      <c r="D166" s="91" t="s">
        <v>408</v>
      </c>
      <c r="E166" s="38">
        <v>2.54</v>
      </c>
      <c r="F166" s="92">
        <v>45455.0</v>
      </c>
      <c r="G166" s="91" t="s">
        <v>306</v>
      </c>
      <c r="H166" s="91" t="s">
        <v>307</v>
      </c>
      <c r="I166" s="91" t="s">
        <v>308</v>
      </c>
      <c r="J166" s="91" t="s">
        <v>309</v>
      </c>
      <c r="K166" s="38">
        <v>21.3</v>
      </c>
      <c r="L166" s="38">
        <v>7.5</v>
      </c>
      <c r="M166" s="38">
        <v>9.0</v>
      </c>
      <c r="N166" s="38">
        <v>0.32</v>
      </c>
      <c r="O166" s="38">
        <v>211.7</v>
      </c>
      <c r="P166" s="38">
        <v>1.5</v>
      </c>
      <c r="Q166" s="93">
        <v>7320.6</v>
      </c>
      <c r="R166" s="94">
        <v>375.35</v>
      </c>
      <c r="S166" s="93">
        <v>3618.8</v>
      </c>
      <c r="T166" s="94">
        <v>185.54</v>
      </c>
      <c r="U166" s="93">
        <v>1409.1</v>
      </c>
      <c r="V166" s="94">
        <v>172.62</v>
      </c>
      <c r="W166" s="38">
        <v>66.0</v>
      </c>
      <c r="X166" s="94">
        <v>625.14</v>
      </c>
      <c r="Y166" s="38">
        <v>229.4</v>
      </c>
      <c r="Z166" s="38">
        <v>229.1</v>
      </c>
      <c r="AA166" s="38">
        <v>386.5</v>
      </c>
      <c r="AB166" s="38">
        <v>54.0</v>
      </c>
      <c r="AC166" s="94">
        <v>127.38</v>
      </c>
      <c r="AD166" s="38">
        <v>10.43</v>
      </c>
      <c r="AE166" s="38">
        <v>1.22</v>
      </c>
      <c r="AF166" s="38">
        <v>1.4</v>
      </c>
      <c r="AG166" s="38">
        <v>37.44</v>
      </c>
      <c r="AH166" s="38">
        <v>0.67</v>
      </c>
      <c r="AI166" s="38">
        <v>0.18</v>
      </c>
      <c r="AJ166" s="38">
        <v>0.3</v>
      </c>
      <c r="AK166" s="38">
        <v>0.64</v>
      </c>
      <c r="AL166" s="94">
        <v>17.11</v>
      </c>
      <c r="AM166" s="94">
        <v>229.57</v>
      </c>
    </row>
    <row r="167">
      <c r="A167" s="38">
        <v>84.0</v>
      </c>
      <c r="B167" s="91" t="s">
        <v>409</v>
      </c>
      <c r="C167" s="38">
        <v>17.0</v>
      </c>
      <c r="D167" s="91" t="s">
        <v>408</v>
      </c>
      <c r="E167" s="38">
        <v>2.54</v>
      </c>
      <c r="F167" s="92">
        <v>45455.0</v>
      </c>
      <c r="G167" s="91" t="s">
        <v>311</v>
      </c>
      <c r="H167" s="91" t="s">
        <v>307</v>
      </c>
      <c r="I167" s="91" t="s">
        <v>308</v>
      </c>
      <c r="J167" s="91" t="s">
        <v>309</v>
      </c>
      <c r="K167" s="38">
        <v>21.3</v>
      </c>
      <c r="L167" s="38">
        <v>7.5</v>
      </c>
      <c r="M167" s="38">
        <v>9.0</v>
      </c>
      <c r="N167" s="38">
        <v>0.32</v>
      </c>
      <c r="O167" s="38">
        <v>211.7</v>
      </c>
      <c r="P167" s="38">
        <v>1.5</v>
      </c>
      <c r="Q167" s="93">
        <v>5541.0</v>
      </c>
      <c r="R167" s="94">
        <v>284.1</v>
      </c>
      <c r="S167" s="93">
        <v>3618.8</v>
      </c>
      <c r="T167" s="94">
        <v>185.54</v>
      </c>
      <c r="U167" s="93">
        <v>1459.5</v>
      </c>
      <c r="V167" s="94">
        <v>178.78</v>
      </c>
      <c r="W167" s="38">
        <v>46.3</v>
      </c>
      <c r="X167" s="94">
        <v>438.77</v>
      </c>
      <c r="Y167" s="38">
        <v>229.4</v>
      </c>
      <c r="Z167" s="38">
        <v>229.1</v>
      </c>
      <c r="AA167" s="38">
        <v>386.5</v>
      </c>
      <c r="AB167" s="38">
        <v>54.0</v>
      </c>
      <c r="AC167" s="94">
        <v>127.38</v>
      </c>
      <c r="AD167" s="38">
        <v>10.43</v>
      </c>
      <c r="AE167" s="38">
        <v>0.92</v>
      </c>
      <c r="AF167" s="38">
        <v>1.4</v>
      </c>
      <c r="AG167" s="38">
        <v>28.34</v>
      </c>
      <c r="AH167" s="38">
        <v>0.67</v>
      </c>
      <c r="AI167" s="38">
        <v>0.13</v>
      </c>
      <c r="AJ167" s="38">
        <v>0.3</v>
      </c>
      <c r="AK167" s="38">
        <v>0.64</v>
      </c>
      <c r="AL167" s="94">
        <v>13.55</v>
      </c>
      <c r="AM167" s="94">
        <v>229.57</v>
      </c>
    </row>
    <row r="168">
      <c r="A168" s="38">
        <v>84.0</v>
      </c>
      <c r="B168" s="91" t="s">
        <v>409</v>
      </c>
      <c r="C168" s="38">
        <v>17.0</v>
      </c>
      <c r="D168" s="91" t="s">
        <v>408</v>
      </c>
      <c r="E168" s="38">
        <v>2.54</v>
      </c>
      <c r="F168" s="92">
        <v>45455.0</v>
      </c>
      <c r="G168" s="91" t="s">
        <v>311</v>
      </c>
      <c r="H168" s="91" t="s">
        <v>307</v>
      </c>
      <c r="I168" s="91" t="s">
        <v>308</v>
      </c>
      <c r="J168" s="91" t="s">
        <v>309</v>
      </c>
      <c r="K168" s="38">
        <v>21.3</v>
      </c>
      <c r="L168" s="38">
        <v>7.5</v>
      </c>
      <c r="M168" s="38">
        <v>9.0</v>
      </c>
      <c r="N168" s="38">
        <v>0.32</v>
      </c>
      <c r="O168" s="38">
        <v>211.7</v>
      </c>
      <c r="P168" s="38">
        <v>1.5</v>
      </c>
      <c r="Q168" s="93">
        <v>5541.0</v>
      </c>
      <c r="R168" s="94">
        <v>284.1</v>
      </c>
      <c r="S168" s="93">
        <v>3618.8</v>
      </c>
      <c r="T168" s="94">
        <v>185.54</v>
      </c>
      <c r="U168" s="93">
        <v>1459.5</v>
      </c>
      <c r="V168" s="94">
        <v>178.78</v>
      </c>
      <c r="W168" s="38">
        <v>46.3</v>
      </c>
      <c r="X168" s="94">
        <v>438.77</v>
      </c>
      <c r="Y168" s="38">
        <v>229.4</v>
      </c>
      <c r="Z168" s="38">
        <v>229.1</v>
      </c>
      <c r="AA168" s="38">
        <v>386.5</v>
      </c>
      <c r="AB168" s="38">
        <v>54.0</v>
      </c>
      <c r="AC168" s="94">
        <v>127.38</v>
      </c>
      <c r="AD168" s="38">
        <v>10.43</v>
      </c>
      <c r="AE168" s="38">
        <v>0.92</v>
      </c>
      <c r="AF168" s="38">
        <v>1.4</v>
      </c>
      <c r="AG168" s="38">
        <v>28.34</v>
      </c>
      <c r="AH168" s="38">
        <v>0.67</v>
      </c>
      <c r="AI168" s="38">
        <v>0.13</v>
      </c>
      <c r="AJ168" s="38">
        <v>0.3</v>
      </c>
      <c r="AK168" s="38">
        <v>0.64</v>
      </c>
      <c r="AL168" s="94">
        <v>13.55</v>
      </c>
      <c r="AM168" s="94">
        <v>229.57</v>
      </c>
    </row>
    <row r="169">
      <c r="A169" s="38">
        <v>85.0</v>
      </c>
      <c r="B169" s="91" t="s">
        <v>410</v>
      </c>
      <c r="C169" s="38">
        <v>17.0</v>
      </c>
      <c r="D169" s="91" t="s">
        <v>408</v>
      </c>
      <c r="E169" s="38">
        <v>2.54</v>
      </c>
      <c r="F169" s="92">
        <v>45455.0</v>
      </c>
      <c r="G169" s="91" t="s">
        <v>313</v>
      </c>
      <c r="H169" s="91" t="s">
        <v>307</v>
      </c>
      <c r="I169" s="91" t="s">
        <v>308</v>
      </c>
      <c r="J169" s="91" t="s">
        <v>309</v>
      </c>
      <c r="K169" s="38">
        <v>21.3</v>
      </c>
      <c r="L169" s="38">
        <v>7.5</v>
      </c>
      <c r="M169" s="38">
        <v>9.0</v>
      </c>
      <c r="N169" s="38">
        <v>0.32</v>
      </c>
      <c r="O169" s="38">
        <v>211.7</v>
      </c>
      <c r="P169" s="38">
        <v>1.5</v>
      </c>
      <c r="Q169" s="93">
        <v>5748.4</v>
      </c>
      <c r="R169" s="94">
        <v>294.74</v>
      </c>
      <c r="S169" s="93">
        <v>3618.8</v>
      </c>
      <c r="T169" s="94">
        <v>185.54</v>
      </c>
      <c r="U169" s="93">
        <v>1237.3</v>
      </c>
      <c r="V169" s="94">
        <v>151.57</v>
      </c>
      <c r="W169" s="38">
        <v>50.6</v>
      </c>
      <c r="X169" s="94">
        <v>479.43</v>
      </c>
      <c r="Y169" s="38">
        <v>229.4</v>
      </c>
      <c r="Z169" s="38">
        <v>229.1</v>
      </c>
      <c r="AA169" s="38">
        <v>386.5</v>
      </c>
      <c r="AB169" s="38">
        <v>54.0</v>
      </c>
      <c r="AC169" s="94">
        <v>127.38</v>
      </c>
      <c r="AD169" s="38">
        <v>10.43</v>
      </c>
      <c r="AE169" s="38">
        <v>0.96</v>
      </c>
      <c r="AF169" s="38">
        <v>1.4</v>
      </c>
      <c r="AG169" s="38">
        <v>29.4</v>
      </c>
      <c r="AH169" s="38">
        <v>0.67</v>
      </c>
      <c r="AI169" s="38">
        <v>0.14</v>
      </c>
      <c r="AJ169" s="38">
        <v>0.26</v>
      </c>
      <c r="AK169" s="38">
        <v>0.64</v>
      </c>
      <c r="AL169" s="94">
        <v>13.64</v>
      </c>
      <c r="AM169" s="94">
        <v>229.57</v>
      </c>
    </row>
    <row r="170">
      <c r="A170" s="38">
        <v>85.0</v>
      </c>
      <c r="B170" s="91" t="s">
        <v>410</v>
      </c>
      <c r="C170" s="38">
        <v>17.0</v>
      </c>
      <c r="D170" s="91" t="s">
        <v>408</v>
      </c>
      <c r="E170" s="38">
        <v>2.54</v>
      </c>
      <c r="F170" s="92">
        <v>45455.0</v>
      </c>
      <c r="G170" s="91" t="s">
        <v>313</v>
      </c>
      <c r="H170" s="91" t="s">
        <v>307</v>
      </c>
      <c r="I170" s="91" t="s">
        <v>308</v>
      </c>
      <c r="J170" s="91" t="s">
        <v>309</v>
      </c>
      <c r="K170" s="38">
        <v>21.3</v>
      </c>
      <c r="L170" s="38">
        <v>7.5</v>
      </c>
      <c r="M170" s="38">
        <v>9.0</v>
      </c>
      <c r="N170" s="38">
        <v>0.32</v>
      </c>
      <c r="O170" s="38">
        <v>211.7</v>
      </c>
      <c r="P170" s="38">
        <v>1.5</v>
      </c>
      <c r="Q170" s="93">
        <v>5748.4</v>
      </c>
      <c r="R170" s="94">
        <v>294.74</v>
      </c>
      <c r="S170" s="93">
        <v>3618.8</v>
      </c>
      <c r="T170" s="94">
        <v>185.54</v>
      </c>
      <c r="U170" s="93">
        <v>1237.3</v>
      </c>
      <c r="V170" s="94">
        <v>151.57</v>
      </c>
      <c r="W170" s="38">
        <v>50.6</v>
      </c>
      <c r="X170" s="94">
        <v>479.43</v>
      </c>
      <c r="Y170" s="38">
        <v>229.4</v>
      </c>
      <c r="Z170" s="38">
        <v>229.1</v>
      </c>
      <c r="AA170" s="38">
        <v>386.5</v>
      </c>
      <c r="AB170" s="38">
        <v>54.0</v>
      </c>
      <c r="AC170" s="94">
        <v>127.38</v>
      </c>
      <c r="AD170" s="38">
        <v>10.43</v>
      </c>
      <c r="AE170" s="38">
        <v>0.96</v>
      </c>
      <c r="AF170" s="38">
        <v>1.4</v>
      </c>
      <c r="AG170" s="38">
        <v>29.4</v>
      </c>
      <c r="AH170" s="38">
        <v>0.67</v>
      </c>
      <c r="AI170" s="38">
        <v>0.14</v>
      </c>
      <c r="AJ170" s="38">
        <v>0.26</v>
      </c>
      <c r="AK170" s="38">
        <v>0.64</v>
      </c>
      <c r="AL170" s="94">
        <v>13.64</v>
      </c>
      <c r="AM170" s="94">
        <v>229.57</v>
      </c>
    </row>
    <row r="171">
      <c r="A171" s="38">
        <v>86.0</v>
      </c>
      <c r="B171" s="91" t="s">
        <v>411</v>
      </c>
      <c r="C171" s="38">
        <v>17.0</v>
      </c>
      <c r="D171" s="91" t="s">
        <v>408</v>
      </c>
      <c r="E171" s="38">
        <v>2.54</v>
      </c>
      <c r="F171" s="92">
        <v>45455.0</v>
      </c>
      <c r="G171" s="91" t="s">
        <v>315</v>
      </c>
      <c r="H171" s="91" t="s">
        <v>307</v>
      </c>
      <c r="I171" s="91" t="s">
        <v>308</v>
      </c>
      <c r="J171" s="91" t="s">
        <v>309</v>
      </c>
      <c r="K171" s="38">
        <v>21.3</v>
      </c>
      <c r="L171" s="38">
        <v>7.5</v>
      </c>
      <c r="M171" s="38">
        <v>9.0</v>
      </c>
      <c r="N171" s="38">
        <v>0.32</v>
      </c>
      <c r="O171" s="38">
        <v>211.7</v>
      </c>
      <c r="P171" s="38">
        <v>1.5</v>
      </c>
      <c r="Q171" s="93">
        <v>3356.2</v>
      </c>
      <c r="R171" s="94">
        <v>172.08</v>
      </c>
      <c r="S171" s="93">
        <v>3618.8</v>
      </c>
      <c r="T171" s="94">
        <v>185.54</v>
      </c>
      <c r="U171" s="93">
        <v>2565.4</v>
      </c>
      <c r="V171" s="94">
        <v>314.26</v>
      </c>
      <c r="W171" s="38">
        <v>12.5</v>
      </c>
      <c r="X171" s="94">
        <v>118.56</v>
      </c>
      <c r="Y171" s="38">
        <v>229.4</v>
      </c>
      <c r="Z171" s="38">
        <v>229.1</v>
      </c>
      <c r="AA171" s="38">
        <v>386.5</v>
      </c>
      <c r="AB171" s="38">
        <v>54.0</v>
      </c>
      <c r="AC171" s="94">
        <v>127.38</v>
      </c>
      <c r="AD171" s="38">
        <v>10.43</v>
      </c>
      <c r="AE171" s="38">
        <v>0.56</v>
      </c>
      <c r="AF171" s="38">
        <v>1.4</v>
      </c>
      <c r="AG171" s="38">
        <v>17.17</v>
      </c>
      <c r="AH171" s="38">
        <v>0.67</v>
      </c>
      <c r="AI171" s="38">
        <v>0.06</v>
      </c>
      <c r="AJ171" s="38">
        <v>0.49</v>
      </c>
      <c r="AK171" s="38">
        <v>0.64</v>
      </c>
      <c r="AL171" s="94">
        <v>10.76</v>
      </c>
      <c r="AM171" s="94">
        <v>229.57</v>
      </c>
    </row>
    <row r="172">
      <c r="A172" s="38">
        <v>86.0</v>
      </c>
      <c r="B172" s="91" t="s">
        <v>411</v>
      </c>
      <c r="C172" s="38">
        <v>17.0</v>
      </c>
      <c r="D172" s="91" t="s">
        <v>408</v>
      </c>
      <c r="E172" s="38">
        <v>2.54</v>
      </c>
      <c r="F172" s="92">
        <v>45455.0</v>
      </c>
      <c r="G172" s="91" t="s">
        <v>315</v>
      </c>
      <c r="H172" s="91" t="s">
        <v>307</v>
      </c>
      <c r="I172" s="91" t="s">
        <v>308</v>
      </c>
      <c r="J172" s="91" t="s">
        <v>309</v>
      </c>
      <c r="K172" s="38">
        <v>21.3</v>
      </c>
      <c r="L172" s="38">
        <v>7.5</v>
      </c>
      <c r="M172" s="38">
        <v>9.0</v>
      </c>
      <c r="N172" s="38">
        <v>0.32</v>
      </c>
      <c r="O172" s="38">
        <v>211.7</v>
      </c>
      <c r="P172" s="38">
        <v>1.5</v>
      </c>
      <c r="Q172" s="93">
        <v>3356.2</v>
      </c>
      <c r="R172" s="94">
        <v>172.08</v>
      </c>
      <c r="S172" s="93">
        <v>3618.8</v>
      </c>
      <c r="T172" s="94">
        <v>185.54</v>
      </c>
      <c r="U172" s="93">
        <v>2565.4</v>
      </c>
      <c r="V172" s="94">
        <v>314.26</v>
      </c>
      <c r="W172" s="38">
        <v>12.5</v>
      </c>
      <c r="X172" s="94">
        <v>118.56</v>
      </c>
      <c r="Y172" s="38">
        <v>229.4</v>
      </c>
      <c r="Z172" s="38">
        <v>229.1</v>
      </c>
      <c r="AA172" s="38">
        <v>386.5</v>
      </c>
      <c r="AB172" s="38">
        <v>54.0</v>
      </c>
      <c r="AC172" s="94">
        <v>127.38</v>
      </c>
      <c r="AD172" s="38">
        <v>10.43</v>
      </c>
      <c r="AE172" s="38">
        <v>0.56</v>
      </c>
      <c r="AF172" s="38">
        <v>1.4</v>
      </c>
      <c r="AG172" s="38">
        <v>17.17</v>
      </c>
      <c r="AH172" s="38">
        <v>0.67</v>
      </c>
      <c r="AI172" s="38">
        <v>0.06</v>
      </c>
      <c r="AJ172" s="38">
        <v>0.49</v>
      </c>
      <c r="AK172" s="38">
        <v>0.64</v>
      </c>
      <c r="AL172" s="94">
        <v>10.76</v>
      </c>
      <c r="AM172" s="94">
        <v>229.57</v>
      </c>
    </row>
    <row r="173">
      <c r="A173" s="38">
        <v>91.0</v>
      </c>
      <c r="B173" s="91" t="s">
        <v>412</v>
      </c>
      <c r="C173" s="38">
        <v>17.0</v>
      </c>
      <c r="D173" s="91" t="s">
        <v>413</v>
      </c>
      <c r="E173" s="38">
        <v>2.54</v>
      </c>
      <c r="F173" s="92">
        <v>45455.0</v>
      </c>
      <c r="G173" s="91" t="s">
        <v>306</v>
      </c>
      <c r="H173" s="91" t="s">
        <v>307</v>
      </c>
      <c r="I173" s="91" t="s">
        <v>308</v>
      </c>
      <c r="J173" s="91" t="s">
        <v>309</v>
      </c>
      <c r="K173" s="38">
        <v>21.3</v>
      </c>
      <c r="L173" s="38">
        <v>6.3</v>
      </c>
      <c r="M173" s="38">
        <v>9.0</v>
      </c>
      <c r="N173" s="38">
        <v>0.32</v>
      </c>
      <c r="O173" s="38">
        <v>189.7</v>
      </c>
      <c r="P173" s="38">
        <v>1.8</v>
      </c>
      <c r="Q173" s="93">
        <v>7320.6</v>
      </c>
      <c r="R173" s="94">
        <v>375.35</v>
      </c>
      <c r="S173" s="93">
        <v>4245.1</v>
      </c>
      <c r="T173" s="94">
        <v>217.66</v>
      </c>
      <c r="U173" s="93">
        <v>1409.1</v>
      </c>
      <c r="V173" s="94">
        <v>172.62</v>
      </c>
      <c r="W173" s="38">
        <v>66.0</v>
      </c>
      <c r="X173" s="94">
        <v>625.14</v>
      </c>
      <c r="Y173" s="38">
        <v>221.7</v>
      </c>
      <c r="Z173" s="38">
        <v>221.5</v>
      </c>
      <c r="AA173" s="38">
        <v>373.6</v>
      </c>
      <c r="AB173" s="38">
        <v>52.2</v>
      </c>
      <c r="AC173" s="94">
        <v>123.12</v>
      </c>
      <c r="AD173" s="38">
        <v>10.72</v>
      </c>
      <c r="AE173" s="38">
        <v>1.22</v>
      </c>
      <c r="AF173" s="38">
        <v>1.46</v>
      </c>
      <c r="AG173" s="38">
        <v>37.44</v>
      </c>
      <c r="AH173" s="38">
        <v>0.68</v>
      </c>
      <c r="AI173" s="38">
        <v>0.18</v>
      </c>
      <c r="AJ173" s="38">
        <v>0.3</v>
      </c>
      <c r="AK173" s="38">
        <v>0.7</v>
      </c>
      <c r="AL173" s="94">
        <v>17.11</v>
      </c>
      <c r="AM173" s="94">
        <v>249.72</v>
      </c>
    </row>
    <row r="174">
      <c r="A174" s="38">
        <v>91.0</v>
      </c>
      <c r="B174" s="91" t="s">
        <v>412</v>
      </c>
      <c r="C174" s="38">
        <v>17.0</v>
      </c>
      <c r="D174" s="91" t="s">
        <v>413</v>
      </c>
      <c r="E174" s="38">
        <v>2.54</v>
      </c>
      <c r="F174" s="92">
        <v>45455.0</v>
      </c>
      <c r="G174" s="91" t="s">
        <v>306</v>
      </c>
      <c r="H174" s="91" t="s">
        <v>307</v>
      </c>
      <c r="I174" s="91" t="s">
        <v>308</v>
      </c>
      <c r="J174" s="91" t="s">
        <v>309</v>
      </c>
      <c r="K174" s="38">
        <v>21.3</v>
      </c>
      <c r="L174" s="38">
        <v>6.3</v>
      </c>
      <c r="M174" s="38">
        <v>9.0</v>
      </c>
      <c r="N174" s="38">
        <v>0.32</v>
      </c>
      <c r="O174" s="38">
        <v>189.7</v>
      </c>
      <c r="P174" s="38">
        <v>1.8</v>
      </c>
      <c r="Q174" s="93">
        <v>7320.6</v>
      </c>
      <c r="R174" s="94">
        <v>375.35</v>
      </c>
      <c r="S174" s="93">
        <v>4245.1</v>
      </c>
      <c r="T174" s="94">
        <v>217.66</v>
      </c>
      <c r="U174" s="93">
        <v>1409.1</v>
      </c>
      <c r="V174" s="94">
        <v>172.62</v>
      </c>
      <c r="W174" s="38">
        <v>66.0</v>
      </c>
      <c r="X174" s="94">
        <v>625.14</v>
      </c>
      <c r="Y174" s="38">
        <v>221.7</v>
      </c>
      <c r="Z174" s="38">
        <v>221.5</v>
      </c>
      <c r="AA174" s="38">
        <v>373.6</v>
      </c>
      <c r="AB174" s="38">
        <v>52.2</v>
      </c>
      <c r="AC174" s="94">
        <v>123.12</v>
      </c>
      <c r="AD174" s="38">
        <v>10.72</v>
      </c>
      <c r="AE174" s="38">
        <v>1.22</v>
      </c>
      <c r="AF174" s="38">
        <v>1.46</v>
      </c>
      <c r="AG174" s="38">
        <v>37.44</v>
      </c>
      <c r="AH174" s="38">
        <v>0.68</v>
      </c>
      <c r="AI174" s="38">
        <v>0.18</v>
      </c>
      <c r="AJ174" s="38">
        <v>0.3</v>
      </c>
      <c r="AK174" s="38">
        <v>0.7</v>
      </c>
      <c r="AL174" s="94">
        <v>17.11</v>
      </c>
      <c r="AM174" s="94">
        <v>249.72</v>
      </c>
    </row>
    <row r="175">
      <c r="A175" s="38">
        <v>92.0</v>
      </c>
      <c r="B175" s="91" t="s">
        <v>414</v>
      </c>
      <c r="C175" s="38">
        <v>17.0</v>
      </c>
      <c r="D175" s="91" t="s">
        <v>413</v>
      </c>
      <c r="E175" s="38">
        <v>2.54</v>
      </c>
      <c r="F175" s="92">
        <v>45455.0</v>
      </c>
      <c r="G175" s="91" t="s">
        <v>311</v>
      </c>
      <c r="H175" s="91" t="s">
        <v>307</v>
      </c>
      <c r="I175" s="91" t="s">
        <v>308</v>
      </c>
      <c r="J175" s="91" t="s">
        <v>309</v>
      </c>
      <c r="K175" s="38">
        <v>21.3</v>
      </c>
      <c r="L175" s="38">
        <v>6.3</v>
      </c>
      <c r="M175" s="38">
        <v>9.0</v>
      </c>
      <c r="N175" s="38">
        <v>0.32</v>
      </c>
      <c r="O175" s="38">
        <v>189.7</v>
      </c>
      <c r="P175" s="38">
        <v>1.8</v>
      </c>
      <c r="Q175" s="93">
        <v>6054.0</v>
      </c>
      <c r="R175" s="94">
        <v>310.41</v>
      </c>
      <c r="S175" s="93">
        <v>4245.1</v>
      </c>
      <c r="T175" s="94">
        <v>217.66</v>
      </c>
      <c r="U175" s="93">
        <v>1444.9</v>
      </c>
      <c r="V175" s="94">
        <v>177.01</v>
      </c>
      <c r="W175" s="38">
        <v>52.0</v>
      </c>
      <c r="X175" s="94">
        <v>492.5</v>
      </c>
      <c r="Y175" s="38">
        <v>221.7</v>
      </c>
      <c r="Z175" s="38">
        <v>221.5</v>
      </c>
      <c r="AA175" s="38">
        <v>373.6</v>
      </c>
      <c r="AB175" s="38">
        <v>52.2</v>
      </c>
      <c r="AC175" s="94">
        <v>123.12</v>
      </c>
      <c r="AD175" s="38">
        <v>10.72</v>
      </c>
      <c r="AE175" s="38">
        <v>1.01</v>
      </c>
      <c r="AF175" s="38">
        <v>1.46</v>
      </c>
      <c r="AG175" s="38">
        <v>30.96</v>
      </c>
      <c r="AH175" s="38">
        <v>0.68</v>
      </c>
      <c r="AI175" s="38">
        <v>0.14</v>
      </c>
      <c r="AJ175" s="38">
        <v>0.3</v>
      </c>
      <c r="AK175" s="38">
        <v>0.7</v>
      </c>
      <c r="AL175" s="94">
        <v>14.58</v>
      </c>
      <c r="AM175" s="94">
        <v>249.72</v>
      </c>
    </row>
    <row r="176">
      <c r="A176" s="38">
        <v>92.0</v>
      </c>
      <c r="B176" s="91" t="s">
        <v>414</v>
      </c>
      <c r="C176" s="38">
        <v>17.0</v>
      </c>
      <c r="D176" s="91" t="s">
        <v>413</v>
      </c>
      <c r="E176" s="38">
        <v>2.54</v>
      </c>
      <c r="F176" s="92">
        <v>45455.0</v>
      </c>
      <c r="G176" s="91" t="s">
        <v>311</v>
      </c>
      <c r="H176" s="91" t="s">
        <v>307</v>
      </c>
      <c r="I176" s="91" t="s">
        <v>308</v>
      </c>
      <c r="J176" s="91" t="s">
        <v>309</v>
      </c>
      <c r="K176" s="38">
        <v>21.3</v>
      </c>
      <c r="L176" s="38">
        <v>6.3</v>
      </c>
      <c r="M176" s="38">
        <v>9.0</v>
      </c>
      <c r="N176" s="38">
        <v>0.32</v>
      </c>
      <c r="O176" s="38">
        <v>189.7</v>
      </c>
      <c r="P176" s="38">
        <v>1.8</v>
      </c>
      <c r="Q176" s="93">
        <v>6054.0</v>
      </c>
      <c r="R176" s="94">
        <v>310.41</v>
      </c>
      <c r="S176" s="93">
        <v>4245.1</v>
      </c>
      <c r="T176" s="94">
        <v>217.66</v>
      </c>
      <c r="U176" s="93">
        <v>1444.9</v>
      </c>
      <c r="V176" s="94">
        <v>177.01</v>
      </c>
      <c r="W176" s="38">
        <v>52.0</v>
      </c>
      <c r="X176" s="94">
        <v>492.5</v>
      </c>
      <c r="Y176" s="38">
        <v>221.7</v>
      </c>
      <c r="Z176" s="38">
        <v>221.5</v>
      </c>
      <c r="AA176" s="38">
        <v>373.6</v>
      </c>
      <c r="AB176" s="38">
        <v>52.2</v>
      </c>
      <c r="AC176" s="94">
        <v>123.12</v>
      </c>
      <c r="AD176" s="38">
        <v>10.72</v>
      </c>
      <c r="AE176" s="38">
        <v>1.01</v>
      </c>
      <c r="AF176" s="38">
        <v>1.46</v>
      </c>
      <c r="AG176" s="38">
        <v>30.96</v>
      </c>
      <c r="AH176" s="38">
        <v>0.68</v>
      </c>
      <c r="AI176" s="38">
        <v>0.14</v>
      </c>
      <c r="AJ176" s="38">
        <v>0.3</v>
      </c>
      <c r="AK176" s="38">
        <v>0.7</v>
      </c>
      <c r="AL176" s="94">
        <v>14.58</v>
      </c>
      <c r="AM176" s="94">
        <v>249.72</v>
      </c>
    </row>
    <row r="177">
      <c r="A177" s="38">
        <v>93.0</v>
      </c>
      <c r="B177" s="91" t="s">
        <v>415</v>
      </c>
      <c r="C177" s="38">
        <v>17.0</v>
      </c>
      <c r="D177" s="91" t="s">
        <v>413</v>
      </c>
      <c r="E177" s="38">
        <v>2.54</v>
      </c>
      <c r="F177" s="92">
        <v>45455.0</v>
      </c>
      <c r="G177" s="91" t="s">
        <v>313</v>
      </c>
      <c r="H177" s="91" t="s">
        <v>307</v>
      </c>
      <c r="I177" s="91" t="s">
        <v>308</v>
      </c>
      <c r="J177" s="91" t="s">
        <v>309</v>
      </c>
      <c r="K177" s="38">
        <v>21.3</v>
      </c>
      <c r="L177" s="38">
        <v>6.3</v>
      </c>
      <c r="M177" s="38">
        <v>9.0</v>
      </c>
      <c r="N177" s="38">
        <v>0.32</v>
      </c>
      <c r="O177" s="38">
        <v>189.7</v>
      </c>
      <c r="P177" s="38">
        <v>1.8</v>
      </c>
      <c r="Q177" s="93">
        <v>6201.7</v>
      </c>
      <c r="R177" s="94">
        <v>317.98</v>
      </c>
      <c r="S177" s="93">
        <v>4245.1</v>
      </c>
      <c r="T177" s="94">
        <v>217.66</v>
      </c>
      <c r="U177" s="93">
        <v>1286.8</v>
      </c>
      <c r="V177" s="94">
        <v>157.64</v>
      </c>
      <c r="W177" s="38">
        <v>55.1</v>
      </c>
      <c r="X177" s="94">
        <v>521.44</v>
      </c>
      <c r="Y177" s="38">
        <v>221.7</v>
      </c>
      <c r="Z177" s="38">
        <v>221.5</v>
      </c>
      <c r="AA177" s="38">
        <v>373.6</v>
      </c>
      <c r="AB177" s="38">
        <v>52.2</v>
      </c>
      <c r="AC177" s="94">
        <v>123.12</v>
      </c>
      <c r="AD177" s="38">
        <v>10.72</v>
      </c>
      <c r="AE177" s="38">
        <v>1.03</v>
      </c>
      <c r="AF177" s="38">
        <v>1.46</v>
      </c>
      <c r="AG177" s="38">
        <v>31.72</v>
      </c>
      <c r="AH177" s="38">
        <v>0.68</v>
      </c>
      <c r="AI177" s="38">
        <v>0.15</v>
      </c>
      <c r="AJ177" s="38">
        <v>0.27</v>
      </c>
      <c r="AK177" s="38">
        <v>0.7</v>
      </c>
      <c r="AL177" s="94">
        <v>14.64</v>
      </c>
      <c r="AM177" s="94">
        <v>249.72</v>
      </c>
    </row>
    <row r="178">
      <c r="A178" s="38">
        <v>93.0</v>
      </c>
      <c r="B178" s="91" t="s">
        <v>415</v>
      </c>
      <c r="C178" s="38">
        <v>17.0</v>
      </c>
      <c r="D178" s="91" t="s">
        <v>413</v>
      </c>
      <c r="E178" s="38">
        <v>2.54</v>
      </c>
      <c r="F178" s="92">
        <v>45455.0</v>
      </c>
      <c r="G178" s="91" t="s">
        <v>313</v>
      </c>
      <c r="H178" s="91" t="s">
        <v>307</v>
      </c>
      <c r="I178" s="91" t="s">
        <v>308</v>
      </c>
      <c r="J178" s="91" t="s">
        <v>309</v>
      </c>
      <c r="K178" s="38">
        <v>21.3</v>
      </c>
      <c r="L178" s="38">
        <v>6.3</v>
      </c>
      <c r="M178" s="38">
        <v>9.0</v>
      </c>
      <c r="N178" s="38">
        <v>0.32</v>
      </c>
      <c r="O178" s="38">
        <v>189.7</v>
      </c>
      <c r="P178" s="38">
        <v>1.8</v>
      </c>
      <c r="Q178" s="93">
        <v>6201.7</v>
      </c>
      <c r="R178" s="94">
        <v>317.98</v>
      </c>
      <c r="S178" s="93">
        <v>4245.1</v>
      </c>
      <c r="T178" s="94">
        <v>217.66</v>
      </c>
      <c r="U178" s="93">
        <v>1286.8</v>
      </c>
      <c r="V178" s="94">
        <v>157.64</v>
      </c>
      <c r="W178" s="38">
        <v>55.1</v>
      </c>
      <c r="X178" s="94">
        <v>521.44</v>
      </c>
      <c r="Y178" s="38">
        <v>221.7</v>
      </c>
      <c r="Z178" s="38">
        <v>221.5</v>
      </c>
      <c r="AA178" s="38">
        <v>373.6</v>
      </c>
      <c r="AB178" s="38">
        <v>52.2</v>
      </c>
      <c r="AC178" s="94">
        <v>123.12</v>
      </c>
      <c r="AD178" s="38">
        <v>10.72</v>
      </c>
      <c r="AE178" s="38">
        <v>1.03</v>
      </c>
      <c r="AF178" s="38">
        <v>1.46</v>
      </c>
      <c r="AG178" s="38">
        <v>31.72</v>
      </c>
      <c r="AH178" s="38">
        <v>0.68</v>
      </c>
      <c r="AI178" s="38">
        <v>0.15</v>
      </c>
      <c r="AJ178" s="38">
        <v>0.27</v>
      </c>
      <c r="AK178" s="38">
        <v>0.7</v>
      </c>
      <c r="AL178" s="94">
        <v>14.64</v>
      </c>
      <c r="AM178" s="94">
        <v>249.72</v>
      </c>
    </row>
    <row r="179">
      <c r="A179" s="38">
        <v>94.0</v>
      </c>
      <c r="B179" s="91" t="s">
        <v>416</v>
      </c>
      <c r="C179" s="38">
        <v>17.0</v>
      </c>
      <c r="D179" s="91" t="s">
        <v>413</v>
      </c>
      <c r="E179" s="38">
        <v>2.54</v>
      </c>
      <c r="F179" s="92">
        <v>45455.0</v>
      </c>
      <c r="G179" s="91" t="s">
        <v>315</v>
      </c>
      <c r="H179" s="91" t="s">
        <v>307</v>
      </c>
      <c r="I179" s="91" t="s">
        <v>308</v>
      </c>
      <c r="J179" s="91" t="s">
        <v>309</v>
      </c>
      <c r="K179" s="38">
        <v>21.3</v>
      </c>
      <c r="L179" s="38">
        <v>6.3</v>
      </c>
      <c r="M179" s="38">
        <v>9.0</v>
      </c>
      <c r="N179" s="38">
        <v>0.32</v>
      </c>
      <c r="O179" s="38">
        <v>189.7</v>
      </c>
      <c r="P179" s="38">
        <v>1.8</v>
      </c>
      <c r="Q179" s="93">
        <v>4499.1</v>
      </c>
      <c r="R179" s="94">
        <v>230.68</v>
      </c>
      <c r="S179" s="93">
        <v>4245.1</v>
      </c>
      <c r="T179" s="94">
        <v>217.66</v>
      </c>
      <c r="U179" s="93">
        <v>2232.1</v>
      </c>
      <c r="V179" s="94">
        <v>273.43</v>
      </c>
      <c r="W179" s="38">
        <v>27.9</v>
      </c>
      <c r="X179" s="94">
        <v>264.6</v>
      </c>
      <c r="Y179" s="38">
        <v>221.7</v>
      </c>
      <c r="Z179" s="38">
        <v>221.5</v>
      </c>
      <c r="AA179" s="38">
        <v>373.6</v>
      </c>
      <c r="AB179" s="38">
        <v>52.2</v>
      </c>
      <c r="AC179" s="94">
        <v>123.12</v>
      </c>
      <c r="AD179" s="38">
        <v>10.72</v>
      </c>
      <c r="AE179" s="38">
        <v>0.75</v>
      </c>
      <c r="AF179" s="38">
        <v>1.46</v>
      </c>
      <c r="AG179" s="38">
        <v>23.01</v>
      </c>
      <c r="AH179" s="38">
        <v>0.68</v>
      </c>
      <c r="AI179" s="38">
        <v>0.09</v>
      </c>
      <c r="AJ179" s="38">
        <v>0.44</v>
      </c>
      <c r="AK179" s="38">
        <v>0.7</v>
      </c>
      <c r="AL179" s="94">
        <v>12.59</v>
      </c>
      <c r="AM179" s="94">
        <v>249.72</v>
      </c>
    </row>
    <row r="180">
      <c r="A180" s="38">
        <v>94.0</v>
      </c>
      <c r="B180" s="91" t="s">
        <v>416</v>
      </c>
      <c r="C180" s="38">
        <v>17.0</v>
      </c>
      <c r="D180" s="91" t="s">
        <v>413</v>
      </c>
      <c r="E180" s="38">
        <v>2.54</v>
      </c>
      <c r="F180" s="92">
        <v>45455.0</v>
      </c>
      <c r="G180" s="91" t="s">
        <v>315</v>
      </c>
      <c r="H180" s="91" t="s">
        <v>307</v>
      </c>
      <c r="I180" s="91" t="s">
        <v>308</v>
      </c>
      <c r="J180" s="91" t="s">
        <v>309</v>
      </c>
      <c r="K180" s="38">
        <v>21.3</v>
      </c>
      <c r="L180" s="38">
        <v>6.3</v>
      </c>
      <c r="M180" s="38">
        <v>9.0</v>
      </c>
      <c r="N180" s="38">
        <v>0.32</v>
      </c>
      <c r="O180" s="38">
        <v>189.7</v>
      </c>
      <c r="P180" s="38">
        <v>1.8</v>
      </c>
      <c r="Q180" s="93">
        <v>4499.1</v>
      </c>
      <c r="R180" s="94">
        <v>230.68</v>
      </c>
      <c r="S180" s="93">
        <v>4245.1</v>
      </c>
      <c r="T180" s="94">
        <v>217.66</v>
      </c>
      <c r="U180" s="93">
        <v>2232.1</v>
      </c>
      <c r="V180" s="94">
        <v>273.43</v>
      </c>
      <c r="W180" s="38">
        <v>27.9</v>
      </c>
      <c r="X180" s="94">
        <v>264.6</v>
      </c>
      <c r="Y180" s="38">
        <v>221.7</v>
      </c>
      <c r="Z180" s="38">
        <v>221.5</v>
      </c>
      <c r="AA180" s="38">
        <v>373.6</v>
      </c>
      <c r="AB180" s="38">
        <v>52.2</v>
      </c>
      <c r="AC180" s="94">
        <v>123.12</v>
      </c>
      <c r="AD180" s="38">
        <v>10.72</v>
      </c>
      <c r="AE180" s="38">
        <v>0.75</v>
      </c>
      <c r="AF180" s="38">
        <v>1.46</v>
      </c>
      <c r="AG180" s="38">
        <v>23.01</v>
      </c>
      <c r="AH180" s="38">
        <v>0.68</v>
      </c>
      <c r="AI180" s="38">
        <v>0.09</v>
      </c>
      <c r="AJ180" s="38">
        <v>0.44</v>
      </c>
      <c r="AK180" s="38">
        <v>0.7</v>
      </c>
      <c r="AL180" s="94">
        <v>12.59</v>
      </c>
      <c r="AM180" s="94">
        <v>249.72</v>
      </c>
    </row>
    <row r="181">
      <c r="A181" s="38">
        <v>95.0</v>
      </c>
      <c r="B181" s="91" t="s">
        <v>417</v>
      </c>
      <c r="C181" s="38">
        <v>17.0</v>
      </c>
      <c r="D181" s="91" t="s">
        <v>418</v>
      </c>
      <c r="E181" s="38">
        <v>2.54</v>
      </c>
      <c r="F181" s="92">
        <v>45455.0</v>
      </c>
      <c r="G181" s="91" t="s">
        <v>306</v>
      </c>
      <c r="H181" s="91" t="s">
        <v>307</v>
      </c>
      <c r="I181" s="91" t="s">
        <v>308</v>
      </c>
      <c r="J181" s="91" t="s">
        <v>309</v>
      </c>
      <c r="K181" s="38">
        <v>21.3</v>
      </c>
      <c r="L181" s="38">
        <v>8.7</v>
      </c>
      <c r="M181" s="38">
        <v>9.0</v>
      </c>
      <c r="N181" s="38">
        <v>0.32</v>
      </c>
      <c r="O181" s="38">
        <v>187.6</v>
      </c>
      <c r="P181" s="38">
        <v>2.0</v>
      </c>
      <c r="Q181" s="93">
        <v>7320.6</v>
      </c>
      <c r="R181" s="94">
        <v>375.35</v>
      </c>
      <c r="S181" s="93">
        <v>4792.2</v>
      </c>
      <c r="T181" s="94">
        <v>245.71</v>
      </c>
      <c r="U181" s="93">
        <v>1409.1</v>
      </c>
      <c r="V181" s="94">
        <v>172.62</v>
      </c>
      <c r="W181" s="38">
        <v>66.0</v>
      </c>
      <c r="X181" s="94">
        <v>625.14</v>
      </c>
      <c r="Y181" s="38">
        <v>218.2</v>
      </c>
      <c r="Z181" s="38">
        <v>218.0</v>
      </c>
      <c r="AA181" s="38">
        <v>367.6</v>
      </c>
      <c r="AB181" s="38">
        <v>51.3</v>
      </c>
      <c r="AC181" s="94">
        <v>121.16</v>
      </c>
      <c r="AD181" s="38">
        <v>9.63</v>
      </c>
      <c r="AE181" s="38">
        <v>1.22</v>
      </c>
      <c r="AF181" s="38">
        <v>1.28</v>
      </c>
      <c r="AG181" s="38">
        <v>37.44</v>
      </c>
      <c r="AH181" s="38">
        <v>0.62</v>
      </c>
      <c r="AI181" s="38">
        <v>0.18</v>
      </c>
      <c r="AJ181" s="38">
        <v>0.3</v>
      </c>
      <c r="AK181" s="38">
        <v>0.57</v>
      </c>
      <c r="AL181" s="94">
        <v>17.11</v>
      </c>
      <c r="AM181" s="94">
        <v>205.04</v>
      </c>
    </row>
    <row r="182">
      <c r="A182" s="38">
        <v>95.0</v>
      </c>
      <c r="B182" s="91" t="s">
        <v>417</v>
      </c>
      <c r="C182" s="38">
        <v>17.0</v>
      </c>
      <c r="D182" s="91" t="s">
        <v>418</v>
      </c>
      <c r="E182" s="38">
        <v>2.54</v>
      </c>
      <c r="F182" s="92">
        <v>45455.0</v>
      </c>
      <c r="G182" s="91" t="s">
        <v>306</v>
      </c>
      <c r="H182" s="91" t="s">
        <v>307</v>
      </c>
      <c r="I182" s="91" t="s">
        <v>308</v>
      </c>
      <c r="J182" s="91" t="s">
        <v>309</v>
      </c>
      <c r="K182" s="38">
        <v>21.3</v>
      </c>
      <c r="L182" s="38">
        <v>8.7</v>
      </c>
      <c r="M182" s="38">
        <v>9.0</v>
      </c>
      <c r="N182" s="38">
        <v>0.32</v>
      </c>
      <c r="O182" s="38">
        <v>187.6</v>
      </c>
      <c r="P182" s="38">
        <v>2.0</v>
      </c>
      <c r="Q182" s="93">
        <v>7320.6</v>
      </c>
      <c r="R182" s="94">
        <v>375.35</v>
      </c>
      <c r="S182" s="93">
        <v>4792.2</v>
      </c>
      <c r="T182" s="94">
        <v>245.71</v>
      </c>
      <c r="U182" s="93">
        <v>1409.1</v>
      </c>
      <c r="V182" s="94">
        <v>172.62</v>
      </c>
      <c r="W182" s="38">
        <v>66.0</v>
      </c>
      <c r="X182" s="94">
        <v>625.14</v>
      </c>
      <c r="Y182" s="38">
        <v>218.2</v>
      </c>
      <c r="Z182" s="38">
        <v>218.0</v>
      </c>
      <c r="AA182" s="38">
        <v>367.6</v>
      </c>
      <c r="AB182" s="38">
        <v>51.3</v>
      </c>
      <c r="AC182" s="94">
        <v>121.16</v>
      </c>
      <c r="AD182" s="38">
        <v>9.63</v>
      </c>
      <c r="AE182" s="38">
        <v>1.22</v>
      </c>
      <c r="AF182" s="38">
        <v>1.28</v>
      </c>
      <c r="AG182" s="38">
        <v>37.44</v>
      </c>
      <c r="AH182" s="38">
        <v>0.62</v>
      </c>
      <c r="AI182" s="38">
        <v>0.18</v>
      </c>
      <c r="AJ182" s="38">
        <v>0.3</v>
      </c>
      <c r="AK182" s="38">
        <v>0.57</v>
      </c>
      <c r="AL182" s="94">
        <v>17.11</v>
      </c>
      <c r="AM182" s="94">
        <v>205.04</v>
      </c>
    </row>
    <row r="183">
      <c r="A183" s="38">
        <v>96.0</v>
      </c>
      <c r="B183" s="91" t="s">
        <v>419</v>
      </c>
      <c r="C183" s="38">
        <v>17.0</v>
      </c>
      <c r="D183" s="91" t="s">
        <v>418</v>
      </c>
      <c r="E183" s="38">
        <v>2.54</v>
      </c>
      <c r="F183" s="92">
        <v>45455.0</v>
      </c>
      <c r="G183" s="91" t="s">
        <v>311</v>
      </c>
      <c r="H183" s="91" t="s">
        <v>307</v>
      </c>
      <c r="I183" s="91" t="s">
        <v>308</v>
      </c>
      <c r="J183" s="91" t="s">
        <v>309</v>
      </c>
      <c r="K183" s="38">
        <v>21.3</v>
      </c>
      <c r="L183" s="38">
        <v>8.7</v>
      </c>
      <c r="M183" s="38">
        <v>9.0</v>
      </c>
      <c r="N183" s="38">
        <v>0.32</v>
      </c>
      <c r="O183" s="38">
        <v>187.6</v>
      </c>
      <c r="P183" s="38">
        <v>2.0</v>
      </c>
      <c r="Q183" s="93">
        <v>5289.5</v>
      </c>
      <c r="R183" s="94">
        <v>271.21</v>
      </c>
      <c r="S183" s="93">
        <v>4792.2</v>
      </c>
      <c r="T183" s="94">
        <v>245.71</v>
      </c>
      <c r="U183" s="93">
        <v>1472.1</v>
      </c>
      <c r="V183" s="94">
        <v>180.33</v>
      </c>
      <c r="W183" s="38">
        <v>43.5</v>
      </c>
      <c r="X183" s="94">
        <v>411.96</v>
      </c>
      <c r="Y183" s="38">
        <v>218.2</v>
      </c>
      <c r="Z183" s="38">
        <v>218.0</v>
      </c>
      <c r="AA183" s="38">
        <v>367.6</v>
      </c>
      <c r="AB183" s="38">
        <v>51.3</v>
      </c>
      <c r="AC183" s="94">
        <v>121.16</v>
      </c>
      <c r="AD183" s="38">
        <v>9.63</v>
      </c>
      <c r="AE183" s="38">
        <v>0.88</v>
      </c>
      <c r="AF183" s="38">
        <v>1.28</v>
      </c>
      <c r="AG183" s="38">
        <v>27.05</v>
      </c>
      <c r="AH183" s="38">
        <v>0.62</v>
      </c>
      <c r="AI183" s="38">
        <v>0.12</v>
      </c>
      <c r="AJ183" s="38">
        <v>0.3</v>
      </c>
      <c r="AK183" s="38">
        <v>0.57</v>
      </c>
      <c r="AL183" s="94">
        <v>13.06</v>
      </c>
      <c r="AM183" s="94">
        <v>205.04</v>
      </c>
    </row>
    <row r="184">
      <c r="A184" s="38">
        <v>96.0</v>
      </c>
      <c r="B184" s="91" t="s">
        <v>419</v>
      </c>
      <c r="C184" s="38">
        <v>17.0</v>
      </c>
      <c r="D184" s="91" t="s">
        <v>418</v>
      </c>
      <c r="E184" s="38">
        <v>2.54</v>
      </c>
      <c r="F184" s="92">
        <v>45455.0</v>
      </c>
      <c r="G184" s="91" t="s">
        <v>311</v>
      </c>
      <c r="H184" s="91" t="s">
        <v>307</v>
      </c>
      <c r="I184" s="91" t="s">
        <v>308</v>
      </c>
      <c r="J184" s="91" t="s">
        <v>309</v>
      </c>
      <c r="K184" s="38">
        <v>21.3</v>
      </c>
      <c r="L184" s="38">
        <v>8.7</v>
      </c>
      <c r="M184" s="38">
        <v>9.0</v>
      </c>
      <c r="N184" s="38">
        <v>0.32</v>
      </c>
      <c r="O184" s="38">
        <v>187.6</v>
      </c>
      <c r="P184" s="38">
        <v>2.0</v>
      </c>
      <c r="Q184" s="93">
        <v>5289.5</v>
      </c>
      <c r="R184" s="94">
        <v>271.21</v>
      </c>
      <c r="S184" s="93">
        <v>4792.2</v>
      </c>
      <c r="T184" s="94">
        <v>245.71</v>
      </c>
      <c r="U184" s="93">
        <v>1472.1</v>
      </c>
      <c r="V184" s="94">
        <v>180.33</v>
      </c>
      <c r="W184" s="38">
        <v>43.5</v>
      </c>
      <c r="X184" s="94">
        <v>411.96</v>
      </c>
      <c r="Y184" s="38">
        <v>218.2</v>
      </c>
      <c r="Z184" s="38">
        <v>218.0</v>
      </c>
      <c r="AA184" s="38">
        <v>367.6</v>
      </c>
      <c r="AB184" s="38">
        <v>51.3</v>
      </c>
      <c r="AC184" s="94">
        <v>121.16</v>
      </c>
      <c r="AD184" s="38">
        <v>9.63</v>
      </c>
      <c r="AE184" s="38">
        <v>0.88</v>
      </c>
      <c r="AF184" s="38">
        <v>1.28</v>
      </c>
      <c r="AG184" s="38">
        <v>27.05</v>
      </c>
      <c r="AH184" s="38">
        <v>0.62</v>
      </c>
      <c r="AI184" s="38">
        <v>0.12</v>
      </c>
      <c r="AJ184" s="38">
        <v>0.3</v>
      </c>
      <c r="AK184" s="38">
        <v>0.57</v>
      </c>
      <c r="AL184" s="94">
        <v>13.06</v>
      </c>
      <c r="AM184" s="94">
        <v>205.04</v>
      </c>
    </row>
    <row r="185">
      <c r="A185" s="38">
        <v>97.0</v>
      </c>
      <c r="B185" s="91" t="s">
        <v>420</v>
      </c>
      <c r="C185" s="38">
        <v>17.0</v>
      </c>
      <c r="D185" s="91" t="s">
        <v>418</v>
      </c>
      <c r="E185" s="38">
        <v>2.54</v>
      </c>
      <c r="F185" s="92">
        <v>45455.0</v>
      </c>
      <c r="G185" s="91" t="s">
        <v>313</v>
      </c>
      <c r="H185" s="91" t="s">
        <v>307</v>
      </c>
      <c r="I185" s="91" t="s">
        <v>308</v>
      </c>
      <c r="J185" s="91" t="s">
        <v>309</v>
      </c>
      <c r="K185" s="38">
        <v>21.3</v>
      </c>
      <c r="L185" s="38">
        <v>8.7</v>
      </c>
      <c r="M185" s="38">
        <v>9.0</v>
      </c>
      <c r="N185" s="38">
        <v>0.32</v>
      </c>
      <c r="O185" s="38">
        <v>187.6</v>
      </c>
      <c r="P185" s="38">
        <v>2.0</v>
      </c>
      <c r="Q185" s="93">
        <v>5490.5</v>
      </c>
      <c r="R185" s="94">
        <v>281.51</v>
      </c>
      <c r="S185" s="93">
        <v>4792.2</v>
      </c>
      <c r="T185" s="94">
        <v>245.71</v>
      </c>
      <c r="U185" s="93">
        <v>1210.2</v>
      </c>
      <c r="V185" s="94">
        <v>148.25</v>
      </c>
      <c r="W185" s="38">
        <v>48.1</v>
      </c>
      <c r="X185" s="94">
        <v>455.43</v>
      </c>
      <c r="Y185" s="38">
        <v>218.2</v>
      </c>
      <c r="Z185" s="38">
        <v>218.0</v>
      </c>
      <c r="AA185" s="38">
        <v>367.6</v>
      </c>
      <c r="AB185" s="38">
        <v>51.3</v>
      </c>
      <c r="AC185" s="94">
        <v>121.16</v>
      </c>
      <c r="AD185" s="38">
        <v>9.63</v>
      </c>
      <c r="AE185" s="38">
        <v>0.92</v>
      </c>
      <c r="AF185" s="38">
        <v>1.28</v>
      </c>
      <c r="AG185" s="38">
        <v>28.08</v>
      </c>
      <c r="AH185" s="38">
        <v>0.62</v>
      </c>
      <c r="AI185" s="38">
        <v>0.13</v>
      </c>
      <c r="AJ185" s="38">
        <v>0.25</v>
      </c>
      <c r="AK185" s="38">
        <v>0.57</v>
      </c>
      <c r="AL185" s="94">
        <v>13.07</v>
      </c>
      <c r="AM185" s="94">
        <v>205.04</v>
      </c>
    </row>
    <row r="186">
      <c r="A186" s="38">
        <v>97.0</v>
      </c>
      <c r="B186" s="91" t="s">
        <v>420</v>
      </c>
      <c r="C186" s="38">
        <v>17.0</v>
      </c>
      <c r="D186" s="91" t="s">
        <v>418</v>
      </c>
      <c r="E186" s="38">
        <v>2.54</v>
      </c>
      <c r="F186" s="92">
        <v>45455.0</v>
      </c>
      <c r="G186" s="91" t="s">
        <v>313</v>
      </c>
      <c r="H186" s="91" t="s">
        <v>307</v>
      </c>
      <c r="I186" s="91" t="s">
        <v>308</v>
      </c>
      <c r="J186" s="91" t="s">
        <v>309</v>
      </c>
      <c r="K186" s="38">
        <v>21.3</v>
      </c>
      <c r="L186" s="38">
        <v>8.7</v>
      </c>
      <c r="M186" s="38">
        <v>9.0</v>
      </c>
      <c r="N186" s="38">
        <v>0.32</v>
      </c>
      <c r="O186" s="38">
        <v>187.6</v>
      </c>
      <c r="P186" s="38">
        <v>2.0</v>
      </c>
      <c r="Q186" s="93">
        <v>5490.5</v>
      </c>
      <c r="R186" s="94">
        <v>281.51</v>
      </c>
      <c r="S186" s="93">
        <v>4792.2</v>
      </c>
      <c r="T186" s="94">
        <v>245.71</v>
      </c>
      <c r="U186" s="93">
        <v>1210.2</v>
      </c>
      <c r="V186" s="94">
        <v>148.25</v>
      </c>
      <c r="W186" s="38">
        <v>48.1</v>
      </c>
      <c r="X186" s="94">
        <v>455.43</v>
      </c>
      <c r="Y186" s="38">
        <v>218.2</v>
      </c>
      <c r="Z186" s="38">
        <v>218.0</v>
      </c>
      <c r="AA186" s="38">
        <v>367.6</v>
      </c>
      <c r="AB186" s="38">
        <v>51.3</v>
      </c>
      <c r="AC186" s="94">
        <v>121.16</v>
      </c>
      <c r="AD186" s="38">
        <v>9.63</v>
      </c>
      <c r="AE186" s="38">
        <v>0.92</v>
      </c>
      <c r="AF186" s="38">
        <v>1.28</v>
      </c>
      <c r="AG186" s="38">
        <v>28.08</v>
      </c>
      <c r="AH186" s="38">
        <v>0.62</v>
      </c>
      <c r="AI186" s="38">
        <v>0.13</v>
      </c>
      <c r="AJ186" s="38">
        <v>0.25</v>
      </c>
      <c r="AK186" s="38">
        <v>0.57</v>
      </c>
      <c r="AL186" s="94">
        <v>13.07</v>
      </c>
      <c r="AM186" s="94">
        <v>205.04</v>
      </c>
    </row>
    <row r="187">
      <c r="A187" s="38">
        <v>98.0</v>
      </c>
      <c r="B187" s="91" t="s">
        <v>421</v>
      </c>
      <c r="C187" s="38">
        <v>17.0</v>
      </c>
      <c r="D187" s="91" t="s">
        <v>418</v>
      </c>
      <c r="E187" s="38">
        <v>2.54</v>
      </c>
      <c r="F187" s="92">
        <v>45455.0</v>
      </c>
      <c r="G187" s="91" t="s">
        <v>315</v>
      </c>
      <c r="H187" s="91" t="s">
        <v>307</v>
      </c>
      <c r="I187" s="91" t="s">
        <v>308</v>
      </c>
      <c r="J187" s="91" t="s">
        <v>309</v>
      </c>
      <c r="K187" s="38">
        <v>21.3</v>
      </c>
      <c r="L187" s="38">
        <v>8.7</v>
      </c>
      <c r="M187" s="38">
        <v>9.0</v>
      </c>
      <c r="N187" s="38">
        <v>0.32</v>
      </c>
      <c r="O187" s="38">
        <v>187.6</v>
      </c>
      <c r="P187" s="38">
        <v>2.0</v>
      </c>
      <c r="Q187" s="93">
        <v>2846.1</v>
      </c>
      <c r="R187" s="94">
        <v>145.93</v>
      </c>
      <c r="S187" s="93">
        <v>4792.2</v>
      </c>
      <c r="T187" s="94">
        <v>245.71</v>
      </c>
      <c r="U187" s="93">
        <v>2740.4</v>
      </c>
      <c r="V187" s="94">
        <v>335.69</v>
      </c>
      <c r="W187" s="38">
        <v>5.4</v>
      </c>
      <c r="X187" s="94">
        <v>51.08</v>
      </c>
      <c r="Y187" s="38">
        <v>218.2</v>
      </c>
      <c r="Z187" s="38">
        <v>218.0</v>
      </c>
      <c r="AA187" s="38">
        <v>367.6</v>
      </c>
      <c r="AB187" s="38">
        <v>51.3</v>
      </c>
      <c r="AC187" s="94">
        <v>121.16</v>
      </c>
      <c r="AD187" s="38">
        <v>9.63</v>
      </c>
      <c r="AE187" s="38">
        <v>0.47</v>
      </c>
      <c r="AF187" s="38">
        <v>1.28</v>
      </c>
      <c r="AG187" s="38">
        <v>14.56</v>
      </c>
      <c r="AH187" s="38">
        <v>0.62</v>
      </c>
      <c r="AI187" s="38">
        <v>0.04</v>
      </c>
      <c r="AJ187" s="38">
        <v>0.52</v>
      </c>
      <c r="AK187" s="38">
        <v>0.57</v>
      </c>
      <c r="AL187" s="94">
        <v>9.99</v>
      </c>
      <c r="AM187" s="94">
        <v>205.04</v>
      </c>
    </row>
    <row r="188">
      <c r="A188" s="38">
        <v>98.0</v>
      </c>
      <c r="B188" s="91" t="s">
        <v>421</v>
      </c>
      <c r="C188" s="38">
        <v>17.0</v>
      </c>
      <c r="D188" s="91" t="s">
        <v>418</v>
      </c>
      <c r="E188" s="38">
        <v>2.54</v>
      </c>
      <c r="F188" s="92">
        <v>45455.0</v>
      </c>
      <c r="G188" s="91" t="s">
        <v>315</v>
      </c>
      <c r="H188" s="91" t="s">
        <v>307</v>
      </c>
      <c r="I188" s="91" t="s">
        <v>308</v>
      </c>
      <c r="J188" s="91" t="s">
        <v>309</v>
      </c>
      <c r="K188" s="38">
        <v>21.3</v>
      </c>
      <c r="L188" s="38">
        <v>8.7</v>
      </c>
      <c r="M188" s="38">
        <v>9.0</v>
      </c>
      <c r="N188" s="38">
        <v>0.32</v>
      </c>
      <c r="O188" s="38">
        <v>187.6</v>
      </c>
      <c r="P188" s="38">
        <v>2.0</v>
      </c>
      <c r="Q188" s="93">
        <v>2846.1</v>
      </c>
      <c r="R188" s="94">
        <v>145.93</v>
      </c>
      <c r="S188" s="93">
        <v>4792.2</v>
      </c>
      <c r="T188" s="94">
        <v>245.71</v>
      </c>
      <c r="U188" s="93">
        <v>2740.4</v>
      </c>
      <c r="V188" s="94">
        <v>335.69</v>
      </c>
      <c r="W188" s="38">
        <v>5.4</v>
      </c>
      <c r="X188" s="94">
        <v>51.08</v>
      </c>
      <c r="Y188" s="38">
        <v>218.2</v>
      </c>
      <c r="Z188" s="38">
        <v>218.0</v>
      </c>
      <c r="AA188" s="38">
        <v>367.6</v>
      </c>
      <c r="AB188" s="38">
        <v>51.3</v>
      </c>
      <c r="AC188" s="94">
        <v>121.16</v>
      </c>
      <c r="AD188" s="38">
        <v>9.63</v>
      </c>
      <c r="AE188" s="38">
        <v>0.47</v>
      </c>
      <c r="AF188" s="38">
        <v>1.28</v>
      </c>
      <c r="AG188" s="38">
        <v>14.56</v>
      </c>
      <c r="AH188" s="38">
        <v>0.62</v>
      </c>
      <c r="AI188" s="38">
        <v>0.04</v>
      </c>
      <c r="AJ188" s="38">
        <v>0.52</v>
      </c>
      <c r="AK188" s="38">
        <v>0.57</v>
      </c>
      <c r="AL188" s="94">
        <v>9.99</v>
      </c>
      <c r="AM188" s="94">
        <v>205.04</v>
      </c>
    </row>
    <row r="189">
      <c r="A189" s="38">
        <v>99.0</v>
      </c>
      <c r="B189" s="91" t="s">
        <v>422</v>
      </c>
      <c r="C189" s="38">
        <v>17.0</v>
      </c>
      <c r="D189" s="91" t="s">
        <v>423</v>
      </c>
      <c r="E189" s="38">
        <v>2.54</v>
      </c>
      <c r="F189" s="92">
        <v>45455.0</v>
      </c>
      <c r="G189" s="91" t="s">
        <v>306</v>
      </c>
      <c r="H189" s="91" t="s">
        <v>307</v>
      </c>
      <c r="I189" s="91" t="s">
        <v>308</v>
      </c>
      <c r="J189" s="91" t="s">
        <v>309</v>
      </c>
      <c r="K189" s="38">
        <v>21.3</v>
      </c>
      <c r="L189" s="38">
        <v>5.7</v>
      </c>
      <c r="M189" s="38">
        <v>9.0</v>
      </c>
      <c r="N189" s="38">
        <v>0.32</v>
      </c>
      <c r="O189" s="38">
        <v>202.9</v>
      </c>
      <c r="P189" s="38">
        <v>2.4</v>
      </c>
      <c r="Q189" s="93">
        <v>7320.6</v>
      </c>
      <c r="R189" s="94">
        <v>375.35</v>
      </c>
      <c r="S189" s="93">
        <v>5665.9</v>
      </c>
      <c r="T189" s="94">
        <v>290.51</v>
      </c>
      <c r="U189" s="93">
        <v>1409.1</v>
      </c>
      <c r="V189" s="94">
        <v>172.62</v>
      </c>
      <c r="W189" s="38">
        <v>66.0</v>
      </c>
      <c r="X189" s="94">
        <v>625.14</v>
      </c>
      <c r="Y189" s="38">
        <v>244.2</v>
      </c>
      <c r="Z189" s="38">
        <v>244.0</v>
      </c>
      <c r="AA189" s="38">
        <v>411.5</v>
      </c>
      <c r="AB189" s="38">
        <v>57.4</v>
      </c>
      <c r="AC189" s="94">
        <v>135.61</v>
      </c>
      <c r="AD189" s="38">
        <v>11.85</v>
      </c>
      <c r="AE189" s="38">
        <v>1.22</v>
      </c>
      <c r="AF189" s="38">
        <v>1.62</v>
      </c>
      <c r="AG189" s="38">
        <v>37.44</v>
      </c>
      <c r="AH189" s="38">
        <v>0.75</v>
      </c>
      <c r="AI189" s="38">
        <v>0.18</v>
      </c>
      <c r="AJ189" s="38">
        <v>0.3</v>
      </c>
      <c r="AK189" s="38">
        <v>0.78</v>
      </c>
      <c r="AL189" s="94">
        <v>17.11</v>
      </c>
      <c r="AM189" s="94">
        <v>278.14</v>
      </c>
    </row>
    <row r="190">
      <c r="A190" s="38">
        <v>99.0</v>
      </c>
      <c r="B190" s="91" t="s">
        <v>422</v>
      </c>
      <c r="C190" s="38">
        <v>17.0</v>
      </c>
      <c r="D190" s="91" t="s">
        <v>423</v>
      </c>
      <c r="E190" s="38">
        <v>2.54</v>
      </c>
      <c r="F190" s="92">
        <v>45455.0</v>
      </c>
      <c r="G190" s="91" t="s">
        <v>306</v>
      </c>
      <c r="H190" s="91" t="s">
        <v>307</v>
      </c>
      <c r="I190" s="91" t="s">
        <v>308</v>
      </c>
      <c r="J190" s="91" t="s">
        <v>309</v>
      </c>
      <c r="K190" s="38">
        <v>21.3</v>
      </c>
      <c r="L190" s="38">
        <v>5.7</v>
      </c>
      <c r="M190" s="38">
        <v>9.0</v>
      </c>
      <c r="N190" s="38">
        <v>0.32</v>
      </c>
      <c r="O190" s="38">
        <v>202.9</v>
      </c>
      <c r="P190" s="38">
        <v>2.4</v>
      </c>
      <c r="Q190" s="93">
        <v>7320.6</v>
      </c>
      <c r="R190" s="94">
        <v>375.35</v>
      </c>
      <c r="S190" s="93">
        <v>5665.9</v>
      </c>
      <c r="T190" s="94">
        <v>290.51</v>
      </c>
      <c r="U190" s="93">
        <v>1409.1</v>
      </c>
      <c r="V190" s="94">
        <v>172.62</v>
      </c>
      <c r="W190" s="38">
        <v>66.0</v>
      </c>
      <c r="X190" s="94">
        <v>625.14</v>
      </c>
      <c r="Y190" s="38">
        <v>244.2</v>
      </c>
      <c r="Z190" s="38">
        <v>244.0</v>
      </c>
      <c r="AA190" s="38">
        <v>411.5</v>
      </c>
      <c r="AB190" s="38">
        <v>57.4</v>
      </c>
      <c r="AC190" s="94">
        <v>135.61</v>
      </c>
      <c r="AD190" s="38">
        <v>11.85</v>
      </c>
      <c r="AE190" s="38">
        <v>1.22</v>
      </c>
      <c r="AF190" s="38">
        <v>1.62</v>
      </c>
      <c r="AG190" s="38">
        <v>37.44</v>
      </c>
      <c r="AH190" s="38">
        <v>0.75</v>
      </c>
      <c r="AI190" s="38">
        <v>0.18</v>
      </c>
      <c r="AJ190" s="38">
        <v>0.3</v>
      </c>
      <c r="AK190" s="38">
        <v>0.78</v>
      </c>
      <c r="AL190" s="94">
        <v>17.11</v>
      </c>
      <c r="AM190" s="94">
        <v>278.14</v>
      </c>
    </row>
    <row r="191">
      <c r="A191" s="38">
        <v>100.0</v>
      </c>
      <c r="B191" s="91" t="s">
        <v>424</v>
      </c>
      <c r="C191" s="38">
        <v>17.0</v>
      </c>
      <c r="D191" s="91" t="s">
        <v>423</v>
      </c>
      <c r="E191" s="38">
        <v>2.54</v>
      </c>
      <c r="F191" s="92">
        <v>45455.0</v>
      </c>
      <c r="G191" s="91" t="s">
        <v>311</v>
      </c>
      <c r="H191" s="91" t="s">
        <v>307</v>
      </c>
      <c r="I191" s="91" t="s">
        <v>308</v>
      </c>
      <c r="J191" s="91" t="s">
        <v>309</v>
      </c>
      <c r="K191" s="38">
        <v>21.3</v>
      </c>
      <c r="L191" s="38">
        <v>5.7</v>
      </c>
      <c r="M191" s="38">
        <v>9.0</v>
      </c>
      <c r="N191" s="38">
        <v>0.32</v>
      </c>
      <c r="O191" s="38">
        <v>202.9</v>
      </c>
      <c r="P191" s="38">
        <v>2.4</v>
      </c>
      <c r="Q191" s="93">
        <v>6034.2</v>
      </c>
      <c r="R191" s="94">
        <v>309.39</v>
      </c>
      <c r="S191" s="93">
        <v>5665.9</v>
      </c>
      <c r="T191" s="94">
        <v>290.51</v>
      </c>
      <c r="U191" s="93">
        <v>1445.5</v>
      </c>
      <c r="V191" s="94">
        <v>177.07</v>
      </c>
      <c r="W191" s="38">
        <v>51.8</v>
      </c>
      <c r="X191" s="94">
        <v>490.42</v>
      </c>
      <c r="Y191" s="38">
        <v>244.2</v>
      </c>
      <c r="Z191" s="38">
        <v>244.0</v>
      </c>
      <c r="AA191" s="38">
        <v>411.5</v>
      </c>
      <c r="AB191" s="38">
        <v>57.4</v>
      </c>
      <c r="AC191" s="94">
        <v>135.61</v>
      </c>
      <c r="AD191" s="38">
        <v>11.85</v>
      </c>
      <c r="AE191" s="38">
        <v>1.01</v>
      </c>
      <c r="AF191" s="38">
        <v>1.62</v>
      </c>
      <c r="AG191" s="38">
        <v>30.86</v>
      </c>
      <c r="AH191" s="38">
        <v>0.75</v>
      </c>
      <c r="AI191" s="38">
        <v>0.14</v>
      </c>
      <c r="AJ191" s="38">
        <v>0.3</v>
      </c>
      <c r="AK191" s="38">
        <v>0.78</v>
      </c>
      <c r="AL191" s="94">
        <v>14.54</v>
      </c>
      <c r="AM191" s="94">
        <v>278.14</v>
      </c>
    </row>
    <row r="192">
      <c r="A192" s="38">
        <v>100.0</v>
      </c>
      <c r="B192" s="91" t="s">
        <v>424</v>
      </c>
      <c r="C192" s="38">
        <v>17.0</v>
      </c>
      <c r="D192" s="91" t="s">
        <v>423</v>
      </c>
      <c r="E192" s="38">
        <v>2.54</v>
      </c>
      <c r="F192" s="92">
        <v>45455.0</v>
      </c>
      <c r="G192" s="91" t="s">
        <v>311</v>
      </c>
      <c r="H192" s="91" t="s">
        <v>307</v>
      </c>
      <c r="I192" s="91" t="s">
        <v>308</v>
      </c>
      <c r="J192" s="91" t="s">
        <v>309</v>
      </c>
      <c r="K192" s="38">
        <v>21.3</v>
      </c>
      <c r="L192" s="38">
        <v>5.7</v>
      </c>
      <c r="M192" s="38">
        <v>9.0</v>
      </c>
      <c r="N192" s="38">
        <v>0.32</v>
      </c>
      <c r="O192" s="38">
        <v>202.9</v>
      </c>
      <c r="P192" s="38">
        <v>2.4</v>
      </c>
      <c r="Q192" s="93">
        <v>6034.2</v>
      </c>
      <c r="R192" s="94">
        <v>309.39</v>
      </c>
      <c r="S192" s="93">
        <v>5665.9</v>
      </c>
      <c r="T192" s="94">
        <v>290.51</v>
      </c>
      <c r="U192" s="93">
        <v>1445.5</v>
      </c>
      <c r="V192" s="94">
        <v>177.07</v>
      </c>
      <c r="W192" s="38">
        <v>51.8</v>
      </c>
      <c r="X192" s="94">
        <v>490.42</v>
      </c>
      <c r="Y192" s="38">
        <v>244.2</v>
      </c>
      <c r="Z192" s="38">
        <v>244.0</v>
      </c>
      <c r="AA192" s="38">
        <v>411.5</v>
      </c>
      <c r="AB192" s="38">
        <v>57.4</v>
      </c>
      <c r="AC192" s="94">
        <v>135.61</v>
      </c>
      <c r="AD192" s="38">
        <v>11.85</v>
      </c>
      <c r="AE192" s="38">
        <v>1.01</v>
      </c>
      <c r="AF192" s="38">
        <v>1.62</v>
      </c>
      <c r="AG192" s="38">
        <v>30.86</v>
      </c>
      <c r="AH192" s="38">
        <v>0.75</v>
      </c>
      <c r="AI192" s="38">
        <v>0.14</v>
      </c>
      <c r="AJ192" s="38">
        <v>0.3</v>
      </c>
      <c r="AK192" s="38">
        <v>0.78</v>
      </c>
      <c r="AL192" s="94">
        <v>14.54</v>
      </c>
      <c r="AM192" s="94">
        <v>278.14</v>
      </c>
    </row>
    <row r="193">
      <c r="A193" s="38">
        <v>101.0</v>
      </c>
      <c r="B193" s="91" t="s">
        <v>425</v>
      </c>
      <c r="C193" s="38">
        <v>17.0</v>
      </c>
      <c r="D193" s="91" t="s">
        <v>423</v>
      </c>
      <c r="E193" s="38">
        <v>2.54</v>
      </c>
      <c r="F193" s="92">
        <v>45455.0</v>
      </c>
      <c r="G193" s="91" t="s">
        <v>313</v>
      </c>
      <c r="H193" s="91" t="s">
        <v>307</v>
      </c>
      <c r="I193" s="91" t="s">
        <v>308</v>
      </c>
      <c r="J193" s="91" t="s">
        <v>309</v>
      </c>
      <c r="K193" s="38">
        <v>21.3</v>
      </c>
      <c r="L193" s="38">
        <v>5.7</v>
      </c>
      <c r="M193" s="38">
        <v>9.0</v>
      </c>
      <c r="N193" s="38">
        <v>0.32</v>
      </c>
      <c r="O193" s="38">
        <v>202.9</v>
      </c>
      <c r="P193" s="38">
        <v>2.4</v>
      </c>
      <c r="Q193" s="93">
        <v>6184.2</v>
      </c>
      <c r="R193" s="94">
        <v>317.08</v>
      </c>
      <c r="S193" s="93">
        <v>5665.9</v>
      </c>
      <c r="T193" s="94">
        <v>290.51</v>
      </c>
      <c r="U193" s="93">
        <v>1284.9</v>
      </c>
      <c r="V193" s="94">
        <v>157.4</v>
      </c>
      <c r="W193" s="38">
        <v>54.9</v>
      </c>
      <c r="X193" s="94">
        <v>519.81</v>
      </c>
      <c r="Y193" s="38">
        <v>244.2</v>
      </c>
      <c r="Z193" s="38">
        <v>244.0</v>
      </c>
      <c r="AA193" s="38">
        <v>411.5</v>
      </c>
      <c r="AB193" s="38">
        <v>57.4</v>
      </c>
      <c r="AC193" s="94">
        <v>135.61</v>
      </c>
      <c r="AD193" s="38">
        <v>11.85</v>
      </c>
      <c r="AE193" s="38">
        <v>1.03</v>
      </c>
      <c r="AF193" s="38">
        <v>1.62</v>
      </c>
      <c r="AG193" s="38">
        <v>31.63</v>
      </c>
      <c r="AH193" s="38">
        <v>0.75</v>
      </c>
      <c r="AI193" s="38">
        <v>0.15</v>
      </c>
      <c r="AJ193" s="38">
        <v>0.27</v>
      </c>
      <c r="AK193" s="38">
        <v>0.78</v>
      </c>
      <c r="AL193" s="94">
        <v>14.6</v>
      </c>
      <c r="AM193" s="94">
        <v>278.14</v>
      </c>
    </row>
    <row r="194">
      <c r="A194" s="38">
        <v>101.0</v>
      </c>
      <c r="B194" s="91" t="s">
        <v>425</v>
      </c>
      <c r="C194" s="38">
        <v>17.0</v>
      </c>
      <c r="D194" s="91" t="s">
        <v>423</v>
      </c>
      <c r="E194" s="38">
        <v>2.54</v>
      </c>
      <c r="F194" s="92">
        <v>45455.0</v>
      </c>
      <c r="G194" s="91" t="s">
        <v>313</v>
      </c>
      <c r="H194" s="91" t="s">
        <v>307</v>
      </c>
      <c r="I194" s="91" t="s">
        <v>308</v>
      </c>
      <c r="J194" s="91" t="s">
        <v>309</v>
      </c>
      <c r="K194" s="38">
        <v>21.3</v>
      </c>
      <c r="L194" s="38">
        <v>5.7</v>
      </c>
      <c r="M194" s="38">
        <v>9.0</v>
      </c>
      <c r="N194" s="38">
        <v>0.32</v>
      </c>
      <c r="O194" s="38">
        <v>202.9</v>
      </c>
      <c r="P194" s="38">
        <v>2.4</v>
      </c>
      <c r="Q194" s="93">
        <v>6184.2</v>
      </c>
      <c r="R194" s="94">
        <v>317.08</v>
      </c>
      <c r="S194" s="93">
        <v>5665.9</v>
      </c>
      <c r="T194" s="94">
        <v>290.51</v>
      </c>
      <c r="U194" s="93">
        <v>1284.9</v>
      </c>
      <c r="V194" s="94">
        <v>157.4</v>
      </c>
      <c r="W194" s="38">
        <v>54.9</v>
      </c>
      <c r="X194" s="94">
        <v>519.81</v>
      </c>
      <c r="Y194" s="38">
        <v>244.2</v>
      </c>
      <c r="Z194" s="38">
        <v>244.0</v>
      </c>
      <c r="AA194" s="38">
        <v>411.5</v>
      </c>
      <c r="AB194" s="38">
        <v>57.4</v>
      </c>
      <c r="AC194" s="94">
        <v>135.61</v>
      </c>
      <c r="AD194" s="38">
        <v>11.85</v>
      </c>
      <c r="AE194" s="38">
        <v>1.03</v>
      </c>
      <c r="AF194" s="38">
        <v>1.62</v>
      </c>
      <c r="AG194" s="38">
        <v>31.63</v>
      </c>
      <c r="AH194" s="38">
        <v>0.75</v>
      </c>
      <c r="AI194" s="38">
        <v>0.15</v>
      </c>
      <c r="AJ194" s="38">
        <v>0.27</v>
      </c>
      <c r="AK194" s="38">
        <v>0.78</v>
      </c>
      <c r="AL194" s="94">
        <v>14.6</v>
      </c>
      <c r="AM194" s="94">
        <v>278.14</v>
      </c>
    </row>
    <row r="195">
      <c r="A195" s="38">
        <v>102.0</v>
      </c>
      <c r="B195" s="91" t="s">
        <v>426</v>
      </c>
      <c r="C195" s="38">
        <v>17.0</v>
      </c>
      <c r="D195" s="91" t="s">
        <v>423</v>
      </c>
      <c r="E195" s="38">
        <v>2.54</v>
      </c>
      <c r="F195" s="92">
        <v>45455.0</v>
      </c>
      <c r="G195" s="91" t="s">
        <v>315</v>
      </c>
      <c r="H195" s="91" t="s">
        <v>307</v>
      </c>
      <c r="I195" s="91" t="s">
        <v>308</v>
      </c>
      <c r="J195" s="91" t="s">
        <v>309</v>
      </c>
      <c r="K195" s="38">
        <v>21.3</v>
      </c>
      <c r="L195" s="38">
        <v>5.7</v>
      </c>
      <c r="M195" s="38">
        <v>9.0</v>
      </c>
      <c r="N195" s="38">
        <v>0.32</v>
      </c>
      <c r="O195" s="38">
        <v>202.9</v>
      </c>
      <c r="P195" s="38">
        <v>2.4</v>
      </c>
      <c r="Q195" s="93">
        <v>4454.9</v>
      </c>
      <c r="R195" s="94">
        <v>228.42</v>
      </c>
      <c r="S195" s="93">
        <v>5665.9</v>
      </c>
      <c r="T195" s="94">
        <v>290.51</v>
      </c>
      <c r="U195" s="93">
        <v>2244.9</v>
      </c>
      <c r="V195" s="94">
        <v>275.0</v>
      </c>
      <c r="W195" s="38">
        <v>27.3</v>
      </c>
      <c r="X195" s="94">
        <v>258.96</v>
      </c>
      <c r="Y195" s="38">
        <v>244.2</v>
      </c>
      <c r="Z195" s="38">
        <v>244.0</v>
      </c>
      <c r="AA195" s="38">
        <v>411.5</v>
      </c>
      <c r="AB195" s="38">
        <v>57.4</v>
      </c>
      <c r="AC195" s="94">
        <v>135.61</v>
      </c>
      <c r="AD195" s="38">
        <v>11.85</v>
      </c>
      <c r="AE195" s="38">
        <v>0.74</v>
      </c>
      <c r="AF195" s="38">
        <v>1.62</v>
      </c>
      <c r="AG195" s="38">
        <v>22.79</v>
      </c>
      <c r="AH195" s="38">
        <v>0.75</v>
      </c>
      <c r="AI195" s="38">
        <v>0.09</v>
      </c>
      <c r="AJ195" s="38">
        <v>0.44</v>
      </c>
      <c r="AK195" s="38">
        <v>0.78</v>
      </c>
      <c r="AL195" s="94">
        <v>12.52</v>
      </c>
      <c r="AM195" s="94">
        <v>278.14</v>
      </c>
    </row>
    <row r="196">
      <c r="A196" s="97">
        <v>102.0</v>
      </c>
      <c r="B196" s="98" t="s">
        <v>426</v>
      </c>
      <c r="C196" s="97">
        <v>17.0</v>
      </c>
      <c r="D196" s="98" t="s">
        <v>423</v>
      </c>
      <c r="E196" s="97">
        <v>2.54</v>
      </c>
      <c r="F196" s="99">
        <v>45455.0</v>
      </c>
      <c r="G196" s="98" t="s">
        <v>315</v>
      </c>
      <c r="H196" s="98" t="s">
        <v>307</v>
      </c>
      <c r="I196" s="98" t="s">
        <v>308</v>
      </c>
      <c r="J196" s="98" t="s">
        <v>309</v>
      </c>
      <c r="K196" s="97">
        <v>21.3</v>
      </c>
      <c r="L196" s="97">
        <v>5.7</v>
      </c>
      <c r="M196" s="97">
        <v>9.0</v>
      </c>
      <c r="N196" s="97">
        <v>0.32</v>
      </c>
      <c r="O196" s="97">
        <v>202.9</v>
      </c>
      <c r="P196" s="97">
        <v>2.4</v>
      </c>
      <c r="Q196" s="100">
        <v>4454.9</v>
      </c>
      <c r="R196" s="101">
        <v>228.42</v>
      </c>
      <c r="S196" s="100">
        <v>5665.9</v>
      </c>
      <c r="T196" s="101">
        <v>290.51</v>
      </c>
      <c r="U196" s="100">
        <v>2244.9</v>
      </c>
      <c r="V196" s="101">
        <v>275.0</v>
      </c>
      <c r="W196" s="97">
        <v>27.3</v>
      </c>
      <c r="X196" s="101">
        <v>258.96</v>
      </c>
      <c r="Y196" s="97">
        <v>244.2</v>
      </c>
      <c r="Z196" s="97">
        <v>244.0</v>
      </c>
      <c r="AA196" s="97">
        <v>411.5</v>
      </c>
      <c r="AB196" s="97">
        <v>57.4</v>
      </c>
      <c r="AC196" s="101">
        <v>135.61</v>
      </c>
      <c r="AD196" s="97">
        <v>11.85</v>
      </c>
      <c r="AE196" s="97">
        <v>0.74</v>
      </c>
      <c r="AF196" s="97">
        <v>1.62</v>
      </c>
      <c r="AG196" s="97">
        <v>22.79</v>
      </c>
      <c r="AH196" s="97">
        <v>0.75</v>
      </c>
      <c r="AI196" s="97">
        <v>0.09</v>
      </c>
      <c r="AJ196" s="97">
        <v>0.44</v>
      </c>
      <c r="AK196" s="97">
        <v>0.78</v>
      </c>
      <c r="AL196" s="101">
        <v>12.52</v>
      </c>
      <c r="AM196" s="101">
        <v>278.14</v>
      </c>
    </row>
    <row r="197">
      <c r="A197" s="47"/>
      <c r="B197" s="47"/>
      <c r="C197" s="47"/>
      <c r="D197" s="47"/>
      <c r="E197" s="47"/>
      <c r="F197" s="47"/>
      <c r="G197" s="47"/>
      <c r="H197" s="47"/>
      <c r="I197" s="47"/>
      <c r="J197" s="47"/>
      <c r="K197" s="47"/>
      <c r="L197" s="47"/>
      <c r="M197" s="47"/>
      <c r="N197" s="47"/>
      <c r="O197" s="47"/>
      <c r="P197" s="91" t="s">
        <v>427</v>
      </c>
      <c r="Q197" s="38">
        <v>1210.2</v>
      </c>
      <c r="R197" s="102">
        <v>62052.0</v>
      </c>
      <c r="S197" s="38">
        <v>694.9</v>
      </c>
      <c r="T197" s="102">
        <v>35628.0</v>
      </c>
      <c r="U197" s="103">
        <v>549096.0</v>
      </c>
      <c r="V197" s="102">
        <v>67264.0</v>
      </c>
      <c r="W197" s="103">
        <v>7990.0</v>
      </c>
      <c r="X197" s="102">
        <v>75668.0</v>
      </c>
      <c r="Y197" s="103">
        <v>43483.0</v>
      </c>
      <c r="Z197" s="103">
        <v>43439.0</v>
      </c>
      <c r="AA197" s="103">
        <v>73269.0</v>
      </c>
      <c r="AB197" s="103">
        <v>10230.0</v>
      </c>
      <c r="AC197" s="102">
        <v>24147.0</v>
      </c>
      <c r="AD197" s="38">
        <v>2.5</v>
      </c>
      <c r="AE197" s="38">
        <v>0.2</v>
      </c>
      <c r="AF197" s="38">
        <v>0.4</v>
      </c>
      <c r="AG197" s="38">
        <v>6.2</v>
      </c>
      <c r="AH197" s="38">
        <v>0.2</v>
      </c>
      <c r="AI197" s="38">
        <v>0.0</v>
      </c>
      <c r="AJ197" s="38">
        <v>0.1</v>
      </c>
      <c r="AK197" s="38">
        <v>0.2</v>
      </c>
      <c r="AL197" s="102">
        <v>3310.0</v>
      </c>
      <c r="AM197" s="102">
        <v>72328.0</v>
      </c>
    </row>
    <row r="198">
      <c r="A198" s="47"/>
      <c r="B198" s="47"/>
      <c r="C198" s="47"/>
      <c r="D198" s="47"/>
      <c r="E198" s="47"/>
      <c r="F198" s="47"/>
      <c r="G198" s="47"/>
      <c r="H198" s="47"/>
      <c r="I198" s="47"/>
      <c r="J198" s="47"/>
      <c r="K198" s="47"/>
      <c r="L198" s="47"/>
      <c r="M198" s="47"/>
      <c r="N198" s="47"/>
      <c r="O198" s="47"/>
      <c r="P198" s="47"/>
      <c r="Q198" s="47"/>
      <c r="R198" s="47"/>
      <c r="S198" s="47"/>
      <c r="T198" s="47"/>
      <c r="U198" s="47"/>
      <c r="V198" s="47"/>
      <c r="W198" s="47"/>
      <c r="X198" s="47"/>
      <c r="Y198" s="47"/>
      <c r="Z198" s="47"/>
      <c r="AA198" s="47"/>
      <c r="AB198" s="47"/>
      <c r="AC198" s="47"/>
      <c r="AD198" s="47"/>
      <c r="AE198" s="47"/>
      <c r="AF198" s="47"/>
      <c r="AG198" s="47"/>
      <c r="AH198" s="47"/>
      <c r="AI198" s="47"/>
      <c r="AJ198" s="47"/>
      <c r="AK198" s="47"/>
      <c r="AL198" s="47"/>
      <c r="AM198" s="47"/>
    </row>
    <row r="199">
      <c r="A199" s="91" t="s">
        <v>428</v>
      </c>
      <c r="D199" s="47"/>
      <c r="E199" s="47"/>
      <c r="F199" s="47"/>
      <c r="G199" s="47"/>
      <c r="H199" s="47"/>
      <c r="I199" s="47"/>
      <c r="J199" s="47"/>
      <c r="K199" s="47"/>
      <c r="L199" s="47"/>
      <c r="M199" s="47"/>
      <c r="N199" s="47"/>
      <c r="O199" s="47"/>
      <c r="P199" s="47"/>
      <c r="Q199" s="47"/>
      <c r="R199" s="47"/>
      <c r="S199" s="47"/>
      <c r="T199" s="47"/>
      <c r="U199" s="47"/>
      <c r="V199" s="47"/>
      <c r="W199" s="47"/>
      <c r="X199" s="47"/>
      <c r="Y199" s="47"/>
      <c r="Z199" s="47"/>
      <c r="AA199" s="47"/>
      <c r="AB199" s="47"/>
      <c r="AC199" s="47"/>
      <c r="AD199" s="47"/>
      <c r="AE199" s="47"/>
      <c r="AF199" s="47"/>
      <c r="AG199" s="47"/>
      <c r="AH199" s="47"/>
      <c r="AI199" s="47"/>
      <c r="AJ199" s="47"/>
      <c r="AK199" s="47"/>
      <c r="AL199" s="47"/>
      <c r="AM199" s="47"/>
    </row>
    <row r="200">
      <c r="A200" s="91" t="s">
        <v>16</v>
      </c>
      <c r="B200" s="38">
        <v>1.0</v>
      </c>
      <c r="C200" s="38">
        <v>2.0</v>
      </c>
      <c r="D200" s="38">
        <v>3.0</v>
      </c>
      <c r="E200" s="38">
        <v>4.0</v>
      </c>
      <c r="F200" s="38">
        <v>5.0</v>
      </c>
      <c r="G200" s="38">
        <v>6.0</v>
      </c>
      <c r="H200" s="38">
        <v>7.0</v>
      </c>
      <c r="I200" s="38">
        <v>8.0</v>
      </c>
      <c r="J200" s="38">
        <v>9.0</v>
      </c>
      <c r="K200" s="38">
        <v>10.0</v>
      </c>
      <c r="L200" s="38">
        <v>11.0</v>
      </c>
      <c r="M200" s="38">
        <v>12.0</v>
      </c>
      <c r="N200" s="38">
        <v>13.0</v>
      </c>
      <c r="O200" s="38">
        <v>14.0</v>
      </c>
      <c r="P200" s="38">
        <v>15.0</v>
      </c>
      <c r="Q200" s="38">
        <v>16.0</v>
      </c>
      <c r="R200" s="38">
        <v>17.0</v>
      </c>
      <c r="S200" s="38">
        <v>18.0</v>
      </c>
      <c r="T200" s="38">
        <v>19.0</v>
      </c>
      <c r="U200" s="38">
        <v>20.0</v>
      </c>
      <c r="V200" s="38">
        <v>21.0</v>
      </c>
      <c r="W200" s="38">
        <v>22.0</v>
      </c>
      <c r="X200" s="38">
        <v>23.0</v>
      </c>
      <c r="Y200" s="38">
        <v>24.0</v>
      </c>
      <c r="Z200" s="38">
        <v>25.0</v>
      </c>
      <c r="AA200" s="47"/>
      <c r="AB200" s="47"/>
      <c r="AC200" s="47"/>
      <c r="AD200" s="47"/>
      <c r="AE200" s="47"/>
      <c r="AF200" s="47"/>
      <c r="AG200" s="47"/>
      <c r="AH200" s="47"/>
      <c r="AI200" s="47"/>
      <c r="AJ200" s="47"/>
      <c r="AK200" s="47"/>
      <c r="AL200" s="47"/>
      <c r="AM200" s="47"/>
    </row>
    <row r="201">
      <c r="A201" s="91" t="s">
        <v>429</v>
      </c>
      <c r="B201" s="102">
        <v>1856.925</v>
      </c>
      <c r="C201" s="102">
        <v>3649.236</v>
      </c>
      <c r="D201" s="102">
        <v>5378.926</v>
      </c>
      <c r="E201" s="102">
        <v>7052.23</v>
      </c>
      <c r="F201" s="102">
        <v>8671.976</v>
      </c>
      <c r="G201" s="102">
        <v>10321.56</v>
      </c>
      <c r="H201" s="102">
        <v>11928.19</v>
      </c>
      <c r="I201" s="102">
        <v>13496.21</v>
      </c>
      <c r="J201" s="102">
        <v>15025.76</v>
      </c>
      <c r="K201" s="102">
        <v>16514.66</v>
      </c>
      <c r="L201" s="102">
        <v>18010.26</v>
      </c>
      <c r="M201" s="102">
        <v>19609.91</v>
      </c>
      <c r="N201" s="102">
        <v>21246.24</v>
      </c>
      <c r="O201" s="102">
        <v>22949.21</v>
      </c>
      <c r="P201" s="102">
        <v>24912.99</v>
      </c>
      <c r="Q201" s="102">
        <v>26933.53</v>
      </c>
      <c r="R201" s="102">
        <v>29450.546</v>
      </c>
      <c r="S201" s="102">
        <v>32092.77</v>
      </c>
      <c r="T201" s="102">
        <v>34660.15</v>
      </c>
      <c r="U201" s="102">
        <v>37154.42</v>
      </c>
      <c r="V201" s="102">
        <v>39576.89</v>
      </c>
      <c r="W201" s="102">
        <v>41968.63</v>
      </c>
      <c r="X201" s="102">
        <v>44289.48</v>
      </c>
      <c r="Y201" s="102">
        <v>46584.05</v>
      </c>
      <c r="Z201" s="102">
        <v>48839.69</v>
      </c>
      <c r="AA201" s="47"/>
      <c r="AB201" s="47"/>
      <c r="AC201" s="47"/>
      <c r="AD201" s="47"/>
      <c r="AE201" s="47"/>
      <c r="AF201" s="47"/>
      <c r="AG201" s="47"/>
      <c r="AH201" s="47"/>
      <c r="AI201" s="47"/>
      <c r="AJ201" s="47"/>
      <c r="AK201" s="47"/>
      <c r="AL201" s="47"/>
      <c r="AM201" s="47"/>
    </row>
    <row r="202">
      <c r="A202" s="91" t="s">
        <v>430</v>
      </c>
      <c r="B202" s="102">
        <v>3619.528</v>
      </c>
      <c r="C202" s="102">
        <v>7008.802</v>
      </c>
      <c r="D202" s="102">
        <v>10171.4</v>
      </c>
      <c r="E202" s="102">
        <v>13119.57</v>
      </c>
      <c r="F202" s="102">
        <v>15860.92</v>
      </c>
      <c r="G202" s="102">
        <v>18573.03</v>
      </c>
      <c r="H202" s="102">
        <v>21101.11</v>
      </c>
      <c r="I202" s="102">
        <v>23455.57</v>
      </c>
      <c r="J202" s="102">
        <v>25640.24</v>
      </c>
      <c r="K202" s="102">
        <v>27655.0</v>
      </c>
      <c r="L202" s="102">
        <v>29606.9</v>
      </c>
      <c r="M202" s="102">
        <v>31703.88</v>
      </c>
      <c r="N202" s="102">
        <v>33811.38</v>
      </c>
      <c r="O202" s="102">
        <v>35994.82</v>
      </c>
      <c r="P202" s="102">
        <v>38668.06</v>
      </c>
      <c r="Q202" s="102">
        <v>41399.31</v>
      </c>
      <c r="R202" s="102">
        <v>45124.551</v>
      </c>
      <c r="S202" s="102">
        <v>49056.89</v>
      </c>
      <c r="T202" s="102">
        <v>52773.31</v>
      </c>
      <c r="U202" s="102">
        <v>56280.65</v>
      </c>
      <c r="V202" s="102">
        <v>59584.99</v>
      </c>
      <c r="W202" s="102">
        <v>62777.36</v>
      </c>
      <c r="X202" s="102">
        <v>65775.35</v>
      </c>
      <c r="Y202" s="102">
        <v>68679.44</v>
      </c>
      <c r="Z202" s="102">
        <v>71466.1</v>
      </c>
      <c r="AA202" s="47"/>
      <c r="AB202" s="47"/>
      <c r="AC202" s="47"/>
      <c r="AD202" s="47"/>
      <c r="AE202" s="47"/>
      <c r="AF202" s="47"/>
      <c r="AG202" s="47"/>
      <c r="AH202" s="47"/>
      <c r="AI202" s="47"/>
      <c r="AJ202" s="47"/>
      <c r="AK202" s="47"/>
      <c r="AL202" s="47"/>
      <c r="AM202" s="47"/>
    </row>
    <row r="203">
      <c r="A203" s="91" t="s">
        <v>431</v>
      </c>
      <c r="B203" s="102">
        <v>267.79</v>
      </c>
      <c r="C203" s="102">
        <v>554.3961</v>
      </c>
      <c r="D203" s="102">
        <v>860.0397</v>
      </c>
      <c r="E203" s="102">
        <v>1184.783</v>
      </c>
      <c r="F203" s="102">
        <v>1528.606</v>
      </c>
      <c r="G203" s="102">
        <v>1891.431</v>
      </c>
      <c r="H203" s="102">
        <v>2273.138</v>
      </c>
      <c r="I203" s="102">
        <v>2673.569</v>
      </c>
      <c r="J203" s="102">
        <v>3092.535</v>
      </c>
      <c r="K203" s="102">
        <v>3529.817</v>
      </c>
      <c r="L203" s="102">
        <v>3985.17</v>
      </c>
      <c r="M203" s="102">
        <v>4458.325</v>
      </c>
      <c r="N203" s="102">
        <v>4948.989</v>
      </c>
      <c r="O203" s="102">
        <v>5456.85</v>
      </c>
      <c r="P203" s="102">
        <v>5981.579</v>
      </c>
      <c r="Q203" s="102">
        <v>6522.827</v>
      </c>
      <c r="R203" s="102">
        <v>7080.2311</v>
      </c>
      <c r="S203" s="102">
        <v>7653.415</v>
      </c>
      <c r="T203" s="102">
        <v>8241.991</v>
      </c>
      <c r="U203" s="102">
        <v>8845.557</v>
      </c>
      <c r="V203" s="102">
        <v>9463.706</v>
      </c>
      <c r="W203" s="102">
        <v>10096.02</v>
      </c>
      <c r="X203" s="102">
        <v>10742.07</v>
      </c>
      <c r="Y203" s="102">
        <v>11401.43</v>
      </c>
      <c r="Z203" s="102">
        <v>12073.66</v>
      </c>
      <c r="AA203" s="47"/>
      <c r="AB203" s="47"/>
      <c r="AC203" s="47"/>
      <c r="AD203" s="47"/>
      <c r="AE203" s="47"/>
      <c r="AF203" s="47"/>
      <c r="AG203" s="47"/>
      <c r="AH203" s="47"/>
      <c r="AI203" s="47"/>
      <c r="AJ203" s="47"/>
      <c r="AK203" s="47"/>
      <c r="AL203" s="47"/>
      <c r="AM203" s="47"/>
    </row>
    <row r="204">
      <c r="A204" s="91" t="s">
        <v>432</v>
      </c>
      <c r="B204" s="102">
        <v>430.4343</v>
      </c>
      <c r="C204" s="102">
        <v>915.8597</v>
      </c>
      <c r="D204" s="102">
        <v>1461.968</v>
      </c>
      <c r="E204" s="102">
        <v>2074.375</v>
      </c>
      <c r="F204" s="102">
        <v>2756.818</v>
      </c>
      <c r="G204" s="102">
        <v>3513.101</v>
      </c>
      <c r="H204" s="102">
        <v>4347.653</v>
      </c>
      <c r="I204" s="102">
        <v>5264.909</v>
      </c>
      <c r="J204" s="102">
        <v>6269.234</v>
      </c>
      <c r="K204" s="102">
        <v>7364.9</v>
      </c>
      <c r="L204" s="102">
        <v>8558.446</v>
      </c>
      <c r="M204" s="102">
        <v>9858.342</v>
      </c>
      <c r="N204" s="102">
        <v>11265.73</v>
      </c>
      <c r="O204" s="102">
        <v>12785.67</v>
      </c>
      <c r="P204" s="102">
        <v>14430.49</v>
      </c>
      <c r="Q204" s="102">
        <v>16194.09</v>
      </c>
      <c r="R204" s="102">
        <v>18099.398</v>
      </c>
      <c r="S204" s="102">
        <v>20132.06</v>
      </c>
      <c r="T204" s="102">
        <v>22285.14</v>
      </c>
      <c r="U204" s="102">
        <v>24560.54</v>
      </c>
      <c r="V204" s="102">
        <v>26959.7</v>
      </c>
      <c r="W204" s="102">
        <v>29485.44</v>
      </c>
      <c r="X204" s="102">
        <v>32136.35</v>
      </c>
      <c r="Y204" s="102">
        <v>34914.49</v>
      </c>
      <c r="Z204" s="102">
        <v>37818.69</v>
      </c>
      <c r="AA204" s="47"/>
      <c r="AB204" s="47"/>
      <c r="AC204" s="47"/>
      <c r="AD204" s="47"/>
      <c r="AE204" s="47"/>
      <c r="AF204" s="47"/>
      <c r="AG204" s="47"/>
      <c r="AH204" s="47"/>
      <c r="AI204" s="47"/>
      <c r="AJ204" s="47"/>
      <c r="AK204" s="47"/>
      <c r="AL204" s="47"/>
      <c r="AM204" s="47"/>
    </row>
    <row r="205">
      <c r="A205" s="91" t="s">
        <v>433</v>
      </c>
      <c r="B205" s="102">
        <v>6174.677</v>
      </c>
      <c r="C205" s="102">
        <v>12128.29</v>
      </c>
      <c r="D205" s="102">
        <v>17872.34</v>
      </c>
      <c r="E205" s="102">
        <v>23430.96</v>
      </c>
      <c r="F205" s="102">
        <v>28818.32</v>
      </c>
      <c r="G205" s="102">
        <v>34299.12</v>
      </c>
      <c r="H205" s="102">
        <v>39650.09</v>
      </c>
      <c r="I205" s="102">
        <v>44890.26</v>
      </c>
      <c r="J205" s="102">
        <v>50027.77</v>
      </c>
      <c r="K205" s="102">
        <v>55064.37</v>
      </c>
      <c r="L205" s="102">
        <v>60160.78</v>
      </c>
      <c r="M205" s="102">
        <v>65630.46</v>
      </c>
      <c r="N205" s="102">
        <v>71272.33</v>
      </c>
      <c r="O205" s="102">
        <v>77186.56</v>
      </c>
      <c r="P205" s="102">
        <v>83993.12</v>
      </c>
      <c r="Q205" s="102">
        <v>91049.75</v>
      </c>
      <c r="R205" s="102">
        <v>99754.726</v>
      </c>
      <c r="S205" s="102">
        <v>108935.1</v>
      </c>
      <c r="T205" s="102">
        <v>117960.6</v>
      </c>
      <c r="U205" s="102">
        <v>126841.2</v>
      </c>
      <c r="V205" s="102">
        <v>135585.3</v>
      </c>
      <c r="W205" s="102">
        <v>144327.4</v>
      </c>
      <c r="X205" s="102">
        <v>152943.3</v>
      </c>
      <c r="Y205" s="102">
        <v>161579.4</v>
      </c>
      <c r="Z205" s="102">
        <v>170198.1</v>
      </c>
      <c r="AA205" s="47"/>
      <c r="AB205" s="47"/>
      <c r="AC205" s="47"/>
      <c r="AD205" s="47"/>
      <c r="AE205" s="47"/>
      <c r="AF205" s="47"/>
      <c r="AG205" s="47"/>
      <c r="AH205" s="47"/>
      <c r="AI205" s="47"/>
      <c r="AJ205" s="47"/>
      <c r="AK205" s="47"/>
      <c r="AL205" s="47"/>
      <c r="AM205" s="47"/>
    </row>
  </sheetData>
  <mergeCells count="9">
    <mergeCell ref="A8:C8"/>
    <mergeCell ref="A199:C199"/>
    <mergeCell ref="A1:I1"/>
    <mergeCell ref="A2:C2"/>
    <mergeCell ref="A3:E3"/>
    <mergeCell ref="A4:D4"/>
    <mergeCell ref="A5:C5"/>
    <mergeCell ref="A6:B6"/>
    <mergeCell ref="A7:C7"/>
  </mergeCell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sheetData>
    <row r="1">
      <c r="A1" s="91" t="s">
        <v>257</v>
      </c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</row>
    <row r="2">
      <c r="A2" s="91" t="s">
        <v>258</v>
      </c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</row>
    <row r="3">
      <c r="A3" s="91" t="s">
        <v>434</v>
      </c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</row>
    <row r="4">
      <c r="A4" s="91" t="s">
        <v>260</v>
      </c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</row>
    <row r="5">
      <c r="A5" s="91" t="s">
        <v>261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</row>
    <row r="6">
      <c r="A6" s="91" t="s">
        <v>262</v>
      </c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</row>
    <row r="7">
      <c r="A7" s="91" t="s">
        <v>435</v>
      </c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</row>
    <row r="8">
      <c r="A8" s="91" t="s">
        <v>264</v>
      </c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</row>
    <row r="9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</row>
    <row r="10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</row>
    <row r="11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</row>
    <row r="12">
      <c r="A12" s="91" t="s">
        <v>265</v>
      </c>
      <c r="B12" s="91" t="s">
        <v>266</v>
      </c>
      <c r="C12" s="91" t="s">
        <v>267</v>
      </c>
      <c r="D12" s="91" t="s">
        <v>268</v>
      </c>
      <c r="E12" s="91" t="s">
        <v>269</v>
      </c>
      <c r="F12" s="91" t="s">
        <v>270</v>
      </c>
      <c r="G12" s="91" t="s">
        <v>271</v>
      </c>
      <c r="H12" s="91" t="s">
        <v>272</v>
      </c>
      <c r="I12" s="91" t="s">
        <v>273</v>
      </c>
      <c r="J12" s="91" t="s">
        <v>274</v>
      </c>
      <c r="K12" s="91" t="s">
        <v>275</v>
      </c>
      <c r="L12" s="91" t="s">
        <v>276</v>
      </c>
      <c r="M12" s="91" t="s">
        <v>277</v>
      </c>
      <c r="N12" s="91" t="s">
        <v>278</v>
      </c>
      <c r="O12" s="91" t="s">
        <v>279</v>
      </c>
      <c r="P12" s="91" t="s">
        <v>280</v>
      </c>
      <c r="Q12" s="91" t="s">
        <v>281</v>
      </c>
      <c r="R12" s="91" t="s">
        <v>282</v>
      </c>
      <c r="S12" s="91" t="s">
        <v>283</v>
      </c>
      <c r="T12" s="91" t="s">
        <v>284</v>
      </c>
      <c r="U12" s="91" t="s">
        <v>285</v>
      </c>
      <c r="V12" s="91" t="s">
        <v>286</v>
      </c>
      <c r="W12" s="91" t="s">
        <v>287</v>
      </c>
      <c r="X12" s="91" t="s">
        <v>288</v>
      </c>
      <c r="Y12" s="91" t="s">
        <v>289</v>
      </c>
      <c r="Z12" s="91" t="s">
        <v>290</v>
      </c>
      <c r="AA12" s="91" t="s">
        <v>291</v>
      </c>
      <c r="AB12" s="91" t="s">
        <v>292</v>
      </c>
      <c r="AC12" s="91" t="s">
        <v>293</v>
      </c>
      <c r="AD12" s="91" t="s">
        <v>294</v>
      </c>
      <c r="AE12" s="91" t="s">
        <v>295</v>
      </c>
      <c r="AF12" s="91" t="s">
        <v>296</v>
      </c>
      <c r="AG12" s="91" t="s">
        <v>297</v>
      </c>
      <c r="AH12" s="91" t="s">
        <v>298</v>
      </c>
      <c r="AI12" s="91" t="s">
        <v>299</v>
      </c>
      <c r="AJ12" s="91" t="s">
        <v>300</v>
      </c>
      <c r="AK12" s="91" t="s">
        <v>301</v>
      </c>
      <c r="AL12" s="91" t="s">
        <v>302</v>
      </c>
      <c r="AM12" s="91" t="s">
        <v>303</v>
      </c>
    </row>
    <row r="13">
      <c r="A13" s="38">
        <v>5.0</v>
      </c>
      <c r="B13" s="91" t="s">
        <v>436</v>
      </c>
      <c r="C13" s="38">
        <v>29.0</v>
      </c>
      <c r="D13" s="91" t="s">
        <v>305</v>
      </c>
      <c r="E13" s="38">
        <v>2.54</v>
      </c>
      <c r="F13" s="92">
        <v>45455.0</v>
      </c>
      <c r="G13" s="91" t="s">
        <v>306</v>
      </c>
      <c r="H13" s="91" t="s">
        <v>307</v>
      </c>
      <c r="I13" s="91" t="s">
        <v>308</v>
      </c>
      <c r="J13" s="91" t="s">
        <v>309</v>
      </c>
      <c r="K13" s="38">
        <v>27.0</v>
      </c>
      <c r="L13" s="38">
        <v>14.7</v>
      </c>
      <c r="M13" s="38">
        <v>9.4</v>
      </c>
      <c r="N13" s="38">
        <v>0.53</v>
      </c>
      <c r="O13" s="38">
        <v>284.2</v>
      </c>
      <c r="P13" s="38">
        <v>0.6</v>
      </c>
      <c r="Q13" s="93">
        <v>17207.6</v>
      </c>
      <c r="R13" s="94">
        <v>882.28</v>
      </c>
      <c r="S13" s="93">
        <v>1912.7</v>
      </c>
      <c r="T13" s="94">
        <v>98.07</v>
      </c>
      <c r="U13" s="93">
        <v>3310.1</v>
      </c>
      <c r="V13" s="94">
        <v>405.49</v>
      </c>
      <c r="W13" s="38">
        <v>155.2</v>
      </c>
      <c r="X13" s="96" t="s">
        <v>323</v>
      </c>
      <c r="Y13" s="38">
        <v>344.6</v>
      </c>
      <c r="Z13" s="38">
        <v>344.2</v>
      </c>
      <c r="AA13" s="38">
        <v>580.6</v>
      </c>
      <c r="AB13" s="38">
        <v>81.1</v>
      </c>
      <c r="AC13" s="94">
        <v>191.35</v>
      </c>
      <c r="AD13" s="38">
        <v>22.31</v>
      </c>
      <c r="AE13" s="38">
        <v>2.87</v>
      </c>
      <c r="AF13" s="38">
        <v>3.36</v>
      </c>
      <c r="AG13" s="38">
        <v>88.01</v>
      </c>
      <c r="AH13" s="38">
        <v>1.37</v>
      </c>
      <c r="AI13" s="38">
        <v>0.42</v>
      </c>
      <c r="AJ13" s="38">
        <v>0.71</v>
      </c>
      <c r="AK13" s="38">
        <v>2.07</v>
      </c>
      <c r="AL13" s="94">
        <v>40.22</v>
      </c>
      <c r="AM13" s="94">
        <v>712.18</v>
      </c>
    </row>
    <row r="14">
      <c r="A14" s="38">
        <v>6.0</v>
      </c>
      <c r="B14" s="91" t="s">
        <v>437</v>
      </c>
      <c r="C14" s="38">
        <v>29.0</v>
      </c>
      <c r="D14" s="91" t="s">
        <v>305</v>
      </c>
      <c r="E14" s="38">
        <v>2.54</v>
      </c>
      <c r="F14" s="92">
        <v>45455.0</v>
      </c>
      <c r="G14" s="91" t="s">
        <v>311</v>
      </c>
      <c r="H14" s="91" t="s">
        <v>307</v>
      </c>
      <c r="I14" s="91" t="s">
        <v>308</v>
      </c>
      <c r="J14" s="91" t="s">
        <v>309</v>
      </c>
      <c r="K14" s="38">
        <v>27.0</v>
      </c>
      <c r="L14" s="38">
        <v>14.7</v>
      </c>
      <c r="M14" s="38">
        <v>9.4</v>
      </c>
      <c r="N14" s="38">
        <v>0.53</v>
      </c>
      <c r="O14" s="38">
        <v>284.2</v>
      </c>
      <c r="P14" s="38">
        <v>0.6</v>
      </c>
      <c r="Q14" s="93">
        <v>9468.6</v>
      </c>
      <c r="R14" s="94">
        <v>485.48</v>
      </c>
      <c r="S14" s="93">
        <v>1912.7</v>
      </c>
      <c r="T14" s="94">
        <v>98.07</v>
      </c>
      <c r="U14" s="93">
        <v>4642.8</v>
      </c>
      <c r="V14" s="94">
        <v>568.74</v>
      </c>
      <c r="W14" s="38">
        <v>59.3</v>
      </c>
      <c r="X14" s="94">
        <v>561.66</v>
      </c>
      <c r="Y14" s="38">
        <v>344.6</v>
      </c>
      <c r="Z14" s="38">
        <v>344.2</v>
      </c>
      <c r="AA14" s="38">
        <v>580.6</v>
      </c>
      <c r="AB14" s="38">
        <v>81.1</v>
      </c>
      <c r="AC14" s="94">
        <v>191.35</v>
      </c>
      <c r="AD14" s="38">
        <v>22.31</v>
      </c>
      <c r="AE14" s="38">
        <v>1.58</v>
      </c>
      <c r="AF14" s="38">
        <v>3.36</v>
      </c>
      <c r="AG14" s="38">
        <v>48.43</v>
      </c>
      <c r="AH14" s="38">
        <v>1.37</v>
      </c>
      <c r="AI14" s="38">
        <v>0.2</v>
      </c>
      <c r="AJ14" s="38">
        <v>0.91</v>
      </c>
      <c r="AK14" s="38">
        <v>2.07</v>
      </c>
      <c r="AL14" s="94">
        <v>26.42</v>
      </c>
      <c r="AM14" s="94">
        <v>712.18</v>
      </c>
    </row>
    <row r="15">
      <c r="A15" s="38">
        <v>7.0</v>
      </c>
      <c r="B15" s="91" t="s">
        <v>438</v>
      </c>
      <c r="C15" s="38">
        <v>29.0</v>
      </c>
      <c r="D15" s="91" t="s">
        <v>305</v>
      </c>
      <c r="E15" s="38">
        <v>2.54</v>
      </c>
      <c r="F15" s="92">
        <v>45455.0</v>
      </c>
      <c r="G15" s="91" t="s">
        <v>313</v>
      </c>
      <c r="H15" s="91" t="s">
        <v>307</v>
      </c>
      <c r="I15" s="91" t="s">
        <v>308</v>
      </c>
      <c r="J15" s="91" t="s">
        <v>309</v>
      </c>
      <c r="K15" s="38">
        <v>27.0</v>
      </c>
      <c r="L15" s="38">
        <v>14.7</v>
      </c>
      <c r="M15" s="38">
        <v>9.4</v>
      </c>
      <c r="N15" s="38">
        <v>0.53</v>
      </c>
      <c r="O15" s="38">
        <v>284.2</v>
      </c>
      <c r="P15" s="38">
        <v>0.6</v>
      </c>
      <c r="Q15" s="93">
        <v>3577.7</v>
      </c>
      <c r="R15" s="94">
        <v>183.44</v>
      </c>
      <c r="S15" s="93">
        <v>1912.7</v>
      </c>
      <c r="T15" s="94">
        <v>98.07</v>
      </c>
      <c r="U15" s="93">
        <v>2235.2</v>
      </c>
      <c r="V15" s="94">
        <v>273.81</v>
      </c>
      <c r="W15" s="38">
        <v>18.0</v>
      </c>
      <c r="X15" s="94">
        <v>170.12</v>
      </c>
      <c r="Y15" s="38">
        <v>344.6</v>
      </c>
      <c r="Z15" s="38">
        <v>344.2</v>
      </c>
      <c r="AA15" s="38">
        <v>580.6</v>
      </c>
      <c r="AB15" s="38">
        <v>81.1</v>
      </c>
      <c r="AC15" s="94">
        <v>191.35</v>
      </c>
      <c r="AD15" s="38">
        <v>22.31</v>
      </c>
      <c r="AE15" s="38">
        <v>0.6</v>
      </c>
      <c r="AF15" s="38">
        <v>3.36</v>
      </c>
      <c r="AG15" s="38">
        <v>18.3</v>
      </c>
      <c r="AH15" s="38">
        <v>1.37</v>
      </c>
      <c r="AI15" s="38">
        <v>0.07</v>
      </c>
      <c r="AJ15" s="38">
        <v>0.43</v>
      </c>
      <c r="AK15" s="38">
        <v>2.07</v>
      </c>
      <c r="AL15" s="94">
        <v>10.72</v>
      </c>
      <c r="AM15" s="94">
        <v>712.18</v>
      </c>
    </row>
    <row r="16">
      <c r="A16" s="38">
        <v>8.0</v>
      </c>
      <c r="B16" s="91" t="s">
        <v>439</v>
      </c>
      <c r="C16" s="38">
        <v>29.0</v>
      </c>
      <c r="D16" s="91" t="s">
        <v>305</v>
      </c>
      <c r="E16" s="38">
        <v>2.54</v>
      </c>
      <c r="F16" s="92">
        <v>45455.0</v>
      </c>
      <c r="G16" s="91" t="s">
        <v>315</v>
      </c>
      <c r="H16" s="91" t="s">
        <v>307</v>
      </c>
      <c r="I16" s="91" t="s">
        <v>308</v>
      </c>
      <c r="J16" s="91" t="s">
        <v>309</v>
      </c>
      <c r="K16" s="38">
        <v>27.0</v>
      </c>
      <c r="L16" s="38">
        <v>14.7</v>
      </c>
      <c r="M16" s="38">
        <v>9.4</v>
      </c>
      <c r="N16" s="38">
        <v>0.53</v>
      </c>
      <c r="O16" s="38">
        <v>284.2</v>
      </c>
      <c r="P16" s="38">
        <v>0.6</v>
      </c>
      <c r="Q16" s="93">
        <v>8579.4</v>
      </c>
      <c r="R16" s="94">
        <v>439.89</v>
      </c>
      <c r="S16" s="93">
        <v>1912.7</v>
      </c>
      <c r="T16" s="94">
        <v>98.07</v>
      </c>
      <c r="U16" s="93">
        <v>10543.7</v>
      </c>
      <c r="V16" s="96" t="s">
        <v>323</v>
      </c>
      <c r="W16" s="38">
        <v>-4.8</v>
      </c>
      <c r="X16" s="95">
        <v>-45.89</v>
      </c>
      <c r="Y16" s="38">
        <v>344.6</v>
      </c>
      <c r="Z16" s="38">
        <v>344.2</v>
      </c>
      <c r="AA16" s="38">
        <v>580.6</v>
      </c>
      <c r="AB16" s="38">
        <v>81.1</v>
      </c>
      <c r="AC16" s="94">
        <v>191.35</v>
      </c>
      <c r="AD16" s="38">
        <v>22.31</v>
      </c>
      <c r="AE16" s="38">
        <v>1.43</v>
      </c>
      <c r="AF16" s="38">
        <v>3.36</v>
      </c>
      <c r="AG16" s="38">
        <v>43.88</v>
      </c>
      <c r="AH16" s="38">
        <v>1.37</v>
      </c>
      <c r="AI16" s="38">
        <v>0.1</v>
      </c>
      <c r="AJ16" s="38">
        <v>1.98</v>
      </c>
      <c r="AK16" s="38">
        <v>2.07</v>
      </c>
      <c r="AL16" s="94">
        <v>33.58</v>
      </c>
      <c r="AM16" s="94">
        <v>712.18</v>
      </c>
    </row>
    <row r="17">
      <c r="A17" s="38">
        <v>9.0</v>
      </c>
      <c r="B17" s="91" t="s">
        <v>440</v>
      </c>
      <c r="C17" s="38">
        <v>29.0</v>
      </c>
      <c r="D17" s="91" t="s">
        <v>317</v>
      </c>
      <c r="E17" s="38">
        <v>2.54</v>
      </c>
      <c r="F17" s="92">
        <v>45455.0</v>
      </c>
      <c r="G17" s="91" t="s">
        <v>306</v>
      </c>
      <c r="H17" s="91" t="s">
        <v>307</v>
      </c>
      <c r="I17" s="91" t="s">
        <v>308</v>
      </c>
      <c r="J17" s="91" t="s">
        <v>309</v>
      </c>
      <c r="K17" s="38">
        <v>15.6</v>
      </c>
      <c r="L17" s="38">
        <v>10.3</v>
      </c>
      <c r="M17" s="38">
        <v>9.4</v>
      </c>
      <c r="N17" s="38">
        <v>0.18</v>
      </c>
      <c r="O17" s="38">
        <v>120.1</v>
      </c>
      <c r="P17" s="38">
        <v>0.3</v>
      </c>
      <c r="Q17" s="93">
        <v>10951.6</v>
      </c>
      <c r="R17" s="94">
        <v>561.52</v>
      </c>
      <c r="S17" s="38">
        <v>799.8</v>
      </c>
      <c r="T17" s="94">
        <v>41.01</v>
      </c>
      <c r="U17" s="93">
        <v>2107.8</v>
      </c>
      <c r="V17" s="94">
        <v>258.2</v>
      </c>
      <c r="W17" s="38">
        <v>98.8</v>
      </c>
      <c r="X17" s="94">
        <v>935.23</v>
      </c>
      <c r="Y17" s="38">
        <v>201.8</v>
      </c>
      <c r="Z17" s="38">
        <v>201.6</v>
      </c>
      <c r="AA17" s="38">
        <v>340.0</v>
      </c>
      <c r="AB17" s="38">
        <v>47.5</v>
      </c>
      <c r="AC17" s="94">
        <v>112.06</v>
      </c>
      <c r="AD17" s="38">
        <v>9.8</v>
      </c>
      <c r="AE17" s="38">
        <v>1.83</v>
      </c>
      <c r="AF17" s="38">
        <v>1.34</v>
      </c>
      <c r="AG17" s="38">
        <v>56.02</v>
      </c>
      <c r="AH17" s="38">
        <v>0.62</v>
      </c>
      <c r="AI17" s="38">
        <v>0.26</v>
      </c>
      <c r="AJ17" s="38">
        <v>0.45</v>
      </c>
      <c r="AK17" s="38">
        <v>0.65</v>
      </c>
      <c r="AL17" s="94">
        <v>25.6</v>
      </c>
      <c r="AM17" s="94">
        <v>231.14</v>
      </c>
    </row>
    <row r="18">
      <c r="A18" s="38">
        <v>10.0</v>
      </c>
      <c r="B18" s="91" t="s">
        <v>441</v>
      </c>
      <c r="C18" s="38">
        <v>29.0</v>
      </c>
      <c r="D18" s="91" t="s">
        <v>317</v>
      </c>
      <c r="E18" s="38">
        <v>2.54</v>
      </c>
      <c r="F18" s="92">
        <v>45455.0</v>
      </c>
      <c r="G18" s="91" t="s">
        <v>311</v>
      </c>
      <c r="H18" s="91" t="s">
        <v>307</v>
      </c>
      <c r="I18" s="91" t="s">
        <v>308</v>
      </c>
      <c r="J18" s="91" t="s">
        <v>309</v>
      </c>
      <c r="K18" s="38">
        <v>15.6</v>
      </c>
      <c r="L18" s="38">
        <v>10.3</v>
      </c>
      <c r="M18" s="38">
        <v>9.4</v>
      </c>
      <c r="N18" s="38">
        <v>0.18</v>
      </c>
      <c r="O18" s="38">
        <v>120.1</v>
      </c>
      <c r="P18" s="38">
        <v>0.3</v>
      </c>
      <c r="Q18" s="93">
        <v>7338.4</v>
      </c>
      <c r="R18" s="94">
        <v>376.26</v>
      </c>
      <c r="S18" s="38">
        <v>799.8</v>
      </c>
      <c r="T18" s="94">
        <v>41.01</v>
      </c>
      <c r="U18" s="93">
        <v>2336.7</v>
      </c>
      <c r="V18" s="94">
        <v>286.24</v>
      </c>
      <c r="W18" s="38">
        <v>57.6</v>
      </c>
      <c r="X18" s="94">
        <v>545.75</v>
      </c>
      <c r="Y18" s="38">
        <v>201.8</v>
      </c>
      <c r="Z18" s="38">
        <v>201.6</v>
      </c>
      <c r="AA18" s="38">
        <v>340.0</v>
      </c>
      <c r="AB18" s="38">
        <v>47.5</v>
      </c>
      <c r="AC18" s="94">
        <v>112.06</v>
      </c>
      <c r="AD18" s="38">
        <v>9.8</v>
      </c>
      <c r="AE18" s="38">
        <v>1.22</v>
      </c>
      <c r="AF18" s="38">
        <v>1.34</v>
      </c>
      <c r="AG18" s="38">
        <v>37.53</v>
      </c>
      <c r="AH18" s="38">
        <v>0.62</v>
      </c>
      <c r="AI18" s="38">
        <v>0.17</v>
      </c>
      <c r="AJ18" s="38">
        <v>0.47</v>
      </c>
      <c r="AK18" s="38">
        <v>0.65</v>
      </c>
      <c r="AL18" s="94">
        <v>18.56</v>
      </c>
      <c r="AM18" s="94">
        <v>231.14</v>
      </c>
    </row>
    <row r="19">
      <c r="A19" s="38">
        <v>11.0</v>
      </c>
      <c r="B19" s="91" t="s">
        <v>442</v>
      </c>
      <c r="C19" s="38">
        <v>29.0</v>
      </c>
      <c r="D19" s="91" t="s">
        <v>317</v>
      </c>
      <c r="E19" s="38">
        <v>2.54</v>
      </c>
      <c r="F19" s="92">
        <v>45455.0</v>
      </c>
      <c r="G19" s="91" t="s">
        <v>313</v>
      </c>
      <c r="H19" s="91" t="s">
        <v>307</v>
      </c>
      <c r="I19" s="91" t="s">
        <v>308</v>
      </c>
      <c r="J19" s="91" t="s">
        <v>309</v>
      </c>
      <c r="K19" s="38">
        <v>15.6</v>
      </c>
      <c r="L19" s="38">
        <v>10.3</v>
      </c>
      <c r="M19" s="38">
        <v>9.4</v>
      </c>
      <c r="N19" s="38">
        <v>0.18</v>
      </c>
      <c r="O19" s="38">
        <v>120.1</v>
      </c>
      <c r="P19" s="38">
        <v>0.3</v>
      </c>
      <c r="Q19" s="93">
        <v>6930.2</v>
      </c>
      <c r="R19" s="94">
        <v>355.33</v>
      </c>
      <c r="S19" s="38">
        <v>799.8</v>
      </c>
      <c r="T19" s="94">
        <v>41.01</v>
      </c>
      <c r="U19" s="93">
        <v>1694.5</v>
      </c>
      <c r="V19" s="94">
        <v>207.57</v>
      </c>
      <c r="W19" s="38">
        <v>59.2</v>
      </c>
      <c r="X19" s="94">
        <v>560.24</v>
      </c>
      <c r="Y19" s="38">
        <v>201.8</v>
      </c>
      <c r="Z19" s="38">
        <v>201.6</v>
      </c>
      <c r="AA19" s="38">
        <v>340.0</v>
      </c>
      <c r="AB19" s="38">
        <v>47.5</v>
      </c>
      <c r="AC19" s="94">
        <v>112.06</v>
      </c>
      <c r="AD19" s="38">
        <v>9.8</v>
      </c>
      <c r="AE19" s="38">
        <v>1.16</v>
      </c>
      <c r="AF19" s="38">
        <v>1.34</v>
      </c>
      <c r="AG19" s="38">
        <v>35.45</v>
      </c>
      <c r="AH19" s="38">
        <v>0.62</v>
      </c>
      <c r="AI19" s="38">
        <v>0.16</v>
      </c>
      <c r="AJ19" s="38">
        <v>0.35</v>
      </c>
      <c r="AK19" s="38">
        <v>0.65</v>
      </c>
      <c r="AL19" s="94">
        <v>16.75</v>
      </c>
      <c r="AM19" s="94">
        <v>231.14</v>
      </c>
    </row>
    <row r="20">
      <c r="A20" s="38">
        <v>12.0</v>
      </c>
      <c r="B20" s="91" t="s">
        <v>443</v>
      </c>
      <c r="C20" s="38">
        <v>29.0</v>
      </c>
      <c r="D20" s="91" t="s">
        <v>317</v>
      </c>
      <c r="E20" s="38">
        <v>2.54</v>
      </c>
      <c r="F20" s="92">
        <v>45455.0</v>
      </c>
      <c r="G20" s="91" t="s">
        <v>315</v>
      </c>
      <c r="H20" s="91" t="s">
        <v>307</v>
      </c>
      <c r="I20" s="91" t="s">
        <v>308</v>
      </c>
      <c r="J20" s="91" t="s">
        <v>309</v>
      </c>
      <c r="K20" s="38">
        <v>15.6</v>
      </c>
      <c r="L20" s="38">
        <v>10.3</v>
      </c>
      <c r="M20" s="38">
        <v>9.4</v>
      </c>
      <c r="N20" s="38">
        <v>0.18</v>
      </c>
      <c r="O20" s="38">
        <v>120.1</v>
      </c>
      <c r="P20" s="38">
        <v>0.3</v>
      </c>
      <c r="Q20" s="93">
        <v>4060.7</v>
      </c>
      <c r="R20" s="94">
        <v>208.2</v>
      </c>
      <c r="S20" s="38">
        <v>799.8</v>
      </c>
      <c r="T20" s="94">
        <v>41.01</v>
      </c>
      <c r="U20" s="93">
        <v>4723.7</v>
      </c>
      <c r="V20" s="94">
        <v>578.65</v>
      </c>
      <c r="W20" s="38">
        <v>0.2</v>
      </c>
      <c r="X20" s="94">
        <v>1.63</v>
      </c>
      <c r="Y20" s="38">
        <v>201.8</v>
      </c>
      <c r="Z20" s="38">
        <v>201.6</v>
      </c>
      <c r="AA20" s="38">
        <v>340.0</v>
      </c>
      <c r="AB20" s="38">
        <v>47.5</v>
      </c>
      <c r="AC20" s="94">
        <v>112.06</v>
      </c>
      <c r="AD20" s="38">
        <v>9.8</v>
      </c>
      <c r="AE20" s="38">
        <v>0.68</v>
      </c>
      <c r="AF20" s="38">
        <v>1.34</v>
      </c>
      <c r="AG20" s="38">
        <v>20.77</v>
      </c>
      <c r="AH20" s="38">
        <v>0.62</v>
      </c>
      <c r="AI20" s="38">
        <v>0.05</v>
      </c>
      <c r="AJ20" s="38">
        <v>0.89</v>
      </c>
      <c r="AK20" s="38">
        <v>0.65</v>
      </c>
      <c r="AL20" s="94">
        <v>15.49</v>
      </c>
      <c r="AM20" s="94">
        <v>231.14</v>
      </c>
    </row>
    <row r="21">
      <c r="A21" s="38">
        <v>14.0</v>
      </c>
      <c r="B21" s="91" t="s">
        <v>444</v>
      </c>
      <c r="C21" s="38">
        <v>171.0</v>
      </c>
      <c r="D21" s="91" t="s">
        <v>322</v>
      </c>
      <c r="E21" s="38">
        <v>2.54</v>
      </c>
      <c r="F21" s="92">
        <v>45455.0</v>
      </c>
      <c r="G21" s="91" t="s">
        <v>306</v>
      </c>
      <c r="H21" s="91" t="s">
        <v>307</v>
      </c>
      <c r="I21" s="91" t="s">
        <v>308</v>
      </c>
      <c r="J21" s="91" t="s">
        <v>309</v>
      </c>
      <c r="K21" s="38">
        <v>21.3</v>
      </c>
      <c r="L21" s="38">
        <v>12.2</v>
      </c>
      <c r="M21" s="38">
        <v>55.0</v>
      </c>
      <c r="N21" s="38">
        <v>2.0</v>
      </c>
      <c r="O21" s="93">
        <v>1554.0</v>
      </c>
      <c r="P21" s="38">
        <v>7.9</v>
      </c>
      <c r="Q21" s="93">
        <v>85800.4</v>
      </c>
      <c r="R21" s="94">
        <v>4399.22</v>
      </c>
      <c r="S21" s="93">
        <v>22362.0</v>
      </c>
      <c r="T21" s="96" t="s">
        <v>323</v>
      </c>
      <c r="U21" s="93">
        <v>16507.6</v>
      </c>
      <c r="V21" s="96" t="s">
        <v>323</v>
      </c>
      <c r="W21" s="38">
        <v>773.8</v>
      </c>
      <c r="X21" s="96" t="s">
        <v>323</v>
      </c>
      <c r="Y21" s="93">
        <v>2026.9</v>
      </c>
      <c r="Z21" s="93">
        <v>2024.9</v>
      </c>
      <c r="AA21" s="93">
        <v>3415.3</v>
      </c>
      <c r="AB21" s="38">
        <v>476.8</v>
      </c>
      <c r="AC21" s="96" t="s">
        <v>323</v>
      </c>
      <c r="AD21" s="38">
        <v>121.82</v>
      </c>
      <c r="AE21" s="38">
        <v>14.31</v>
      </c>
      <c r="AF21" s="38">
        <v>17.83</v>
      </c>
      <c r="AG21" s="38">
        <v>438.85</v>
      </c>
      <c r="AH21" s="38">
        <v>7.54</v>
      </c>
      <c r="AI21" s="38">
        <v>2.07</v>
      </c>
      <c r="AJ21" s="38">
        <v>3.54</v>
      </c>
      <c r="AK21" s="38">
        <v>10.19</v>
      </c>
      <c r="AL21" s="94">
        <v>200.56</v>
      </c>
      <c r="AM21" s="96" t="s">
        <v>323</v>
      </c>
    </row>
    <row r="22">
      <c r="A22" s="38">
        <v>15.0</v>
      </c>
      <c r="B22" s="91" t="s">
        <v>445</v>
      </c>
      <c r="C22" s="38">
        <v>171.0</v>
      </c>
      <c r="D22" s="91" t="s">
        <v>322</v>
      </c>
      <c r="E22" s="38">
        <v>2.54</v>
      </c>
      <c r="F22" s="92">
        <v>45455.0</v>
      </c>
      <c r="G22" s="91" t="s">
        <v>311</v>
      </c>
      <c r="H22" s="91" t="s">
        <v>307</v>
      </c>
      <c r="I22" s="91" t="s">
        <v>308</v>
      </c>
      <c r="J22" s="91" t="s">
        <v>309</v>
      </c>
      <c r="K22" s="38">
        <v>21.3</v>
      </c>
      <c r="L22" s="38">
        <v>12.2</v>
      </c>
      <c r="M22" s="38">
        <v>55.0</v>
      </c>
      <c r="N22" s="38">
        <v>2.0</v>
      </c>
      <c r="O22" s="93">
        <v>1554.0</v>
      </c>
      <c r="P22" s="38">
        <v>7.9</v>
      </c>
      <c r="Q22" s="93">
        <v>53634.2</v>
      </c>
      <c r="R22" s="94">
        <v>2749.97</v>
      </c>
      <c r="S22" s="93">
        <v>22362.0</v>
      </c>
      <c r="T22" s="96" t="s">
        <v>323</v>
      </c>
      <c r="U22" s="93">
        <v>20137.1</v>
      </c>
      <c r="V22" s="96" t="s">
        <v>323</v>
      </c>
      <c r="W22" s="38">
        <v>393.0</v>
      </c>
      <c r="X22" s="96" t="s">
        <v>323</v>
      </c>
      <c r="Y22" s="93">
        <v>2026.9</v>
      </c>
      <c r="Z22" s="93">
        <v>2024.9</v>
      </c>
      <c r="AA22" s="93">
        <v>3415.3</v>
      </c>
      <c r="AB22" s="38">
        <v>476.8</v>
      </c>
      <c r="AC22" s="96" t="s">
        <v>323</v>
      </c>
      <c r="AD22" s="38">
        <v>121.82</v>
      </c>
      <c r="AE22" s="38">
        <v>8.94</v>
      </c>
      <c r="AF22" s="38">
        <v>17.83</v>
      </c>
      <c r="AG22" s="38">
        <v>274.33</v>
      </c>
      <c r="AH22" s="38">
        <v>7.54</v>
      </c>
      <c r="AI22" s="38">
        <v>1.18</v>
      </c>
      <c r="AJ22" s="38">
        <v>4.01</v>
      </c>
      <c r="AK22" s="38">
        <v>10.19</v>
      </c>
      <c r="AL22" s="94">
        <v>140.3</v>
      </c>
      <c r="AM22" s="96" t="s">
        <v>323</v>
      </c>
    </row>
    <row r="23">
      <c r="A23" s="38">
        <v>16.0</v>
      </c>
      <c r="B23" s="91" t="s">
        <v>446</v>
      </c>
      <c r="C23" s="38">
        <v>171.0</v>
      </c>
      <c r="D23" s="91" t="s">
        <v>322</v>
      </c>
      <c r="E23" s="38">
        <v>2.54</v>
      </c>
      <c r="F23" s="92">
        <v>45455.0</v>
      </c>
      <c r="G23" s="91" t="s">
        <v>313</v>
      </c>
      <c r="H23" s="91" t="s">
        <v>307</v>
      </c>
      <c r="I23" s="91" t="s">
        <v>308</v>
      </c>
      <c r="J23" s="91" t="s">
        <v>309</v>
      </c>
      <c r="K23" s="38">
        <v>21.3</v>
      </c>
      <c r="L23" s="38">
        <v>12.2</v>
      </c>
      <c r="M23" s="38">
        <v>55.0</v>
      </c>
      <c r="N23" s="38">
        <v>2.0</v>
      </c>
      <c r="O23" s="93">
        <v>1554.0</v>
      </c>
      <c r="P23" s="38">
        <v>7.9</v>
      </c>
      <c r="Q23" s="93">
        <v>39573.6</v>
      </c>
      <c r="R23" s="94">
        <v>2029.04</v>
      </c>
      <c r="S23" s="93">
        <v>22362.0</v>
      </c>
      <c r="T23" s="96" t="s">
        <v>323</v>
      </c>
      <c r="U23" s="93">
        <v>12017.8</v>
      </c>
      <c r="V23" s="96" t="s">
        <v>323</v>
      </c>
      <c r="W23" s="38">
        <v>316.2</v>
      </c>
      <c r="X23" s="96" t="s">
        <v>323</v>
      </c>
      <c r="Y23" s="93">
        <v>2026.9</v>
      </c>
      <c r="Z23" s="93">
        <v>2024.9</v>
      </c>
      <c r="AA23" s="93">
        <v>3415.3</v>
      </c>
      <c r="AB23" s="38">
        <v>476.8</v>
      </c>
      <c r="AC23" s="96" t="s">
        <v>323</v>
      </c>
      <c r="AD23" s="38">
        <v>121.82</v>
      </c>
      <c r="AE23" s="38">
        <v>6.6</v>
      </c>
      <c r="AF23" s="38">
        <v>17.83</v>
      </c>
      <c r="AG23" s="38">
        <v>202.41</v>
      </c>
      <c r="AH23" s="38">
        <v>7.54</v>
      </c>
      <c r="AI23" s="38">
        <v>0.9</v>
      </c>
      <c r="AJ23" s="38">
        <v>2.44</v>
      </c>
      <c r="AK23" s="38">
        <v>10.19</v>
      </c>
      <c r="AL23" s="94">
        <v>99.2</v>
      </c>
      <c r="AM23" s="96" t="s">
        <v>323</v>
      </c>
    </row>
    <row r="24">
      <c r="A24" s="38">
        <v>18.0</v>
      </c>
      <c r="B24" s="91" t="s">
        <v>447</v>
      </c>
      <c r="C24" s="38">
        <v>171.0</v>
      </c>
      <c r="D24" s="91" t="s">
        <v>322</v>
      </c>
      <c r="E24" s="38">
        <v>2.54</v>
      </c>
      <c r="F24" s="92">
        <v>45455.0</v>
      </c>
      <c r="G24" s="91" t="s">
        <v>315</v>
      </c>
      <c r="H24" s="91" t="s">
        <v>307</v>
      </c>
      <c r="I24" s="91" t="s">
        <v>308</v>
      </c>
      <c r="J24" s="91" t="s">
        <v>309</v>
      </c>
      <c r="K24" s="38">
        <v>21.3</v>
      </c>
      <c r="L24" s="38">
        <v>12.2</v>
      </c>
      <c r="M24" s="38">
        <v>55.0</v>
      </c>
      <c r="N24" s="38">
        <v>2.0</v>
      </c>
      <c r="O24" s="93">
        <v>1554.0</v>
      </c>
      <c r="P24" s="38">
        <v>7.9</v>
      </c>
      <c r="Q24" s="93">
        <v>39018.0</v>
      </c>
      <c r="R24" s="94">
        <v>2000.56</v>
      </c>
      <c r="S24" s="93">
        <v>22362.0</v>
      </c>
      <c r="T24" s="96" t="s">
        <v>323</v>
      </c>
      <c r="U24" s="93">
        <v>43167.3</v>
      </c>
      <c r="V24" s="96" t="s">
        <v>323</v>
      </c>
      <c r="W24" s="38">
        <v>22.2</v>
      </c>
      <c r="X24" s="94">
        <v>210.17</v>
      </c>
      <c r="Y24" s="93">
        <v>2026.9</v>
      </c>
      <c r="Z24" s="93">
        <v>2024.9</v>
      </c>
      <c r="AA24" s="93">
        <v>3415.3</v>
      </c>
      <c r="AB24" s="38">
        <v>476.8</v>
      </c>
      <c r="AC24" s="96" t="s">
        <v>323</v>
      </c>
      <c r="AD24" s="38">
        <v>121.82</v>
      </c>
      <c r="AE24" s="38">
        <v>6.51</v>
      </c>
      <c r="AF24" s="38">
        <v>17.83</v>
      </c>
      <c r="AG24" s="38">
        <v>199.56</v>
      </c>
      <c r="AH24" s="38">
        <v>7.54</v>
      </c>
      <c r="AI24" s="38">
        <v>0.52</v>
      </c>
      <c r="AJ24" s="38">
        <v>8.14</v>
      </c>
      <c r="AK24" s="38">
        <v>10.19</v>
      </c>
      <c r="AL24" s="94">
        <v>145.44</v>
      </c>
      <c r="AM24" s="96" t="s">
        <v>323</v>
      </c>
    </row>
    <row r="25">
      <c r="A25" s="38">
        <v>19.0</v>
      </c>
      <c r="B25" s="91" t="s">
        <v>448</v>
      </c>
      <c r="C25" s="38">
        <v>29.0</v>
      </c>
      <c r="D25" s="91" t="s">
        <v>328</v>
      </c>
      <c r="E25" s="38">
        <v>2.54</v>
      </c>
      <c r="F25" s="92">
        <v>45455.0</v>
      </c>
      <c r="G25" s="91" t="s">
        <v>306</v>
      </c>
      <c r="H25" s="91" t="s">
        <v>307</v>
      </c>
      <c r="I25" s="91" t="s">
        <v>308</v>
      </c>
      <c r="J25" s="91" t="s">
        <v>309</v>
      </c>
      <c r="K25" s="38">
        <v>27.0</v>
      </c>
      <c r="L25" s="38">
        <v>21.2</v>
      </c>
      <c r="M25" s="38">
        <v>9.4</v>
      </c>
      <c r="N25" s="38">
        <v>0.53</v>
      </c>
      <c r="O25" s="38">
        <v>330.3</v>
      </c>
      <c r="P25" s="38">
        <v>2.4</v>
      </c>
      <c r="Q25" s="93">
        <v>35305.4</v>
      </c>
      <c r="R25" s="94">
        <v>1810.2</v>
      </c>
      <c r="S25" s="93">
        <v>6672.5</v>
      </c>
      <c r="T25" s="94">
        <v>342.12</v>
      </c>
      <c r="U25" s="93">
        <v>6790.3</v>
      </c>
      <c r="V25" s="94">
        <v>831.81</v>
      </c>
      <c r="W25" s="38">
        <v>318.4</v>
      </c>
      <c r="X25" s="96" t="s">
        <v>323</v>
      </c>
      <c r="Y25" s="38">
        <v>359.0</v>
      </c>
      <c r="Z25" s="38">
        <v>358.7</v>
      </c>
      <c r="AA25" s="38">
        <v>605.0</v>
      </c>
      <c r="AB25" s="38">
        <v>84.5</v>
      </c>
      <c r="AC25" s="94">
        <v>199.38</v>
      </c>
      <c r="AD25" s="38">
        <v>26.31</v>
      </c>
      <c r="AE25" s="38">
        <v>5.89</v>
      </c>
      <c r="AF25" s="38">
        <v>4.1</v>
      </c>
      <c r="AG25" s="38">
        <v>180.58</v>
      </c>
      <c r="AH25" s="38">
        <v>1.59</v>
      </c>
      <c r="AI25" s="38">
        <v>0.85</v>
      </c>
      <c r="AJ25" s="38">
        <v>1.46</v>
      </c>
      <c r="AK25" s="38">
        <v>2.74</v>
      </c>
      <c r="AL25" s="94">
        <v>82.52</v>
      </c>
      <c r="AM25" s="94">
        <v>935.35</v>
      </c>
    </row>
    <row r="26">
      <c r="A26" s="38">
        <v>20.0</v>
      </c>
      <c r="B26" s="91" t="s">
        <v>449</v>
      </c>
      <c r="C26" s="38">
        <v>29.0</v>
      </c>
      <c r="D26" s="91" t="s">
        <v>328</v>
      </c>
      <c r="E26" s="38">
        <v>2.54</v>
      </c>
      <c r="F26" s="92">
        <v>45455.0</v>
      </c>
      <c r="G26" s="91" t="s">
        <v>311</v>
      </c>
      <c r="H26" s="91" t="s">
        <v>307</v>
      </c>
      <c r="I26" s="91" t="s">
        <v>308</v>
      </c>
      <c r="J26" s="91" t="s">
        <v>309</v>
      </c>
      <c r="K26" s="38">
        <v>27.0</v>
      </c>
      <c r="L26" s="38">
        <v>21.2</v>
      </c>
      <c r="M26" s="38">
        <v>9.4</v>
      </c>
      <c r="N26" s="38">
        <v>0.53</v>
      </c>
      <c r="O26" s="38">
        <v>330.3</v>
      </c>
      <c r="P26" s="38">
        <v>2.4</v>
      </c>
      <c r="Q26" s="93">
        <v>19748.7</v>
      </c>
      <c r="R26" s="94">
        <v>1012.57</v>
      </c>
      <c r="S26" s="93">
        <v>6672.5</v>
      </c>
      <c r="T26" s="94">
        <v>342.12</v>
      </c>
      <c r="U26" s="93">
        <v>11352.2</v>
      </c>
      <c r="V26" s="96" t="s">
        <v>323</v>
      </c>
      <c r="W26" s="38">
        <v>108.3</v>
      </c>
      <c r="X26" s="96" t="s">
        <v>323</v>
      </c>
      <c r="Y26" s="38">
        <v>359.0</v>
      </c>
      <c r="Z26" s="38">
        <v>358.7</v>
      </c>
      <c r="AA26" s="38">
        <v>605.0</v>
      </c>
      <c r="AB26" s="38">
        <v>84.5</v>
      </c>
      <c r="AC26" s="94">
        <v>199.38</v>
      </c>
      <c r="AD26" s="38">
        <v>26.31</v>
      </c>
      <c r="AE26" s="38">
        <v>3.29</v>
      </c>
      <c r="AF26" s="38">
        <v>4.1</v>
      </c>
      <c r="AG26" s="38">
        <v>101.01</v>
      </c>
      <c r="AH26" s="38">
        <v>1.59</v>
      </c>
      <c r="AI26" s="38">
        <v>0.39</v>
      </c>
      <c r="AJ26" s="38">
        <v>2.2</v>
      </c>
      <c r="AK26" s="38">
        <v>2.74</v>
      </c>
      <c r="AL26" s="94">
        <v>57.65</v>
      </c>
      <c r="AM26" s="94">
        <v>935.35</v>
      </c>
    </row>
    <row r="27">
      <c r="A27" s="38">
        <v>21.0</v>
      </c>
      <c r="B27" s="91" t="s">
        <v>450</v>
      </c>
      <c r="C27" s="38">
        <v>29.0</v>
      </c>
      <c r="D27" s="91" t="s">
        <v>328</v>
      </c>
      <c r="E27" s="38">
        <v>2.54</v>
      </c>
      <c r="F27" s="92">
        <v>45455.0</v>
      </c>
      <c r="G27" s="91" t="s">
        <v>313</v>
      </c>
      <c r="H27" s="91" t="s">
        <v>307</v>
      </c>
      <c r="I27" s="91" t="s">
        <v>308</v>
      </c>
      <c r="J27" s="91" t="s">
        <v>309</v>
      </c>
      <c r="K27" s="38">
        <v>27.0</v>
      </c>
      <c r="L27" s="38">
        <v>21.2</v>
      </c>
      <c r="M27" s="38">
        <v>9.4</v>
      </c>
      <c r="N27" s="38">
        <v>0.53</v>
      </c>
      <c r="O27" s="38">
        <v>330.3</v>
      </c>
      <c r="P27" s="38">
        <v>2.4</v>
      </c>
      <c r="Q27" s="38">
        <v>-828.4</v>
      </c>
      <c r="R27" s="95">
        <v>-42.48</v>
      </c>
      <c r="S27" s="93">
        <v>6672.5</v>
      </c>
      <c r="T27" s="94">
        <v>342.12</v>
      </c>
      <c r="U27" s="93">
        <v>5387.4</v>
      </c>
      <c r="V27" s="94">
        <v>659.96</v>
      </c>
      <c r="W27" s="38">
        <v>-58.8</v>
      </c>
      <c r="X27" s="95">
        <v>-556.37</v>
      </c>
      <c r="Y27" s="38">
        <v>359.0</v>
      </c>
      <c r="Z27" s="38">
        <v>358.7</v>
      </c>
      <c r="AA27" s="38">
        <v>605.0</v>
      </c>
      <c r="AB27" s="38">
        <v>84.5</v>
      </c>
      <c r="AC27" s="94">
        <v>199.38</v>
      </c>
      <c r="AD27" s="38">
        <v>26.31</v>
      </c>
      <c r="AE27" s="38">
        <v>-0.14</v>
      </c>
      <c r="AF27" s="38">
        <v>4.1</v>
      </c>
      <c r="AG27" s="38">
        <v>-4.24</v>
      </c>
      <c r="AH27" s="38">
        <v>1.59</v>
      </c>
      <c r="AI27" s="38">
        <v>-0.09</v>
      </c>
      <c r="AJ27" s="38">
        <v>0.98</v>
      </c>
      <c r="AK27" s="38">
        <v>2.74</v>
      </c>
      <c r="AL27" s="94">
        <v>6.5</v>
      </c>
      <c r="AM27" s="94">
        <v>935.35</v>
      </c>
    </row>
    <row r="28">
      <c r="A28" s="38">
        <v>22.0</v>
      </c>
      <c r="B28" s="91" t="s">
        <v>451</v>
      </c>
      <c r="C28" s="38">
        <v>29.0</v>
      </c>
      <c r="D28" s="91" t="s">
        <v>328</v>
      </c>
      <c r="E28" s="38">
        <v>2.54</v>
      </c>
      <c r="F28" s="92">
        <v>45455.0</v>
      </c>
      <c r="G28" s="91" t="s">
        <v>315</v>
      </c>
      <c r="H28" s="91" t="s">
        <v>307</v>
      </c>
      <c r="I28" s="91" t="s">
        <v>308</v>
      </c>
      <c r="J28" s="91" t="s">
        <v>309</v>
      </c>
      <c r="K28" s="38">
        <v>27.0</v>
      </c>
      <c r="L28" s="38">
        <v>21.2</v>
      </c>
      <c r="M28" s="38">
        <v>9.4</v>
      </c>
      <c r="N28" s="38">
        <v>0.53</v>
      </c>
      <c r="O28" s="38">
        <v>330.3</v>
      </c>
      <c r="P28" s="38">
        <v>2.4</v>
      </c>
      <c r="Q28" s="93">
        <v>23879.7</v>
      </c>
      <c r="R28" s="94">
        <v>1224.38</v>
      </c>
      <c r="S28" s="93">
        <v>6672.5</v>
      </c>
      <c r="T28" s="94">
        <v>342.12</v>
      </c>
      <c r="U28" s="93">
        <v>24216.1</v>
      </c>
      <c r="V28" s="96" t="s">
        <v>323</v>
      </c>
      <c r="W28" s="38">
        <v>34.0</v>
      </c>
      <c r="X28" s="94">
        <v>321.51</v>
      </c>
      <c r="Y28" s="38">
        <v>359.0</v>
      </c>
      <c r="Z28" s="38">
        <v>358.7</v>
      </c>
      <c r="AA28" s="38">
        <v>605.0</v>
      </c>
      <c r="AB28" s="38">
        <v>84.5</v>
      </c>
      <c r="AC28" s="94">
        <v>199.38</v>
      </c>
      <c r="AD28" s="38">
        <v>26.31</v>
      </c>
      <c r="AE28" s="38">
        <v>3.98</v>
      </c>
      <c r="AF28" s="38">
        <v>4.1</v>
      </c>
      <c r="AG28" s="38">
        <v>122.13</v>
      </c>
      <c r="AH28" s="38">
        <v>1.59</v>
      </c>
      <c r="AI28" s="38">
        <v>0.34</v>
      </c>
      <c r="AJ28" s="38">
        <v>4.58</v>
      </c>
      <c r="AK28" s="38">
        <v>2.74</v>
      </c>
      <c r="AL28" s="94">
        <v>85.66</v>
      </c>
      <c r="AM28" s="94">
        <v>935.35</v>
      </c>
    </row>
    <row r="29">
      <c r="A29" s="38">
        <v>23.0</v>
      </c>
      <c r="B29" s="91" t="s">
        <v>452</v>
      </c>
      <c r="C29" s="38">
        <v>29.0</v>
      </c>
      <c r="D29" s="91" t="s">
        <v>333</v>
      </c>
      <c r="E29" s="38">
        <v>2.54</v>
      </c>
      <c r="F29" s="92">
        <v>45455.0</v>
      </c>
      <c r="G29" s="91" t="s">
        <v>306</v>
      </c>
      <c r="H29" s="91" t="s">
        <v>307</v>
      </c>
      <c r="I29" s="91" t="s">
        <v>308</v>
      </c>
      <c r="J29" s="91" t="s">
        <v>309</v>
      </c>
      <c r="K29" s="38">
        <v>15.6</v>
      </c>
      <c r="L29" s="38">
        <v>12.3</v>
      </c>
      <c r="M29" s="38">
        <v>9.4</v>
      </c>
      <c r="N29" s="38">
        <v>0.18</v>
      </c>
      <c r="O29" s="38">
        <v>142.0</v>
      </c>
      <c r="P29" s="38">
        <v>0.8</v>
      </c>
      <c r="Q29" s="93">
        <v>14550.9</v>
      </c>
      <c r="R29" s="94">
        <v>746.07</v>
      </c>
      <c r="S29" s="93">
        <v>2201.9</v>
      </c>
      <c r="T29" s="94">
        <v>112.9</v>
      </c>
      <c r="U29" s="93">
        <v>2799.5</v>
      </c>
      <c r="V29" s="94">
        <v>342.94</v>
      </c>
      <c r="W29" s="38">
        <v>131.2</v>
      </c>
      <c r="X29" s="96" t="s">
        <v>323</v>
      </c>
      <c r="Y29" s="38">
        <v>231.3</v>
      </c>
      <c r="Z29" s="38">
        <v>231.1</v>
      </c>
      <c r="AA29" s="38">
        <v>389.8</v>
      </c>
      <c r="AB29" s="38">
        <v>54.4</v>
      </c>
      <c r="AC29" s="94">
        <v>128.48</v>
      </c>
      <c r="AD29" s="38">
        <v>12.91</v>
      </c>
      <c r="AE29" s="38">
        <v>2.43</v>
      </c>
      <c r="AF29" s="38">
        <v>1.85</v>
      </c>
      <c r="AG29" s="38">
        <v>74.43</v>
      </c>
      <c r="AH29" s="38">
        <v>0.81</v>
      </c>
      <c r="AI29" s="38">
        <v>0.35</v>
      </c>
      <c r="AJ29" s="38">
        <v>0.6</v>
      </c>
      <c r="AK29" s="38">
        <v>1.0</v>
      </c>
      <c r="AL29" s="94">
        <v>34.01</v>
      </c>
      <c r="AM29" s="94">
        <v>348.35</v>
      </c>
    </row>
    <row r="30">
      <c r="A30" s="38">
        <v>24.0</v>
      </c>
      <c r="B30" s="91" t="s">
        <v>453</v>
      </c>
      <c r="C30" s="38">
        <v>29.0</v>
      </c>
      <c r="D30" s="91" t="s">
        <v>333</v>
      </c>
      <c r="E30" s="38">
        <v>2.54</v>
      </c>
      <c r="F30" s="92">
        <v>45455.0</v>
      </c>
      <c r="G30" s="91" t="s">
        <v>311</v>
      </c>
      <c r="H30" s="91" t="s">
        <v>307</v>
      </c>
      <c r="I30" s="91" t="s">
        <v>308</v>
      </c>
      <c r="J30" s="91" t="s">
        <v>309</v>
      </c>
      <c r="K30" s="38">
        <v>15.6</v>
      </c>
      <c r="L30" s="38">
        <v>12.3</v>
      </c>
      <c r="M30" s="38">
        <v>9.4</v>
      </c>
      <c r="N30" s="38">
        <v>0.18</v>
      </c>
      <c r="O30" s="38">
        <v>142.0</v>
      </c>
      <c r="P30" s="38">
        <v>0.8</v>
      </c>
      <c r="Q30" s="93">
        <v>8690.1</v>
      </c>
      <c r="R30" s="94">
        <v>445.57</v>
      </c>
      <c r="S30" s="93">
        <v>2201.9</v>
      </c>
      <c r="T30" s="94">
        <v>112.9</v>
      </c>
      <c r="U30" s="93">
        <v>3434.9</v>
      </c>
      <c r="V30" s="94">
        <v>420.77</v>
      </c>
      <c r="W30" s="38">
        <v>62.1</v>
      </c>
      <c r="X30" s="94">
        <v>587.81</v>
      </c>
      <c r="Y30" s="38">
        <v>231.3</v>
      </c>
      <c r="Z30" s="38">
        <v>231.1</v>
      </c>
      <c r="AA30" s="38">
        <v>389.8</v>
      </c>
      <c r="AB30" s="38">
        <v>54.4</v>
      </c>
      <c r="AC30" s="94">
        <v>128.48</v>
      </c>
      <c r="AD30" s="38">
        <v>12.91</v>
      </c>
      <c r="AE30" s="38">
        <v>1.45</v>
      </c>
      <c r="AF30" s="38">
        <v>1.85</v>
      </c>
      <c r="AG30" s="38">
        <v>44.45</v>
      </c>
      <c r="AH30" s="38">
        <v>0.81</v>
      </c>
      <c r="AI30" s="38">
        <v>0.19</v>
      </c>
      <c r="AJ30" s="38">
        <v>0.68</v>
      </c>
      <c r="AK30" s="38">
        <v>1.0</v>
      </c>
      <c r="AL30" s="94">
        <v>22.99</v>
      </c>
      <c r="AM30" s="94">
        <v>348.35</v>
      </c>
    </row>
    <row r="31">
      <c r="A31" s="38">
        <v>25.0</v>
      </c>
      <c r="B31" s="91" t="s">
        <v>454</v>
      </c>
      <c r="C31" s="38">
        <v>29.0</v>
      </c>
      <c r="D31" s="91" t="s">
        <v>333</v>
      </c>
      <c r="E31" s="38">
        <v>2.54</v>
      </c>
      <c r="F31" s="92">
        <v>45455.0</v>
      </c>
      <c r="G31" s="91" t="s">
        <v>313</v>
      </c>
      <c r="H31" s="91" t="s">
        <v>307</v>
      </c>
      <c r="I31" s="91" t="s">
        <v>308</v>
      </c>
      <c r="J31" s="91" t="s">
        <v>309</v>
      </c>
      <c r="K31" s="38">
        <v>15.6</v>
      </c>
      <c r="L31" s="38">
        <v>12.3</v>
      </c>
      <c r="M31" s="38">
        <v>9.4</v>
      </c>
      <c r="N31" s="38">
        <v>0.18</v>
      </c>
      <c r="O31" s="38">
        <v>142.0</v>
      </c>
      <c r="P31" s="38">
        <v>0.8</v>
      </c>
      <c r="Q31" s="93">
        <v>6298.2</v>
      </c>
      <c r="R31" s="94">
        <v>322.92</v>
      </c>
      <c r="S31" s="93">
        <v>2201.9</v>
      </c>
      <c r="T31" s="94">
        <v>112.9</v>
      </c>
      <c r="U31" s="93">
        <v>1994.7</v>
      </c>
      <c r="V31" s="94">
        <v>244.35</v>
      </c>
      <c r="W31" s="38">
        <v>49.6</v>
      </c>
      <c r="X31" s="94">
        <v>469.33</v>
      </c>
      <c r="Y31" s="38">
        <v>231.3</v>
      </c>
      <c r="Z31" s="38">
        <v>231.1</v>
      </c>
      <c r="AA31" s="38">
        <v>389.8</v>
      </c>
      <c r="AB31" s="38">
        <v>54.4</v>
      </c>
      <c r="AC31" s="94">
        <v>128.48</v>
      </c>
      <c r="AD31" s="38">
        <v>12.91</v>
      </c>
      <c r="AE31" s="38">
        <v>1.05</v>
      </c>
      <c r="AF31" s="38">
        <v>1.85</v>
      </c>
      <c r="AG31" s="38">
        <v>32.21</v>
      </c>
      <c r="AH31" s="38">
        <v>0.81</v>
      </c>
      <c r="AI31" s="38">
        <v>0.14</v>
      </c>
      <c r="AJ31" s="38">
        <v>0.4</v>
      </c>
      <c r="AK31" s="38">
        <v>1.0</v>
      </c>
      <c r="AL31" s="94">
        <v>15.91</v>
      </c>
      <c r="AM31" s="94">
        <v>348.35</v>
      </c>
    </row>
    <row r="32">
      <c r="A32" s="38">
        <v>26.0</v>
      </c>
      <c r="B32" s="91" t="s">
        <v>455</v>
      </c>
      <c r="C32" s="38">
        <v>29.0</v>
      </c>
      <c r="D32" s="91" t="s">
        <v>333</v>
      </c>
      <c r="E32" s="38">
        <v>2.54</v>
      </c>
      <c r="F32" s="92">
        <v>45455.0</v>
      </c>
      <c r="G32" s="91" t="s">
        <v>315</v>
      </c>
      <c r="H32" s="91" t="s">
        <v>307</v>
      </c>
      <c r="I32" s="91" t="s">
        <v>308</v>
      </c>
      <c r="J32" s="91" t="s">
        <v>309</v>
      </c>
      <c r="K32" s="38">
        <v>15.6</v>
      </c>
      <c r="L32" s="38">
        <v>12.3</v>
      </c>
      <c r="M32" s="38">
        <v>9.4</v>
      </c>
      <c r="N32" s="38">
        <v>0.18</v>
      </c>
      <c r="O32" s="38">
        <v>142.0</v>
      </c>
      <c r="P32" s="38">
        <v>0.8</v>
      </c>
      <c r="Q32" s="93">
        <v>5789.6</v>
      </c>
      <c r="R32" s="94">
        <v>296.85</v>
      </c>
      <c r="S32" s="93">
        <v>2201.9</v>
      </c>
      <c r="T32" s="94">
        <v>112.9</v>
      </c>
      <c r="U32" s="93">
        <v>7602.1</v>
      </c>
      <c r="V32" s="94">
        <v>931.26</v>
      </c>
      <c r="W32" s="38">
        <v>-7.8</v>
      </c>
      <c r="X32" s="95">
        <v>-73.6</v>
      </c>
      <c r="Y32" s="38">
        <v>231.3</v>
      </c>
      <c r="Z32" s="38">
        <v>231.1</v>
      </c>
      <c r="AA32" s="38">
        <v>389.8</v>
      </c>
      <c r="AB32" s="38">
        <v>54.4</v>
      </c>
      <c r="AC32" s="94">
        <v>128.48</v>
      </c>
      <c r="AD32" s="38">
        <v>12.91</v>
      </c>
      <c r="AE32" s="38">
        <v>0.97</v>
      </c>
      <c r="AF32" s="38">
        <v>1.85</v>
      </c>
      <c r="AG32" s="38">
        <v>29.61</v>
      </c>
      <c r="AH32" s="38">
        <v>0.81</v>
      </c>
      <c r="AI32" s="38">
        <v>0.06</v>
      </c>
      <c r="AJ32" s="38">
        <v>1.43</v>
      </c>
      <c r="AK32" s="38">
        <v>1.0</v>
      </c>
      <c r="AL32" s="94">
        <v>23.4</v>
      </c>
      <c r="AM32" s="94">
        <v>348.35</v>
      </c>
    </row>
    <row r="33">
      <c r="A33" s="38">
        <v>27.0</v>
      </c>
      <c r="B33" s="91" t="s">
        <v>456</v>
      </c>
      <c r="C33" s="38">
        <v>153.0</v>
      </c>
      <c r="D33" s="91" t="s">
        <v>338</v>
      </c>
      <c r="E33" s="38">
        <v>2.54</v>
      </c>
      <c r="F33" s="92">
        <v>45455.0</v>
      </c>
      <c r="G33" s="91" t="s">
        <v>306</v>
      </c>
      <c r="H33" s="91" t="s">
        <v>307</v>
      </c>
      <c r="I33" s="91" t="s">
        <v>308</v>
      </c>
      <c r="J33" s="91" t="s">
        <v>309</v>
      </c>
      <c r="K33" s="38">
        <v>21.3</v>
      </c>
      <c r="L33" s="38">
        <v>13.4</v>
      </c>
      <c r="M33" s="38">
        <v>49.0</v>
      </c>
      <c r="N33" s="38">
        <v>1.8</v>
      </c>
      <c r="O33" s="93">
        <v>1463.9</v>
      </c>
      <c r="P33" s="38">
        <v>13.9</v>
      </c>
      <c r="Q33" s="93">
        <v>83447.2</v>
      </c>
      <c r="R33" s="94">
        <v>4278.56</v>
      </c>
      <c r="S33" s="93">
        <v>39957.4</v>
      </c>
      <c r="T33" s="96" t="s">
        <v>323</v>
      </c>
      <c r="U33" s="93">
        <v>16053.5</v>
      </c>
      <c r="V33" s="96" t="s">
        <v>323</v>
      </c>
      <c r="W33" s="38">
        <v>752.6</v>
      </c>
      <c r="X33" s="96" t="s">
        <v>323</v>
      </c>
      <c r="Y33" s="93">
        <v>2001.7</v>
      </c>
      <c r="Z33" s="93">
        <v>1999.8</v>
      </c>
      <c r="AA33" s="93">
        <v>3373.0</v>
      </c>
      <c r="AB33" s="38">
        <v>470.9</v>
      </c>
      <c r="AC33" s="96" t="s">
        <v>323</v>
      </c>
      <c r="AD33" s="38">
        <v>116.27</v>
      </c>
      <c r="AE33" s="38">
        <v>13.91</v>
      </c>
      <c r="AF33" s="38">
        <v>16.87</v>
      </c>
      <c r="AG33" s="38">
        <v>426.82</v>
      </c>
      <c r="AH33" s="38">
        <v>7.22</v>
      </c>
      <c r="AI33" s="38">
        <v>2.02</v>
      </c>
      <c r="AJ33" s="38">
        <v>3.44</v>
      </c>
      <c r="AK33" s="38">
        <v>9.46</v>
      </c>
      <c r="AL33" s="94">
        <v>195.05</v>
      </c>
      <c r="AM33" s="96" t="s">
        <v>323</v>
      </c>
    </row>
    <row r="34">
      <c r="A34" s="38">
        <v>28.0</v>
      </c>
      <c r="B34" s="91" t="s">
        <v>457</v>
      </c>
      <c r="C34" s="38">
        <v>153.0</v>
      </c>
      <c r="D34" s="91" t="s">
        <v>338</v>
      </c>
      <c r="E34" s="38">
        <v>2.54</v>
      </c>
      <c r="F34" s="92">
        <v>45455.0</v>
      </c>
      <c r="G34" s="91" t="s">
        <v>311</v>
      </c>
      <c r="H34" s="91" t="s">
        <v>307</v>
      </c>
      <c r="I34" s="91" t="s">
        <v>308</v>
      </c>
      <c r="J34" s="91" t="s">
        <v>309</v>
      </c>
      <c r="K34" s="38">
        <v>21.3</v>
      </c>
      <c r="L34" s="38">
        <v>13.4</v>
      </c>
      <c r="M34" s="38">
        <v>49.0</v>
      </c>
      <c r="N34" s="38">
        <v>1.8</v>
      </c>
      <c r="O34" s="93">
        <v>1463.9</v>
      </c>
      <c r="P34" s="38">
        <v>13.9</v>
      </c>
      <c r="Q34" s="93">
        <v>47091.1</v>
      </c>
      <c r="R34" s="94">
        <v>2414.49</v>
      </c>
      <c r="S34" s="93">
        <v>39957.4</v>
      </c>
      <c r="T34" s="96" t="s">
        <v>323</v>
      </c>
      <c r="U34" s="93">
        <v>20831.1</v>
      </c>
      <c r="V34" s="96" t="s">
        <v>323</v>
      </c>
      <c r="W34" s="38">
        <v>315.9</v>
      </c>
      <c r="X34" s="96" t="s">
        <v>323</v>
      </c>
      <c r="Y34" s="93">
        <v>2001.7</v>
      </c>
      <c r="Z34" s="93">
        <v>1999.8</v>
      </c>
      <c r="AA34" s="93">
        <v>3373.0</v>
      </c>
      <c r="AB34" s="38">
        <v>470.9</v>
      </c>
      <c r="AC34" s="96" t="s">
        <v>323</v>
      </c>
      <c r="AD34" s="38">
        <v>116.27</v>
      </c>
      <c r="AE34" s="38">
        <v>7.85</v>
      </c>
      <c r="AF34" s="38">
        <v>16.87</v>
      </c>
      <c r="AG34" s="38">
        <v>240.86</v>
      </c>
      <c r="AH34" s="38">
        <v>7.22</v>
      </c>
      <c r="AI34" s="38">
        <v>1.0</v>
      </c>
      <c r="AJ34" s="38">
        <v>4.1</v>
      </c>
      <c r="AK34" s="38">
        <v>9.46</v>
      </c>
      <c r="AL34" s="94">
        <v>127.98</v>
      </c>
      <c r="AM34" s="96" t="s">
        <v>323</v>
      </c>
    </row>
    <row r="35">
      <c r="A35" s="38">
        <v>29.0</v>
      </c>
      <c r="B35" s="91" t="s">
        <v>458</v>
      </c>
      <c r="C35" s="38">
        <v>153.0</v>
      </c>
      <c r="D35" s="91" t="s">
        <v>338</v>
      </c>
      <c r="E35" s="38">
        <v>2.54</v>
      </c>
      <c r="F35" s="92">
        <v>45455.0</v>
      </c>
      <c r="G35" s="91" t="s">
        <v>313</v>
      </c>
      <c r="H35" s="91" t="s">
        <v>307</v>
      </c>
      <c r="I35" s="91" t="s">
        <v>308</v>
      </c>
      <c r="J35" s="91" t="s">
        <v>309</v>
      </c>
      <c r="K35" s="38">
        <v>21.3</v>
      </c>
      <c r="L35" s="38">
        <v>13.4</v>
      </c>
      <c r="M35" s="38">
        <v>49.0</v>
      </c>
      <c r="N35" s="38">
        <v>1.8</v>
      </c>
      <c r="O35" s="93">
        <v>1463.9</v>
      </c>
      <c r="P35" s="38">
        <v>13.9</v>
      </c>
      <c r="Q35" s="93">
        <v>27077.8</v>
      </c>
      <c r="R35" s="94">
        <v>1388.35</v>
      </c>
      <c r="S35" s="93">
        <v>39957.4</v>
      </c>
      <c r="T35" s="96" t="s">
        <v>323</v>
      </c>
      <c r="U35" s="93">
        <v>10779.3</v>
      </c>
      <c r="V35" s="96" t="s">
        <v>323</v>
      </c>
      <c r="W35" s="38">
        <v>192.7</v>
      </c>
      <c r="X35" s="96" t="s">
        <v>323</v>
      </c>
      <c r="Y35" s="93">
        <v>2001.7</v>
      </c>
      <c r="Z35" s="93">
        <v>1999.8</v>
      </c>
      <c r="AA35" s="93">
        <v>3373.0</v>
      </c>
      <c r="AB35" s="38">
        <v>470.9</v>
      </c>
      <c r="AC35" s="96" t="s">
        <v>323</v>
      </c>
      <c r="AD35" s="38">
        <v>116.27</v>
      </c>
      <c r="AE35" s="38">
        <v>4.51</v>
      </c>
      <c r="AF35" s="38">
        <v>16.87</v>
      </c>
      <c r="AG35" s="38">
        <v>138.5</v>
      </c>
      <c r="AH35" s="38">
        <v>7.22</v>
      </c>
      <c r="AI35" s="38">
        <v>0.59</v>
      </c>
      <c r="AJ35" s="38">
        <v>2.14</v>
      </c>
      <c r="AK35" s="38">
        <v>9.46</v>
      </c>
      <c r="AL35" s="94">
        <v>71.76</v>
      </c>
      <c r="AM35" s="96" t="s">
        <v>323</v>
      </c>
    </row>
    <row r="36">
      <c r="A36" s="38">
        <v>30.0</v>
      </c>
      <c r="B36" s="91" t="s">
        <v>459</v>
      </c>
      <c r="C36" s="38">
        <v>153.0</v>
      </c>
      <c r="D36" s="91" t="s">
        <v>338</v>
      </c>
      <c r="E36" s="38">
        <v>2.54</v>
      </c>
      <c r="F36" s="92">
        <v>45455.0</v>
      </c>
      <c r="G36" s="91" t="s">
        <v>315</v>
      </c>
      <c r="H36" s="91" t="s">
        <v>307</v>
      </c>
      <c r="I36" s="91" t="s">
        <v>308</v>
      </c>
      <c r="J36" s="91" t="s">
        <v>309</v>
      </c>
      <c r="K36" s="38">
        <v>21.3</v>
      </c>
      <c r="L36" s="38">
        <v>13.4</v>
      </c>
      <c r="M36" s="38">
        <v>49.0</v>
      </c>
      <c r="N36" s="38">
        <v>1.8</v>
      </c>
      <c r="O36" s="93">
        <v>1463.9</v>
      </c>
      <c r="P36" s="38">
        <v>13.9</v>
      </c>
      <c r="Q36" s="93">
        <v>35798.5</v>
      </c>
      <c r="R36" s="94">
        <v>1835.48</v>
      </c>
      <c r="S36" s="93">
        <v>39957.4</v>
      </c>
      <c r="T36" s="96" t="s">
        <v>323</v>
      </c>
      <c r="U36" s="93">
        <v>47523.6</v>
      </c>
      <c r="V36" s="96" t="s">
        <v>323</v>
      </c>
      <c r="W36" s="38">
        <v>-52.8</v>
      </c>
      <c r="X36" s="95">
        <v>-500.4</v>
      </c>
      <c r="Y36" s="93">
        <v>2001.7</v>
      </c>
      <c r="Z36" s="93">
        <v>1999.8</v>
      </c>
      <c r="AA36" s="93">
        <v>3373.0</v>
      </c>
      <c r="AB36" s="38">
        <v>470.9</v>
      </c>
      <c r="AC36" s="96" t="s">
        <v>323</v>
      </c>
      <c r="AD36" s="38">
        <v>116.27</v>
      </c>
      <c r="AE36" s="38">
        <v>5.97</v>
      </c>
      <c r="AF36" s="38">
        <v>16.87</v>
      </c>
      <c r="AG36" s="38">
        <v>183.09</v>
      </c>
      <c r="AH36" s="38">
        <v>7.22</v>
      </c>
      <c r="AI36" s="38">
        <v>0.38</v>
      </c>
      <c r="AJ36" s="38">
        <v>8.92</v>
      </c>
      <c r="AK36" s="38">
        <v>9.46</v>
      </c>
      <c r="AL36" s="94">
        <v>145.48</v>
      </c>
      <c r="AM36" s="96" t="s">
        <v>323</v>
      </c>
    </row>
    <row r="37">
      <c r="A37" s="38">
        <v>31.0</v>
      </c>
      <c r="B37" s="91" t="s">
        <v>460</v>
      </c>
      <c r="C37" s="38">
        <v>63.0</v>
      </c>
      <c r="D37" s="91" t="s">
        <v>343</v>
      </c>
      <c r="E37" s="38">
        <v>2.54</v>
      </c>
      <c r="F37" s="92">
        <v>45455.0</v>
      </c>
      <c r="G37" s="91" t="s">
        <v>306</v>
      </c>
      <c r="H37" s="91" t="s">
        <v>307</v>
      </c>
      <c r="I37" s="91" t="s">
        <v>308</v>
      </c>
      <c r="J37" s="91" t="s">
        <v>309</v>
      </c>
      <c r="K37" s="38">
        <v>21.3</v>
      </c>
      <c r="L37" s="38">
        <v>13.7</v>
      </c>
      <c r="M37" s="38">
        <v>20.0</v>
      </c>
      <c r="N37" s="38">
        <v>0.72</v>
      </c>
      <c r="O37" s="38">
        <v>523.3</v>
      </c>
      <c r="P37" s="38">
        <v>3.6</v>
      </c>
      <c r="Q37" s="93">
        <v>35835.8</v>
      </c>
      <c r="R37" s="94">
        <v>1837.4</v>
      </c>
      <c r="S37" s="93">
        <v>10152.6</v>
      </c>
      <c r="T37" s="94">
        <v>520.55</v>
      </c>
      <c r="U37" s="93">
        <v>6893.8</v>
      </c>
      <c r="V37" s="94">
        <v>844.49</v>
      </c>
      <c r="W37" s="38">
        <v>323.2</v>
      </c>
      <c r="X37" s="96" t="s">
        <v>323</v>
      </c>
      <c r="Y37" s="38">
        <v>729.1</v>
      </c>
      <c r="Z37" s="38">
        <v>728.4</v>
      </c>
      <c r="AA37" s="93">
        <v>1228.5</v>
      </c>
      <c r="AB37" s="38">
        <v>171.5</v>
      </c>
      <c r="AC37" s="94">
        <v>404.9</v>
      </c>
      <c r="AD37" s="38">
        <v>46.62</v>
      </c>
      <c r="AE37" s="38">
        <v>5.97</v>
      </c>
      <c r="AF37" s="38">
        <v>6.99</v>
      </c>
      <c r="AG37" s="38">
        <v>183.29</v>
      </c>
      <c r="AH37" s="38">
        <v>2.86</v>
      </c>
      <c r="AI37" s="38">
        <v>0.87</v>
      </c>
      <c r="AJ37" s="38">
        <v>1.48</v>
      </c>
      <c r="AK37" s="38">
        <v>4.26</v>
      </c>
      <c r="AL37" s="94">
        <v>83.76</v>
      </c>
      <c r="AM37" s="96" t="s">
        <v>323</v>
      </c>
    </row>
    <row r="38">
      <c r="A38" s="38">
        <v>32.0</v>
      </c>
      <c r="B38" s="91" t="s">
        <v>461</v>
      </c>
      <c r="C38" s="38">
        <v>63.0</v>
      </c>
      <c r="D38" s="91" t="s">
        <v>343</v>
      </c>
      <c r="E38" s="38">
        <v>2.54</v>
      </c>
      <c r="F38" s="92">
        <v>45455.0</v>
      </c>
      <c r="G38" s="91" t="s">
        <v>311</v>
      </c>
      <c r="H38" s="91" t="s">
        <v>307</v>
      </c>
      <c r="I38" s="91" t="s">
        <v>308</v>
      </c>
      <c r="J38" s="91" t="s">
        <v>309</v>
      </c>
      <c r="K38" s="38">
        <v>21.3</v>
      </c>
      <c r="L38" s="38">
        <v>13.7</v>
      </c>
      <c r="M38" s="38">
        <v>20.0</v>
      </c>
      <c r="N38" s="38">
        <v>0.72</v>
      </c>
      <c r="O38" s="38">
        <v>523.3</v>
      </c>
      <c r="P38" s="38">
        <v>3.6</v>
      </c>
      <c r="Q38" s="93">
        <v>19878.3</v>
      </c>
      <c r="R38" s="94">
        <v>1019.22</v>
      </c>
      <c r="S38" s="93">
        <v>10152.6</v>
      </c>
      <c r="T38" s="94">
        <v>520.55</v>
      </c>
      <c r="U38" s="93">
        <v>9105.8</v>
      </c>
      <c r="V38" s="96" t="s">
        <v>323</v>
      </c>
      <c r="W38" s="38">
        <v>130.5</v>
      </c>
      <c r="X38" s="96" t="s">
        <v>323</v>
      </c>
      <c r="Y38" s="38">
        <v>729.1</v>
      </c>
      <c r="Z38" s="38">
        <v>728.4</v>
      </c>
      <c r="AA38" s="93">
        <v>1228.5</v>
      </c>
      <c r="AB38" s="38">
        <v>171.5</v>
      </c>
      <c r="AC38" s="94">
        <v>404.9</v>
      </c>
      <c r="AD38" s="38">
        <v>46.62</v>
      </c>
      <c r="AE38" s="38">
        <v>3.31</v>
      </c>
      <c r="AF38" s="38">
        <v>6.99</v>
      </c>
      <c r="AG38" s="38">
        <v>101.67</v>
      </c>
      <c r="AH38" s="38">
        <v>2.86</v>
      </c>
      <c r="AI38" s="38">
        <v>0.42</v>
      </c>
      <c r="AJ38" s="38">
        <v>1.79</v>
      </c>
      <c r="AK38" s="38">
        <v>4.26</v>
      </c>
      <c r="AL38" s="94">
        <v>54.5</v>
      </c>
      <c r="AM38" s="96" t="s">
        <v>323</v>
      </c>
    </row>
    <row r="39">
      <c r="A39" s="38">
        <v>33.0</v>
      </c>
      <c r="B39" s="91" t="s">
        <v>462</v>
      </c>
      <c r="C39" s="38">
        <v>63.0</v>
      </c>
      <c r="D39" s="91" t="s">
        <v>343</v>
      </c>
      <c r="E39" s="38">
        <v>2.54</v>
      </c>
      <c r="F39" s="92">
        <v>45455.0</v>
      </c>
      <c r="G39" s="91" t="s">
        <v>313</v>
      </c>
      <c r="H39" s="91" t="s">
        <v>307</v>
      </c>
      <c r="I39" s="91" t="s">
        <v>308</v>
      </c>
      <c r="J39" s="91" t="s">
        <v>309</v>
      </c>
      <c r="K39" s="38">
        <v>21.3</v>
      </c>
      <c r="L39" s="38">
        <v>13.7</v>
      </c>
      <c r="M39" s="38">
        <v>20.0</v>
      </c>
      <c r="N39" s="38">
        <v>0.72</v>
      </c>
      <c r="O39" s="38">
        <v>523.3</v>
      </c>
      <c r="P39" s="38">
        <v>3.6</v>
      </c>
      <c r="Q39" s="93">
        <v>10473.7</v>
      </c>
      <c r="R39" s="94">
        <v>537.02</v>
      </c>
      <c r="S39" s="93">
        <v>10152.6</v>
      </c>
      <c r="T39" s="94">
        <v>520.55</v>
      </c>
      <c r="U39" s="93">
        <v>4583.7</v>
      </c>
      <c r="V39" s="94">
        <v>561.5</v>
      </c>
      <c r="W39" s="38">
        <v>70.7</v>
      </c>
      <c r="X39" s="94">
        <v>669.6</v>
      </c>
      <c r="Y39" s="38">
        <v>729.1</v>
      </c>
      <c r="Z39" s="38">
        <v>728.4</v>
      </c>
      <c r="AA39" s="93">
        <v>1228.5</v>
      </c>
      <c r="AB39" s="38">
        <v>171.5</v>
      </c>
      <c r="AC39" s="94">
        <v>404.9</v>
      </c>
      <c r="AD39" s="38">
        <v>46.62</v>
      </c>
      <c r="AE39" s="38">
        <v>1.75</v>
      </c>
      <c r="AF39" s="38">
        <v>6.99</v>
      </c>
      <c r="AG39" s="38">
        <v>53.57</v>
      </c>
      <c r="AH39" s="38">
        <v>2.86</v>
      </c>
      <c r="AI39" s="38">
        <v>0.22</v>
      </c>
      <c r="AJ39" s="38">
        <v>0.9</v>
      </c>
      <c r="AK39" s="38">
        <v>4.26</v>
      </c>
      <c r="AL39" s="94">
        <v>28.39</v>
      </c>
      <c r="AM39" s="96" t="s">
        <v>323</v>
      </c>
    </row>
    <row r="40">
      <c r="A40" s="38">
        <v>34.0</v>
      </c>
      <c r="B40" s="91" t="s">
        <v>463</v>
      </c>
      <c r="C40" s="38">
        <v>63.0</v>
      </c>
      <c r="D40" s="91" t="s">
        <v>343</v>
      </c>
      <c r="E40" s="38">
        <v>2.54</v>
      </c>
      <c r="F40" s="92">
        <v>45455.0</v>
      </c>
      <c r="G40" s="91" t="s">
        <v>315</v>
      </c>
      <c r="H40" s="91" t="s">
        <v>307</v>
      </c>
      <c r="I40" s="91" t="s">
        <v>308</v>
      </c>
      <c r="J40" s="91" t="s">
        <v>309</v>
      </c>
      <c r="K40" s="38">
        <v>21.3</v>
      </c>
      <c r="L40" s="38">
        <v>13.7</v>
      </c>
      <c r="M40" s="38">
        <v>20.0</v>
      </c>
      <c r="N40" s="38">
        <v>0.72</v>
      </c>
      <c r="O40" s="38">
        <v>523.3</v>
      </c>
      <c r="P40" s="38">
        <v>3.6</v>
      </c>
      <c r="Q40" s="93">
        <v>15556.0</v>
      </c>
      <c r="R40" s="94">
        <v>797.6</v>
      </c>
      <c r="S40" s="93">
        <v>10152.6</v>
      </c>
      <c r="T40" s="94">
        <v>520.55</v>
      </c>
      <c r="U40" s="93">
        <v>20909.5</v>
      </c>
      <c r="V40" s="96" t="s">
        <v>323</v>
      </c>
      <c r="W40" s="38">
        <v>-25.4</v>
      </c>
      <c r="X40" s="95">
        <v>-240.07</v>
      </c>
      <c r="Y40" s="38">
        <v>729.1</v>
      </c>
      <c r="Z40" s="38">
        <v>728.4</v>
      </c>
      <c r="AA40" s="93">
        <v>1228.5</v>
      </c>
      <c r="AB40" s="38">
        <v>171.5</v>
      </c>
      <c r="AC40" s="94">
        <v>404.9</v>
      </c>
      <c r="AD40" s="38">
        <v>46.62</v>
      </c>
      <c r="AE40" s="38">
        <v>2.59</v>
      </c>
      <c r="AF40" s="38">
        <v>6.99</v>
      </c>
      <c r="AG40" s="38">
        <v>79.56</v>
      </c>
      <c r="AH40" s="38">
        <v>2.86</v>
      </c>
      <c r="AI40" s="38">
        <v>0.16</v>
      </c>
      <c r="AJ40" s="38">
        <v>3.93</v>
      </c>
      <c r="AK40" s="38">
        <v>4.26</v>
      </c>
      <c r="AL40" s="94">
        <v>63.61</v>
      </c>
      <c r="AM40" s="96" t="s">
        <v>323</v>
      </c>
    </row>
    <row r="41">
      <c r="A41" s="38">
        <v>35.0</v>
      </c>
      <c r="B41" s="91" t="s">
        <v>464</v>
      </c>
      <c r="C41" s="38">
        <v>29.0</v>
      </c>
      <c r="D41" s="91" t="s">
        <v>348</v>
      </c>
      <c r="E41" s="38">
        <v>2.54</v>
      </c>
      <c r="F41" s="92">
        <v>45455.0</v>
      </c>
      <c r="G41" s="91" t="s">
        <v>306</v>
      </c>
      <c r="H41" s="91" t="s">
        <v>307</v>
      </c>
      <c r="I41" s="91" t="s">
        <v>308</v>
      </c>
      <c r="J41" s="91" t="s">
        <v>309</v>
      </c>
      <c r="K41" s="38">
        <v>21.3</v>
      </c>
      <c r="L41" s="38">
        <v>10.0</v>
      </c>
      <c r="M41" s="38">
        <v>9.4</v>
      </c>
      <c r="N41" s="38">
        <v>0.33</v>
      </c>
      <c r="O41" s="38">
        <v>199.2</v>
      </c>
      <c r="P41" s="38">
        <v>1.0</v>
      </c>
      <c r="Q41" s="93">
        <v>10123.1</v>
      </c>
      <c r="R41" s="94">
        <v>519.04</v>
      </c>
      <c r="S41" s="93">
        <v>2801.0</v>
      </c>
      <c r="T41" s="94">
        <v>143.62</v>
      </c>
      <c r="U41" s="93">
        <v>1948.5</v>
      </c>
      <c r="V41" s="94">
        <v>238.7</v>
      </c>
      <c r="W41" s="38">
        <v>91.3</v>
      </c>
      <c r="X41" s="94">
        <v>864.46</v>
      </c>
      <c r="Y41" s="38">
        <v>266.5</v>
      </c>
      <c r="Z41" s="38">
        <v>266.2</v>
      </c>
      <c r="AA41" s="38">
        <v>449.1</v>
      </c>
      <c r="AB41" s="38">
        <v>62.7</v>
      </c>
      <c r="AC41" s="94">
        <v>148.0</v>
      </c>
      <c r="AD41" s="38">
        <v>15.19</v>
      </c>
      <c r="AE41" s="38">
        <v>1.69</v>
      </c>
      <c r="AF41" s="38">
        <v>2.19</v>
      </c>
      <c r="AG41" s="38">
        <v>51.78</v>
      </c>
      <c r="AH41" s="38">
        <v>0.95</v>
      </c>
      <c r="AI41" s="38">
        <v>0.24</v>
      </c>
      <c r="AJ41" s="38">
        <v>0.42</v>
      </c>
      <c r="AK41" s="38">
        <v>1.21</v>
      </c>
      <c r="AL41" s="94">
        <v>23.66</v>
      </c>
      <c r="AM41" s="94">
        <v>420.26</v>
      </c>
    </row>
    <row r="42">
      <c r="A42" s="38">
        <v>36.0</v>
      </c>
      <c r="B42" s="91" t="s">
        <v>465</v>
      </c>
      <c r="C42" s="38">
        <v>29.0</v>
      </c>
      <c r="D42" s="91" t="s">
        <v>348</v>
      </c>
      <c r="E42" s="38">
        <v>2.54</v>
      </c>
      <c r="F42" s="92">
        <v>45455.0</v>
      </c>
      <c r="G42" s="91" t="s">
        <v>311</v>
      </c>
      <c r="H42" s="91" t="s">
        <v>307</v>
      </c>
      <c r="I42" s="91" t="s">
        <v>308</v>
      </c>
      <c r="J42" s="91" t="s">
        <v>309</v>
      </c>
      <c r="K42" s="38">
        <v>21.3</v>
      </c>
      <c r="L42" s="38">
        <v>10.0</v>
      </c>
      <c r="M42" s="38">
        <v>9.4</v>
      </c>
      <c r="N42" s="38">
        <v>0.33</v>
      </c>
      <c r="O42" s="38">
        <v>199.2</v>
      </c>
      <c r="P42" s="38">
        <v>1.0</v>
      </c>
      <c r="Q42" s="93">
        <v>6952.4</v>
      </c>
      <c r="R42" s="94">
        <v>356.47</v>
      </c>
      <c r="S42" s="93">
        <v>2801.0</v>
      </c>
      <c r="T42" s="94">
        <v>143.62</v>
      </c>
      <c r="U42" s="93">
        <v>2136.1</v>
      </c>
      <c r="V42" s="94">
        <v>261.67</v>
      </c>
      <c r="W42" s="38">
        <v>55.3</v>
      </c>
      <c r="X42" s="94">
        <v>523.84</v>
      </c>
      <c r="Y42" s="38">
        <v>266.5</v>
      </c>
      <c r="Z42" s="38">
        <v>266.2</v>
      </c>
      <c r="AA42" s="38">
        <v>449.1</v>
      </c>
      <c r="AB42" s="38">
        <v>62.7</v>
      </c>
      <c r="AC42" s="94">
        <v>148.0</v>
      </c>
      <c r="AD42" s="38">
        <v>15.19</v>
      </c>
      <c r="AE42" s="38">
        <v>1.16</v>
      </c>
      <c r="AF42" s="38">
        <v>2.19</v>
      </c>
      <c r="AG42" s="38">
        <v>35.56</v>
      </c>
      <c r="AH42" s="38">
        <v>0.95</v>
      </c>
      <c r="AI42" s="38">
        <v>0.16</v>
      </c>
      <c r="AJ42" s="38">
        <v>0.43</v>
      </c>
      <c r="AK42" s="38">
        <v>1.21</v>
      </c>
      <c r="AL42" s="94">
        <v>17.47</v>
      </c>
      <c r="AM42" s="94">
        <v>420.26</v>
      </c>
    </row>
    <row r="43">
      <c r="A43" s="38">
        <v>37.0</v>
      </c>
      <c r="B43" s="91" t="s">
        <v>466</v>
      </c>
      <c r="C43" s="38">
        <v>29.0</v>
      </c>
      <c r="D43" s="91" t="s">
        <v>348</v>
      </c>
      <c r="E43" s="38">
        <v>2.54</v>
      </c>
      <c r="F43" s="92">
        <v>45455.0</v>
      </c>
      <c r="G43" s="91" t="s">
        <v>313</v>
      </c>
      <c r="H43" s="91" t="s">
        <v>307</v>
      </c>
      <c r="I43" s="91" t="s">
        <v>308</v>
      </c>
      <c r="J43" s="91" t="s">
        <v>309</v>
      </c>
      <c r="K43" s="38">
        <v>21.3</v>
      </c>
      <c r="L43" s="38">
        <v>10.0</v>
      </c>
      <c r="M43" s="38">
        <v>9.4</v>
      </c>
      <c r="N43" s="38">
        <v>0.33</v>
      </c>
      <c r="O43" s="38">
        <v>199.2</v>
      </c>
      <c r="P43" s="38">
        <v>1.0</v>
      </c>
      <c r="Q43" s="93">
        <v>6681.3</v>
      </c>
      <c r="R43" s="94">
        <v>342.57</v>
      </c>
      <c r="S43" s="93">
        <v>2801.0</v>
      </c>
      <c r="T43" s="94">
        <v>143.62</v>
      </c>
      <c r="U43" s="93">
        <v>1592.6</v>
      </c>
      <c r="V43" s="94">
        <v>195.1</v>
      </c>
      <c r="W43" s="38">
        <v>57.4</v>
      </c>
      <c r="X43" s="94">
        <v>543.7</v>
      </c>
      <c r="Y43" s="38">
        <v>266.5</v>
      </c>
      <c r="Z43" s="38">
        <v>266.2</v>
      </c>
      <c r="AA43" s="38">
        <v>449.1</v>
      </c>
      <c r="AB43" s="38">
        <v>62.7</v>
      </c>
      <c r="AC43" s="94">
        <v>148.0</v>
      </c>
      <c r="AD43" s="38">
        <v>15.19</v>
      </c>
      <c r="AE43" s="38">
        <v>1.11</v>
      </c>
      <c r="AF43" s="38">
        <v>2.19</v>
      </c>
      <c r="AG43" s="38">
        <v>34.17</v>
      </c>
      <c r="AH43" s="38">
        <v>0.95</v>
      </c>
      <c r="AI43" s="38">
        <v>0.16</v>
      </c>
      <c r="AJ43" s="38">
        <v>0.33</v>
      </c>
      <c r="AK43" s="38">
        <v>1.21</v>
      </c>
      <c r="AL43" s="94">
        <v>16.08</v>
      </c>
      <c r="AM43" s="94">
        <v>420.26</v>
      </c>
    </row>
    <row r="44">
      <c r="A44" s="38">
        <v>38.0</v>
      </c>
      <c r="B44" s="91" t="s">
        <v>467</v>
      </c>
      <c r="C44" s="38">
        <v>29.0</v>
      </c>
      <c r="D44" s="91" t="s">
        <v>348</v>
      </c>
      <c r="E44" s="38">
        <v>2.54</v>
      </c>
      <c r="F44" s="92">
        <v>45455.0</v>
      </c>
      <c r="G44" s="91" t="s">
        <v>315</v>
      </c>
      <c r="H44" s="91" t="s">
        <v>307</v>
      </c>
      <c r="I44" s="91" t="s">
        <v>308</v>
      </c>
      <c r="J44" s="91" t="s">
        <v>309</v>
      </c>
      <c r="K44" s="38">
        <v>21.3</v>
      </c>
      <c r="L44" s="38">
        <v>10.0</v>
      </c>
      <c r="M44" s="38">
        <v>9.4</v>
      </c>
      <c r="N44" s="38">
        <v>0.33</v>
      </c>
      <c r="O44" s="38">
        <v>199.2</v>
      </c>
      <c r="P44" s="38">
        <v>1.0</v>
      </c>
      <c r="Q44" s="93">
        <v>3954.5</v>
      </c>
      <c r="R44" s="94">
        <v>202.76</v>
      </c>
      <c r="S44" s="93">
        <v>2801.0</v>
      </c>
      <c r="T44" s="94">
        <v>143.62</v>
      </c>
      <c r="U44" s="93">
        <v>4215.9</v>
      </c>
      <c r="V44" s="94">
        <v>516.45</v>
      </c>
      <c r="W44" s="38">
        <v>3.7</v>
      </c>
      <c r="X44" s="94">
        <v>35.23</v>
      </c>
      <c r="Y44" s="38">
        <v>266.5</v>
      </c>
      <c r="Z44" s="38">
        <v>266.2</v>
      </c>
      <c r="AA44" s="38">
        <v>449.1</v>
      </c>
      <c r="AB44" s="38">
        <v>62.7</v>
      </c>
      <c r="AC44" s="94">
        <v>148.0</v>
      </c>
      <c r="AD44" s="38">
        <v>15.19</v>
      </c>
      <c r="AE44" s="38">
        <v>0.66</v>
      </c>
      <c r="AF44" s="38">
        <v>2.19</v>
      </c>
      <c r="AG44" s="38">
        <v>20.23</v>
      </c>
      <c r="AH44" s="38">
        <v>0.95</v>
      </c>
      <c r="AI44" s="38">
        <v>0.05</v>
      </c>
      <c r="AJ44" s="38">
        <v>0.8</v>
      </c>
      <c r="AK44" s="38">
        <v>1.21</v>
      </c>
      <c r="AL44" s="94">
        <v>14.5</v>
      </c>
      <c r="AM44" s="94">
        <v>420.26</v>
      </c>
    </row>
    <row r="45">
      <c r="A45" s="38">
        <v>39.0</v>
      </c>
      <c r="B45" s="91" t="s">
        <v>468</v>
      </c>
      <c r="C45" s="38">
        <v>63.0</v>
      </c>
      <c r="D45" s="91" t="s">
        <v>353</v>
      </c>
      <c r="E45" s="38">
        <v>2.54</v>
      </c>
      <c r="F45" s="92">
        <v>45455.0</v>
      </c>
      <c r="G45" s="91" t="s">
        <v>306</v>
      </c>
      <c r="H45" s="91" t="s">
        <v>307</v>
      </c>
      <c r="I45" s="91" t="s">
        <v>308</v>
      </c>
      <c r="J45" s="91" t="s">
        <v>309</v>
      </c>
      <c r="K45" s="38">
        <v>27.0</v>
      </c>
      <c r="L45" s="38">
        <v>14.6</v>
      </c>
      <c r="M45" s="38">
        <v>20.0</v>
      </c>
      <c r="N45" s="38">
        <v>1.2</v>
      </c>
      <c r="O45" s="38">
        <v>296.8</v>
      </c>
      <c r="P45" s="38">
        <v>4.2</v>
      </c>
      <c r="Q45" s="93">
        <v>32953.3</v>
      </c>
      <c r="R45" s="94">
        <v>1689.6</v>
      </c>
      <c r="S45" s="93">
        <v>12021.0</v>
      </c>
      <c r="T45" s="94">
        <v>616.35</v>
      </c>
      <c r="U45" s="93">
        <v>6339.8</v>
      </c>
      <c r="V45" s="94">
        <v>776.63</v>
      </c>
      <c r="W45" s="38">
        <v>297.2</v>
      </c>
      <c r="X45" s="96" t="s">
        <v>323</v>
      </c>
      <c r="Y45" s="38">
        <v>360.0</v>
      </c>
      <c r="Z45" s="38">
        <v>359.7</v>
      </c>
      <c r="AA45" s="38">
        <v>606.6</v>
      </c>
      <c r="AB45" s="38">
        <v>84.7</v>
      </c>
      <c r="AC45" s="94">
        <v>199.93</v>
      </c>
      <c r="AD45" s="38">
        <v>22.69</v>
      </c>
      <c r="AE45" s="38">
        <v>5.49</v>
      </c>
      <c r="AF45" s="38">
        <v>3.37</v>
      </c>
      <c r="AG45" s="38">
        <v>168.55</v>
      </c>
      <c r="AH45" s="38">
        <v>1.39</v>
      </c>
      <c r="AI45" s="38">
        <v>0.8</v>
      </c>
      <c r="AJ45" s="38">
        <v>1.36</v>
      </c>
      <c r="AK45" s="38">
        <v>2.01</v>
      </c>
      <c r="AL45" s="94">
        <v>77.03</v>
      </c>
      <c r="AM45" s="94">
        <v>693.9</v>
      </c>
    </row>
    <row r="46">
      <c r="A46" s="38">
        <v>40.0</v>
      </c>
      <c r="B46" s="91" t="s">
        <v>469</v>
      </c>
      <c r="C46" s="38">
        <v>63.0</v>
      </c>
      <c r="D46" s="91" t="s">
        <v>353</v>
      </c>
      <c r="E46" s="38">
        <v>2.54</v>
      </c>
      <c r="F46" s="92">
        <v>45455.0</v>
      </c>
      <c r="G46" s="91" t="s">
        <v>311</v>
      </c>
      <c r="H46" s="91" t="s">
        <v>307</v>
      </c>
      <c r="I46" s="91" t="s">
        <v>308</v>
      </c>
      <c r="J46" s="91" t="s">
        <v>309</v>
      </c>
      <c r="K46" s="38">
        <v>27.0</v>
      </c>
      <c r="L46" s="38">
        <v>14.6</v>
      </c>
      <c r="M46" s="38">
        <v>20.0</v>
      </c>
      <c r="N46" s="38">
        <v>1.2</v>
      </c>
      <c r="O46" s="38">
        <v>296.8</v>
      </c>
      <c r="P46" s="38">
        <v>4.2</v>
      </c>
      <c r="Q46" s="93">
        <v>19628.5</v>
      </c>
      <c r="R46" s="94">
        <v>1006.41</v>
      </c>
      <c r="S46" s="93">
        <v>12021.0</v>
      </c>
      <c r="T46" s="94">
        <v>616.35</v>
      </c>
      <c r="U46" s="93">
        <v>8573.8</v>
      </c>
      <c r="V46" s="96" t="s">
        <v>323</v>
      </c>
      <c r="W46" s="38">
        <v>132.7</v>
      </c>
      <c r="X46" s="96" t="s">
        <v>323</v>
      </c>
      <c r="Y46" s="38">
        <v>360.0</v>
      </c>
      <c r="Z46" s="38">
        <v>359.7</v>
      </c>
      <c r="AA46" s="38">
        <v>606.6</v>
      </c>
      <c r="AB46" s="38">
        <v>84.7</v>
      </c>
      <c r="AC46" s="94">
        <v>199.93</v>
      </c>
      <c r="AD46" s="38">
        <v>22.69</v>
      </c>
      <c r="AE46" s="38">
        <v>3.27</v>
      </c>
      <c r="AF46" s="38">
        <v>3.37</v>
      </c>
      <c r="AG46" s="38">
        <v>100.39</v>
      </c>
      <c r="AH46" s="38">
        <v>1.39</v>
      </c>
      <c r="AI46" s="38">
        <v>0.42</v>
      </c>
      <c r="AJ46" s="38">
        <v>1.69</v>
      </c>
      <c r="AK46" s="38">
        <v>2.01</v>
      </c>
      <c r="AL46" s="94">
        <v>53.18</v>
      </c>
      <c r="AM46" s="94">
        <v>693.9</v>
      </c>
    </row>
    <row r="47">
      <c r="A47" s="38">
        <v>41.0</v>
      </c>
      <c r="B47" s="91" t="s">
        <v>470</v>
      </c>
      <c r="C47" s="38">
        <v>63.0</v>
      </c>
      <c r="D47" s="91" t="s">
        <v>353</v>
      </c>
      <c r="E47" s="38">
        <v>2.54</v>
      </c>
      <c r="F47" s="92">
        <v>45455.0</v>
      </c>
      <c r="G47" s="91" t="s">
        <v>313</v>
      </c>
      <c r="H47" s="91" t="s">
        <v>307</v>
      </c>
      <c r="I47" s="91" t="s">
        <v>308</v>
      </c>
      <c r="J47" s="91" t="s">
        <v>309</v>
      </c>
      <c r="K47" s="38">
        <v>27.0</v>
      </c>
      <c r="L47" s="38">
        <v>14.6</v>
      </c>
      <c r="M47" s="38">
        <v>20.0</v>
      </c>
      <c r="N47" s="38">
        <v>1.2</v>
      </c>
      <c r="O47" s="38">
        <v>296.8</v>
      </c>
      <c r="P47" s="38">
        <v>4.2</v>
      </c>
      <c r="Q47" s="93">
        <v>9813.3</v>
      </c>
      <c r="R47" s="94">
        <v>503.15</v>
      </c>
      <c r="S47" s="93">
        <v>12021.0</v>
      </c>
      <c r="T47" s="94">
        <v>616.35</v>
      </c>
      <c r="U47" s="93">
        <v>4487.0</v>
      </c>
      <c r="V47" s="94">
        <v>549.66</v>
      </c>
      <c r="W47" s="38">
        <v>64.5</v>
      </c>
      <c r="X47" s="94">
        <v>610.53</v>
      </c>
      <c r="Y47" s="38">
        <v>360.0</v>
      </c>
      <c r="Z47" s="38">
        <v>359.7</v>
      </c>
      <c r="AA47" s="38">
        <v>606.6</v>
      </c>
      <c r="AB47" s="38">
        <v>84.7</v>
      </c>
      <c r="AC47" s="94">
        <v>199.93</v>
      </c>
      <c r="AD47" s="38">
        <v>22.69</v>
      </c>
      <c r="AE47" s="38">
        <v>1.64</v>
      </c>
      <c r="AF47" s="38">
        <v>3.37</v>
      </c>
      <c r="AG47" s="38">
        <v>50.19</v>
      </c>
      <c r="AH47" s="38">
        <v>1.39</v>
      </c>
      <c r="AI47" s="38">
        <v>0.21</v>
      </c>
      <c r="AJ47" s="38">
        <v>0.88</v>
      </c>
      <c r="AK47" s="38">
        <v>2.01</v>
      </c>
      <c r="AL47" s="94">
        <v>26.89</v>
      </c>
      <c r="AM47" s="94">
        <v>693.9</v>
      </c>
    </row>
    <row r="48">
      <c r="A48" s="38">
        <v>42.0</v>
      </c>
      <c r="B48" s="91" t="s">
        <v>471</v>
      </c>
      <c r="C48" s="38">
        <v>63.0</v>
      </c>
      <c r="D48" s="91" t="s">
        <v>353</v>
      </c>
      <c r="E48" s="38">
        <v>2.54</v>
      </c>
      <c r="F48" s="92">
        <v>45455.0</v>
      </c>
      <c r="G48" s="91" t="s">
        <v>315</v>
      </c>
      <c r="H48" s="91" t="s">
        <v>307</v>
      </c>
      <c r="I48" s="91" t="s">
        <v>308</v>
      </c>
      <c r="J48" s="91" t="s">
        <v>309</v>
      </c>
      <c r="K48" s="38">
        <v>27.0</v>
      </c>
      <c r="L48" s="38">
        <v>14.6</v>
      </c>
      <c r="M48" s="38">
        <v>20.0</v>
      </c>
      <c r="N48" s="38">
        <v>1.2</v>
      </c>
      <c r="O48" s="38">
        <v>296.8</v>
      </c>
      <c r="P48" s="38">
        <v>4.2</v>
      </c>
      <c r="Q48" s="93">
        <v>17759.9</v>
      </c>
      <c r="R48" s="94">
        <v>910.6</v>
      </c>
      <c r="S48" s="93">
        <v>12021.0</v>
      </c>
      <c r="T48" s="94">
        <v>616.35</v>
      </c>
      <c r="U48" s="93">
        <v>18687.3</v>
      </c>
      <c r="V48" s="96" t="s">
        <v>323</v>
      </c>
      <c r="W48" s="38">
        <v>19.0</v>
      </c>
      <c r="X48" s="94">
        <v>179.83</v>
      </c>
      <c r="Y48" s="38">
        <v>360.0</v>
      </c>
      <c r="Z48" s="38">
        <v>359.7</v>
      </c>
      <c r="AA48" s="38">
        <v>606.6</v>
      </c>
      <c r="AB48" s="38">
        <v>84.7</v>
      </c>
      <c r="AC48" s="94">
        <v>199.93</v>
      </c>
      <c r="AD48" s="38">
        <v>22.69</v>
      </c>
      <c r="AE48" s="38">
        <v>2.96</v>
      </c>
      <c r="AF48" s="38">
        <v>3.37</v>
      </c>
      <c r="AG48" s="38">
        <v>90.83</v>
      </c>
      <c r="AH48" s="38">
        <v>1.39</v>
      </c>
      <c r="AI48" s="38">
        <v>0.25</v>
      </c>
      <c r="AJ48" s="38">
        <v>3.53</v>
      </c>
      <c r="AK48" s="38">
        <v>2.01</v>
      </c>
      <c r="AL48" s="94">
        <v>64.74</v>
      </c>
      <c r="AM48" s="94">
        <v>693.9</v>
      </c>
    </row>
    <row r="49">
      <c r="A49" s="38">
        <v>43.0</v>
      </c>
      <c r="B49" s="91" t="s">
        <v>472</v>
      </c>
      <c r="C49" s="38">
        <v>63.0</v>
      </c>
      <c r="D49" s="91" t="s">
        <v>358</v>
      </c>
      <c r="E49" s="38">
        <v>2.54</v>
      </c>
      <c r="F49" s="92">
        <v>45455.0</v>
      </c>
      <c r="G49" s="91" t="s">
        <v>306</v>
      </c>
      <c r="H49" s="91" t="s">
        <v>307</v>
      </c>
      <c r="I49" s="91" t="s">
        <v>308</v>
      </c>
      <c r="J49" s="91" t="s">
        <v>309</v>
      </c>
      <c r="K49" s="38">
        <v>21.3</v>
      </c>
      <c r="L49" s="38">
        <v>12.7</v>
      </c>
      <c r="M49" s="38">
        <v>20.0</v>
      </c>
      <c r="N49" s="38">
        <v>0.72</v>
      </c>
      <c r="O49" s="38">
        <v>346.8</v>
      </c>
      <c r="P49" s="38">
        <v>2.2</v>
      </c>
      <c r="Q49" s="93">
        <v>31610.7</v>
      </c>
      <c r="R49" s="94">
        <v>1620.77</v>
      </c>
      <c r="S49" s="93">
        <v>6301.5</v>
      </c>
      <c r="T49" s="94">
        <v>323.1</v>
      </c>
      <c r="U49" s="93">
        <v>6081.8</v>
      </c>
      <c r="V49" s="94">
        <v>745.02</v>
      </c>
      <c r="W49" s="38">
        <v>285.1</v>
      </c>
      <c r="X49" s="96" t="s">
        <v>323</v>
      </c>
      <c r="Y49" s="38">
        <v>523.7</v>
      </c>
      <c r="Z49" s="38">
        <v>523.2</v>
      </c>
      <c r="AA49" s="38">
        <v>882.5</v>
      </c>
      <c r="AB49" s="38">
        <v>123.2</v>
      </c>
      <c r="AC49" s="94">
        <v>290.86</v>
      </c>
      <c r="AD49" s="38">
        <v>31.83</v>
      </c>
      <c r="AE49" s="38">
        <v>5.27</v>
      </c>
      <c r="AF49" s="38">
        <v>4.68</v>
      </c>
      <c r="AG49" s="38">
        <v>161.68</v>
      </c>
      <c r="AH49" s="38">
        <v>1.97</v>
      </c>
      <c r="AI49" s="38">
        <v>0.76</v>
      </c>
      <c r="AJ49" s="38">
        <v>1.3</v>
      </c>
      <c r="AK49" s="38">
        <v>2.71</v>
      </c>
      <c r="AL49" s="94">
        <v>73.89</v>
      </c>
      <c r="AM49" s="94">
        <v>937.56</v>
      </c>
    </row>
    <row r="50">
      <c r="A50" s="38">
        <v>44.0</v>
      </c>
      <c r="B50" s="91" t="s">
        <v>473</v>
      </c>
      <c r="C50" s="38">
        <v>63.0</v>
      </c>
      <c r="D50" s="91" t="s">
        <v>358</v>
      </c>
      <c r="E50" s="38">
        <v>2.54</v>
      </c>
      <c r="F50" s="92">
        <v>45455.0</v>
      </c>
      <c r="G50" s="91" t="s">
        <v>311</v>
      </c>
      <c r="H50" s="91" t="s">
        <v>307</v>
      </c>
      <c r="I50" s="91" t="s">
        <v>308</v>
      </c>
      <c r="J50" s="91" t="s">
        <v>309</v>
      </c>
      <c r="K50" s="38">
        <v>21.3</v>
      </c>
      <c r="L50" s="38">
        <v>12.7</v>
      </c>
      <c r="M50" s="38">
        <v>20.0</v>
      </c>
      <c r="N50" s="38">
        <v>0.72</v>
      </c>
      <c r="O50" s="38">
        <v>346.8</v>
      </c>
      <c r="P50" s="38">
        <v>2.2</v>
      </c>
      <c r="Q50" s="93">
        <v>18831.0</v>
      </c>
      <c r="R50" s="94">
        <v>965.52</v>
      </c>
      <c r="S50" s="93">
        <v>6301.5</v>
      </c>
      <c r="T50" s="94">
        <v>323.1</v>
      </c>
      <c r="U50" s="93">
        <v>7577.2</v>
      </c>
      <c r="V50" s="94">
        <v>928.21</v>
      </c>
      <c r="W50" s="38">
        <v>133.3</v>
      </c>
      <c r="X50" s="96" t="s">
        <v>323</v>
      </c>
      <c r="Y50" s="38">
        <v>523.7</v>
      </c>
      <c r="Z50" s="38">
        <v>523.2</v>
      </c>
      <c r="AA50" s="38">
        <v>882.5</v>
      </c>
      <c r="AB50" s="38">
        <v>123.2</v>
      </c>
      <c r="AC50" s="94">
        <v>290.86</v>
      </c>
      <c r="AD50" s="38">
        <v>31.83</v>
      </c>
      <c r="AE50" s="38">
        <v>3.14</v>
      </c>
      <c r="AF50" s="38">
        <v>4.68</v>
      </c>
      <c r="AG50" s="38">
        <v>96.32</v>
      </c>
      <c r="AH50" s="38">
        <v>1.97</v>
      </c>
      <c r="AI50" s="38">
        <v>0.41</v>
      </c>
      <c r="AJ50" s="38">
        <v>1.5</v>
      </c>
      <c r="AK50" s="38">
        <v>2.71</v>
      </c>
      <c r="AL50" s="94">
        <v>50.03</v>
      </c>
      <c r="AM50" s="94">
        <v>937.56</v>
      </c>
    </row>
    <row r="51">
      <c r="A51" s="38">
        <v>45.0</v>
      </c>
      <c r="B51" s="91" t="s">
        <v>474</v>
      </c>
      <c r="C51" s="38">
        <v>63.0</v>
      </c>
      <c r="D51" s="91" t="s">
        <v>358</v>
      </c>
      <c r="E51" s="38">
        <v>2.54</v>
      </c>
      <c r="F51" s="92">
        <v>45455.0</v>
      </c>
      <c r="G51" s="91" t="s">
        <v>313</v>
      </c>
      <c r="H51" s="91" t="s">
        <v>307</v>
      </c>
      <c r="I51" s="91" t="s">
        <v>308</v>
      </c>
      <c r="J51" s="91" t="s">
        <v>309</v>
      </c>
      <c r="K51" s="38">
        <v>21.3</v>
      </c>
      <c r="L51" s="38">
        <v>12.7</v>
      </c>
      <c r="M51" s="38">
        <v>20.0</v>
      </c>
      <c r="N51" s="38">
        <v>0.72</v>
      </c>
      <c r="O51" s="38">
        <v>346.8</v>
      </c>
      <c r="P51" s="38">
        <v>2.2</v>
      </c>
      <c r="Q51" s="93">
        <v>12894.5</v>
      </c>
      <c r="R51" s="94">
        <v>661.14</v>
      </c>
      <c r="S51" s="93">
        <v>6301.5</v>
      </c>
      <c r="T51" s="94">
        <v>323.1</v>
      </c>
      <c r="U51" s="93">
        <v>4270.7</v>
      </c>
      <c r="V51" s="94">
        <v>523.16</v>
      </c>
      <c r="W51" s="38">
        <v>99.7</v>
      </c>
      <c r="X51" s="94">
        <v>944.52</v>
      </c>
      <c r="Y51" s="38">
        <v>523.7</v>
      </c>
      <c r="Z51" s="38">
        <v>523.2</v>
      </c>
      <c r="AA51" s="38">
        <v>882.5</v>
      </c>
      <c r="AB51" s="38">
        <v>123.2</v>
      </c>
      <c r="AC51" s="94">
        <v>290.86</v>
      </c>
      <c r="AD51" s="38">
        <v>31.83</v>
      </c>
      <c r="AE51" s="38">
        <v>2.15</v>
      </c>
      <c r="AF51" s="38">
        <v>4.68</v>
      </c>
      <c r="AG51" s="38">
        <v>65.95</v>
      </c>
      <c r="AH51" s="38">
        <v>1.97</v>
      </c>
      <c r="AI51" s="38">
        <v>0.29</v>
      </c>
      <c r="AJ51" s="38">
        <v>0.86</v>
      </c>
      <c r="AK51" s="38">
        <v>2.71</v>
      </c>
      <c r="AL51" s="94">
        <v>32.86</v>
      </c>
      <c r="AM51" s="94">
        <v>937.56</v>
      </c>
    </row>
    <row r="52">
      <c r="A52" s="38">
        <v>46.0</v>
      </c>
      <c r="B52" s="91" t="s">
        <v>475</v>
      </c>
      <c r="C52" s="38">
        <v>63.0</v>
      </c>
      <c r="D52" s="91" t="s">
        <v>358</v>
      </c>
      <c r="E52" s="38">
        <v>2.54</v>
      </c>
      <c r="F52" s="92">
        <v>45455.0</v>
      </c>
      <c r="G52" s="91" t="s">
        <v>315</v>
      </c>
      <c r="H52" s="91" t="s">
        <v>307</v>
      </c>
      <c r="I52" s="91" t="s">
        <v>308</v>
      </c>
      <c r="J52" s="91" t="s">
        <v>309</v>
      </c>
      <c r="K52" s="38">
        <v>21.3</v>
      </c>
      <c r="L52" s="38">
        <v>12.7</v>
      </c>
      <c r="M52" s="38">
        <v>20.0</v>
      </c>
      <c r="N52" s="38">
        <v>0.72</v>
      </c>
      <c r="O52" s="38">
        <v>346.8</v>
      </c>
      <c r="P52" s="38">
        <v>2.2</v>
      </c>
      <c r="Q52" s="93">
        <v>13513.2</v>
      </c>
      <c r="R52" s="94">
        <v>692.86</v>
      </c>
      <c r="S52" s="93">
        <v>6301.5</v>
      </c>
      <c r="T52" s="94">
        <v>323.1</v>
      </c>
      <c r="U52" s="93">
        <v>16786.9</v>
      </c>
      <c r="V52" s="96" t="s">
        <v>323</v>
      </c>
      <c r="W52" s="38">
        <v>-9.3</v>
      </c>
      <c r="X52" s="95">
        <v>-88.01</v>
      </c>
      <c r="Y52" s="38">
        <v>523.7</v>
      </c>
      <c r="Z52" s="38">
        <v>523.2</v>
      </c>
      <c r="AA52" s="38">
        <v>882.5</v>
      </c>
      <c r="AB52" s="38">
        <v>123.2</v>
      </c>
      <c r="AC52" s="94">
        <v>290.86</v>
      </c>
      <c r="AD52" s="38">
        <v>31.83</v>
      </c>
      <c r="AE52" s="38">
        <v>2.25</v>
      </c>
      <c r="AF52" s="38">
        <v>4.68</v>
      </c>
      <c r="AG52" s="38">
        <v>69.11</v>
      </c>
      <c r="AH52" s="38">
        <v>1.97</v>
      </c>
      <c r="AI52" s="38">
        <v>0.16</v>
      </c>
      <c r="AJ52" s="38">
        <v>3.16</v>
      </c>
      <c r="AK52" s="38">
        <v>2.71</v>
      </c>
      <c r="AL52" s="94">
        <v>53.16</v>
      </c>
      <c r="AM52" s="94">
        <v>937.56</v>
      </c>
    </row>
    <row r="53">
      <c r="A53" s="38">
        <v>47.0</v>
      </c>
      <c r="B53" s="91" t="s">
        <v>476</v>
      </c>
      <c r="C53" s="38">
        <v>62.0</v>
      </c>
      <c r="D53" s="91" t="s">
        <v>363</v>
      </c>
      <c r="E53" s="38">
        <v>2.54</v>
      </c>
      <c r="F53" s="92">
        <v>45455.0</v>
      </c>
      <c r="G53" s="91" t="s">
        <v>306</v>
      </c>
      <c r="H53" s="91" t="s">
        <v>307</v>
      </c>
      <c r="I53" s="91" t="s">
        <v>308</v>
      </c>
      <c r="J53" s="91" t="s">
        <v>309</v>
      </c>
      <c r="K53" s="38">
        <v>21.3</v>
      </c>
      <c r="L53" s="38">
        <v>12.0</v>
      </c>
      <c r="M53" s="38">
        <v>20.0</v>
      </c>
      <c r="N53" s="38">
        <v>0.71</v>
      </c>
      <c r="O53" s="38">
        <v>564.8</v>
      </c>
      <c r="P53" s="38">
        <v>3.2</v>
      </c>
      <c r="Q53" s="93">
        <v>29848.4</v>
      </c>
      <c r="R53" s="94">
        <v>1530.41</v>
      </c>
      <c r="S53" s="93">
        <v>9227.7</v>
      </c>
      <c r="T53" s="94">
        <v>473.13</v>
      </c>
      <c r="U53" s="93">
        <v>5743.0</v>
      </c>
      <c r="V53" s="94">
        <v>703.51</v>
      </c>
      <c r="W53" s="38">
        <v>269.2</v>
      </c>
      <c r="X53" s="96" t="s">
        <v>323</v>
      </c>
      <c r="Y53" s="38">
        <v>738.4</v>
      </c>
      <c r="Z53" s="38">
        <v>737.6</v>
      </c>
      <c r="AA53" s="93">
        <v>1244.2</v>
      </c>
      <c r="AB53" s="38">
        <v>173.7</v>
      </c>
      <c r="AC53" s="94">
        <v>410.05</v>
      </c>
      <c r="AD53" s="38">
        <v>40.15</v>
      </c>
      <c r="AE53" s="38">
        <v>4.98</v>
      </c>
      <c r="AF53" s="38">
        <v>5.71</v>
      </c>
      <c r="AG53" s="38">
        <v>152.67</v>
      </c>
      <c r="AH53" s="38">
        <v>2.52</v>
      </c>
      <c r="AI53" s="38">
        <v>0.72</v>
      </c>
      <c r="AJ53" s="38">
        <v>1.23</v>
      </c>
      <c r="AK53" s="38">
        <v>3.04</v>
      </c>
      <c r="AL53" s="94">
        <v>69.77</v>
      </c>
      <c r="AM53" s="96" t="s">
        <v>323</v>
      </c>
    </row>
    <row r="54">
      <c r="A54" s="38">
        <v>48.0</v>
      </c>
      <c r="B54" s="91" t="s">
        <v>477</v>
      </c>
      <c r="C54" s="38">
        <v>62.0</v>
      </c>
      <c r="D54" s="91" t="s">
        <v>363</v>
      </c>
      <c r="E54" s="38">
        <v>2.54</v>
      </c>
      <c r="F54" s="92">
        <v>45455.0</v>
      </c>
      <c r="G54" s="91" t="s">
        <v>311</v>
      </c>
      <c r="H54" s="91" t="s">
        <v>307</v>
      </c>
      <c r="I54" s="91" t="s">
        <v>308</v>
      </c>
      <c r="J54" s="91" t="s">
        <v>309</v>
      </c>
      <c r="K54" s="38">
        <v>21.3</v>
      </c>
      <c r="L54" s="38">
        <v>12.0</v>
      </c>
      <c r="M54" s="38">
        <v>20.0</v>
      </c>
      <c r="N54" s="38">
        <v>0.71</v>
      </c>
      <c r="O54" s="38">
        <v>564.8</v>
      </c>
      <c r="P54" s="38">
        <v>3.2</v>
      </c>
      <c r="Q54" s="93">
        <v>18595.4</v>
      </c>
      <c r="R54" s="94">
        <v>953.44</v>
      </c>
      <c r="S54" s="93">
        <v>9227.7</v>
      </c>
      <c r="T54" s="94">
        <v>473.13</v>
      </c>
      <c r="U54" s="93">
        <v>6953.0</v>
      </c>
      <c r="V54" s="94">
        <v>851.74</v>
      </c>
      <c r="W54" s="38">
        <v>136.5</v>
      </c>
      <c r="X54" s="96" t="s">
        <v>323</v>
      </c>
      <c r="Y54" s="38">
        <v>738.4</v>
      </c>
      <c r="Z54" s="38">
        <v>737.6</v>
      </c>
      <c r="AA54" s="93">
        <v>1244.2</v>
      </c>
      <c r="AB54" s="38">
        <v>173.7</v>
      </c>
      <c r="AC54" s="94">
        <v>410.05</v>
      </c>
      <c r="AD54" s="38">
        <v>40.15</v>
      </c>
      <c r="AE54" s="38">
        <v>3.1</v>
      </c>
      <c r="AF54" s="38">
        <v>5.71</v>
      </c>
      <c r="AG54" s="38">
        <v>95.11</v>
      </c>
      <c r="AH54" s="38">
        <v>2.52</v>
      </c>
      <c r="AI54" s="38">
        <v>0.41</v>
      </c>
      <c r="AJ54" s="38">
        <v>1.39</v>
      </c>
      <c r="AK54" s="38">
        <v>3.04</v>
      </c>
      <c r="AL54" s="94">
        <v>48.6</v>
      </c>
      <c r="AM54" s="96" t="s">
        <v>323</v>
      </c>
    </row>
    <row r="55">
      <c r="A55" s="38">
        <v>49.0</v>
      </c>
      <c r="B55" s="91" t="s">
        <v>478</v>
      </c>
      <c r="C55" s="38">
        <v>62.0</v>
      </c>
      <c r="D55" s="91" t="s">
        <v>363</v>
      </c>
      <c r="E55" s="38">
        <v>2.54</v>
      </c>
      <c r="F55" s="92">
        <v>45455.0</v>
      </c>
      <c r="G55" s="91" t="s">
        <v>313</v>
      </c>
      <c r="H55" s="91" t="s">
        <v>307</v>
      </c>
      <c r="I55" s="91" t="s">
        <v>308</v>
      </c>
      <c r="J55" s="91" t="s">
        <v>309</v>
      </c>
      <c r="K55" s="38">
        <v>21.3</v>
      </c>
      <c r="L55" s="38">
        <v>12.0</v>
      </c>
      <c r="M55" s="38">
        <v>20.0</v>
      </c>
      <c r="N55" s="38">
        <v>0.71</v>
      </c>
      <c r="O55" s="38">
        <v>564.8</v>
      </c>
      <c r="P55" s="38">
        <v>3.2</v>
      </c>
      <c r="Q55" s="93">
        <v>14067.7</v>
      </c>
      <c r="R55" s="94">
        <v>721.29</v>
      </c>
      <c r="S55" s="93">
        <v>9227.7</v>
      </c>
      <c r="T55" s="94">
        <v>473.13</v>
      </c>
      <c r="U55" s="93">
        <v>4202.6</v>
      </c>
      <c r="V55" s="94">
        <v>514.82</v>
      </c>
      <c r="W55" s="38">
        <v>113.0</v>
      </c>
      <c r="X55" s="96" t="s">
        <v>323</v>
      </c>
      <c r="Y55" s="38">
        <v>738.4</v>
      </c>
      <c r="Z55" s="38">
        <v>737.6</v>
      </c>
      <c r="AA55" s="93">
        <v>1244.2</v>
      </c>
      <c r="AB55" s="38">
        <v>173.7</v>
      </c>
      <c r="AC55" s="94">
        <v>410.05</v>
      </c>
      <c r="AD55" s="38">
        <v>40.15</v>
      </c>
      <c r="AE55" s="38">
        <v>2.35</v>
      </c>
      <c r="AF55" s="38">
        <v>5.71</v>
      </c>
      <c r="AG55" s="38">
        <v>71.95</v>
      </c>
      <c r="AH55" s="38">
        <v>2.52</v>
      </c>
      <c r="AI55" s="38">
        <v>0.32</v>
      </c>
      <c r="AJ55" s="38">
        <v>0.85</v>
      </c>
      <c r="AK55" s="38">
        <v>3.04</v>
      </c>
      <c r="AL55" s="94">
        <v>35.16</v>
      </c>
      <c r="AM55" s="96" t="s">
        <v>323</v>
      </c>
    </row>
    <row r="56">
      <c r="A56" s="38">
        <v>50.0</v>
      </c>
      <c r="B56" s="91" t="s">
        <v>479</v>
      </c>
      <c r="C56" s="38">
        <v>62.0</v>
      </c>
      <c r="D56" s="91" t="s">
        <v>363</v>
      </c>
      <c r="E56" s="38">
        <v>2.54</v>
      </c>
      <c r="F56" s="92">
        <v>45455.0</v>
      </c>
      <c r="G56" s="91" t="s">
        <v>315</v>
      </c>
      <c r="H56" s="91" t="s">
        <v>307</v>
      </c>
      <c r="I56" s="91" t="s">
        <v>308</v>
      </c>
      <c r="J56" s="91" t="s">
        <v>309</v>
      </c>
      <c r="K56" s="38">
        <v>21.3</v>
      </c>
      <c r="L56" s="38">
        <v>12.0</v>
      </c>
      <c r="M56" s="38">
        <v>20.0</v>
      </c>
      <c r="N56" s="38">
        <v>0.71</v>
      </c>
      <c r="O56" s="38">
        <v>564.8</v>
      </c>
      <c r="P56" s="38">
        <v>3.2</v>
      </c>
      <c r="Q56" s="93">
        <v>12935.6</v>
      </c>
      <c r="R56" s="94">
        <v>663.24</v>
      </c>
      <c r="S56" s="93">
        <v>9227.7</v>
      </c>
      <c r="T56" s="94">
        <v>473.13</v>
      </c>
      <c r="U56" s="93">
        <v>14943.1</v>
      </c>
      <c r="V56" s="96" t="s">
        <v>323</v>
      </c>
      <c r="W56" s="38">
        <v>1.5</v>
      </c>
      <c r="X56" s="94">
        <v>14.36</v>
      </c>
      <c r="Y56" s="38">
        <v>738.4</v>
      </c>
      <c r="Z56" s="38">
        <v>737.6</v>
      </c>
      <c r="AA56" s="93">
        <v>1244.2</v>
      </c>
      <c r="AB56" s="38">
        <v>173.7</v>
      </c>
      <c r="AC56" s="94">
        <v>410.05</v>
      </c>
      <c r="AD56" s="38">
        <v>40.15</v>
      </c>
      <c r="AE56" s="38">
        <v>2.16</v>
      </c>
      <c r="AF56" s="38">
        <v>5.71</v>
      </c>
      <c r="AG56" s="38">
        <v>66.16</v>
      </c>
      <c r="AH56" s="38">
        <v>2.52</v>
      </c>
      <c r="AI56" s="38">
        <v>0.16</v>
      </c>
      <c r="AJ56" s="38">
        <v>2.82</v>
      </c>
      <c r="AK56" s="38">
        <v>3.04</v>
      </c>
      <c r="AL56" s="94">
        <v>49.18</v>
      </c>
      <c r="AM56" s="96" t="s">
        <v>323</v>
      </c>
    </row>
    <row r="57">
      <c r="A57" s="38">
        <v>51.0</v>
      </c>
      <c r="B57" s="91" t="s">
        <v>480</v>
      </c>
      <c r="C57" s="38">
        <v>41.0</v>
      </c>
      <c r="D57" s="91" t="s">
        <v>368</v>
      </c>
      <c r="E57" s="38">
        <v>2.54</v>
      </c>
      <c r="F57" s="92">
        <v>45455.0</v>
      </c>
      <c r="G57" s="91" t="s">
        <v>306</v>
      </c>
      <c r="H57" s="91" t="s">
        <v>307</v>
      </c>
      <c r="I57" s="91" t="s">
        <v>308</v>
      </c>
      <c r="J57" s="91" t="s">
        <v>309</v>
      </c>
      <c r="K57" s="38">
        <v>21.3</v>
      </c>
      <c r="L57" s="38">
        <v>11.9</v>
      </c>
      <c r="M57" s="38">
        <v>13.0</v>
      </c>
      <c r="N57" s="38">
        <v>0.47</v>
      </c>
      <c r="O57" s="38">
        <v>284.8</v>
      </c>
      <c r="P57" s="38">
        <v>1.3</v>
      </c>
      <c r="Q57" s="93">
        <v>19738.5</v>
      </c>
      <c r="R57" s="94">
        <v>1012.04</v>
      </c>
      <c r="S57" s="93">
        <v>3853.6</v>
      </c>
      <c r="T57" s="94">
        <v>197.58</v>
      </c>
      <c r="U57" s="93">
        <v>3797.8</v>
      </c>
      <c r="V57" s="94">
        <v>465.23</v>
      </c>
      <c r="W57" s="38">
        <v>178.0</v>
      </c>
      <c r="X57" s="96" t="s">
        <v>323</v>
      </c>
      <c r="Y57" s="38">
        <v>423.6</v>
      </c>
      <c r="Z57" s="38">
        <v>423.2</v>
      </c>
      <c r="AA57" s="38">
        <v>713.8</v>
      </c>
      <c r="AB57" s="38">
        <v>99.7</v>
      </c>
      <c r="AC57" s="94">
        <v>235.27</v>
      </c>
      <c r="AD57" s="38">
        <v>24.26</v>
      </c>
      <c r="AE57" s="38">
        <v>3.29</v>
      </c>
      <c r="AF57" s="38">
        <v>3.51</v>
      </c>
      <c r="AG57" s="38">
        <v>100.96</v>
      </c>
      <c r="AH57" s="38">
        <v>1.51</v>
      </c>
      <c r="AI57" s="38">
        <v>0.48</v>
      </c>
      <c r="AJ57" s="38">
        <v>0.81</v>
      </c>
      <c r="AK57" s="38">
        <v>1.95</v>
      </c>
      <c r="AL57" s="94">
        <v>46.14</v>
      </c>
      <c r="AM57" s="94">
        <v>677.55</v>
      </c>
    </row>
    <row r="58">
      <c r="A58" s="38">
        <v>52.0</v>
      </c>
      <c r="B58" s="91" t="s">
        <v>481</v>
      </c>
      <c r="C58" s="38">
        <v>41.0</v>
      </c>
      <c r="D58" s="91" t="s">
        <v>368</v>
      </c>
      <c r="E58" s="38">
        <v>2.54</v>
      </c>
      <c r="F58" s="92">
        <v>45455.0</v>
      </c>
      <c r="G58" s="91" t="s">
        <v>311</v>
      </c>
      <c r="H58" s="91" t="s">
        <v>307</v>
      </c>
      <c r="I58" s="91" t="s">
        <v>308</v>
      </c>
      <c r="J58" s="91" t="s">
        <v>309</v>
      </c>
      <c r="K58" s="38">
        <v>21.3</v>
      </c>
      <c r="L58" s="38">
        <v>11.9</v>
      </c>
      <c r="M58" s="38">
        <v>13.0</v>
      </c>
      <c r="N58" s="38">
        <v>0.47</v>
      </c>
      <c r="O58" s="38">
        <v>284.8</v>
      </c>
      <c r="P58" s="38">
        <v>1.3</v>
      </c>
      <c r="Q58" s="93">
        <v>12389.2</v>
      </c>
      <c r="R58" s="94">
        <v>635.23</v>
      </c>
      <c r="S58" s="93">
        <v>3853.6</v>
      </c>
      <c r="T58" s="94">
        <v>197.58</v>
      </c>
      <c r="U58" s="93">
        <v>4578.3</v>
      </c>
      <c r="V58" s="94">
        <v>560.84</v>
      </c>
      <c r="W58" s="38">
        <v>91.4</v>
      </c>
      <c r="X58" s="94">
        <v>865.93</v>
      </c>
      <c r="Y58" s="38">
        <v>423.6</v>
      </c>
      <c r="Z58" s="38">
        <v>423.2</v>
      </c>
      <c r="AA58" s="38">
        <v>713.8</v>
      </c>
      <c r="AB58" s="38">
        <v>99.7</v>
      </c>
      <c r="AC58" s="94">
        <v>235.27</v>
      </c>
      <c r="AD58" s="38">
        <v>24.26</v>
      </c>
      <c r="AE58" s="38">
        <v>2.07</v>
      </c>
      <c r="AF58" s="38">
        <v>3.51</v>
      </c>
      <c r="AG58" s="38">
        <v>63.37</v>
      </c>
      <c r="AH58" s="38">
        <v>1.51</v>
      </c>
      <c r="AI58" s="38">
        <v>0.27</v>
      </c>
      <c r="AJ58" s="38">
        <v>0.91</v>
      </c>
      <c r="AK58" s="38">
        <v>1.95</v>
      </c>
      <c r="AL58" s="94">
        <v>32.3</v>
      </c>
      <c r="AM58" s="94">
        <v>677.55</v>
      </c>
    </row>
    <row r="59">
      <c r="A59" s="38">
        <v>53.0</v>
      </c>
      <c r="B59" s="91" t="s">
        <v>482</v>
      </c>
      <c r="C59" s="38">
        <v>41.0</v>
      </c>
      <c r="D59" s="91" t="s">
        <v>368</v>
      </c>
      <c r="E59" s="38">
        <v>2.54</v>
      </c>
      <c r="F59" s="92">
        <v>45455.0</v>
      </c>
      <c r="G59" s="91" t="s">
        <v>313</v>
      </c>
      <c r="H59" s="91" t="s">
        <v>307</v>
      </c>
      <c r="I59" s="91" t="s">
        <v>308</v>
      </c>
      <c r="J59" s="91" t="s">
        <v>309</v>
      </c>
      <c r="K59" s="38">
        <v>21.3</v>
      </c>
      <c r="L59" s="38">
        <v>11.9</v>
      </c>
      <c r="M59" s="38">
        <v>13.0</v>
      </c>
      <c r="N59" s="38">
        <v>0.47</v>
      </c>
      <c r="O59" s="38">
        <v>284.8</v>
      </c>
      <c r="P59" s="38">
        <v>1.3</v>
      </c>
      <c r="Q59" s="93">
        <v>9495.7</v>
      </c>
      <c r="R59" s="94">
        <v>486.87</v>
      </c>
      <c r="S59" s="93">
        <v>3853.6</v>
      </c>
      <c r="T59" s="94">
        <v>197.58</v>
      </c>
      <c r="U59" s="93">
        <v>2796.7</v>
      </c>
      <c r="V59" s="94">
        <v>342.6</v>
      </c>
      <c r="W59" s="38">
        <v>76.7</v>
      </c>
      <c r="X59" s="94">
        <v>726.05</v>
      </c>
      <c r="Y59" s="38">
        <v>423.6</v>
      </c>
      <c r="Z59" s="38">
        <v>423.2</v>
      </c>
      <c r="AA59" s="38">
        <v>713.8</v>
      </c>
      <c r="AB59" s="38">
        <v>99.7</v>
      </c>
      <c r="AC59" s="94">
        <v>235.27</v>
      </c>
      <c r="AD59" s="38">
        <v>24.26</v>
      </c>
      <c r="AE59" s="38">
        <v>1.58</v>
      </c>
      <c r="AF59" s="38">
        <v>3.51</v>
      </c>
      <c r="AG59" s="38">
        <v>48.57</v>
      </c>
      <c r="AH59" s="38">
        <v>1.51</v>
      </c>
      <c r="AI59" s="38">
        <v>0.22</v>
      </c>
      <c r="AJ59" s="38">
        <v>0.57</v>
      </c>
      <c r="AK59" s="38">
        <v>1.95</v>
      </c>
      <c r="AL59" s="94">
        <v>23.67</v>
      </c>
      <c r="AM59" s="94">
        <v>677.55</v>
      </c>
    </row>
    <row r="60">
      <c r="A60" s="38">
        <v>54.0</v>
      </c>
      <c r="B60" s="91" t="s">
        <v>483</v>
      </c>
      <c r="C60" s="38">
        <v>41.0</v>
      </c>
      <c r="D60" s="91" t="s">
        <v>368</v>
      </c>
      <c r="E60" s="38">
        <v>2.54</v>
      </c>
      <c r="F60" s="92">
        <v>45455.0</v>
      </c>
      <c r="G60" s="91" t="s">
        <v>315</v>
      </c>
      <c r="H60" s="91" t="s">
        <v>307</v>
      </c>
      <c r="I60" s="91" t="s">
        <v>308</v>
      </c>
      <c r="J60" s="91" t="s">
        <v>309</v>
      </c>
      <c r="K60" s="38">
        <v>21.3</v>
      </c>
      <c r="L60" s="38">
        <v>11.9</v>
      </c>
      <c r="M60" s="38">
        <v>13.0</v>
      </c>
      <c r="N60" s="38">
        <v>0.47</v>
      </c>
      <c r="O60" s="38">
        <v>284.8</v>
      </c>
      <c r="P60" s="38">
        <v>1.3</v>
      </c>
      <c r="Q60" s="93">
        <v>8604.2</v>
      </c>
      <c r="R60" s="94">
        <v>441.16</v>
      </c>
      <c r="S60" s="93">
        <v>3853.6</v>
      </c>
      <c r="T60" s="94">
        <v>197.58</v>
      </c>
      <c r="U60" s="93">
        <v>9785.7</v>
      </c>
      <c r="V60" s="96" t="s">
        <v>323</v>
      </c>
      <c r="W60" s="38">
        <v>2.4</v>
      </c>
      <c r="X60" s="94">
        <v>23.01</v>
      </c>
      <c r="Y60" s="38">
        <v>423.6</v>
      </c>
      <c r="Z60" s="38">
        <v>423.2</v>
      </c>
      <c r="AA60" s="38">
        <v>713.8</v>
      </c>
      <c r="AB60" s="38">
        <v>99.7</v>
      </c>
      <c r="AC60" s="94">
        <v>235.27</v>
      </c>
      <c r="AD60" s="38">
        <v>24.26</v>
      </c>
      <c r="AE60" s="38">
        <v>1.43</v>
      </c>
      <c r="AF60" s="38">
        <v>3.51</v>
      </c>
      <c r="AG60" s="38">
        <v>44.01</v>
      </c>
      <c r="AH60" s="38">
        <v>1.51</v>
      </c>
      <c r="AI60" s="38">
        <v>0.11</v>
      </c>
      <c r="AJ60" s="38">
        <v>1.84</v>
      </c>
      <c r="AK60" s="38">
        <v>1.95</v>
      </c>
      <c r="AL60" s="94">
        <v>32.48</v>
      </c>
      <c r="AM60" s="94">
        <v>677.55</v>
      </c>
    </row>
    <row r="61">
      <c r="A61" s="38">
        <v>55.0</v>
      </c>
      <c r="B61" s="91" t="s">
        <v>484</v>
      </c>
      <c r="C61" s="38">
        <v>21.0</v>
      </c>
      <c r="D61" s="91" t="s">
        <v>373</v>
      </c>
      <c r="E61" s="38">
        <v>2.54</v>
      </c>
      <c r="F61" s="92">
        <v>45455.0</v>
      </c>
      <c r="G61" s="91" t="s">
        <v>306</v>
      </c>
      <c r="H61" s="91" t="s">
        <v>307</v>
      </c>
      <c r="I61" s="91" t="s">
        <v>308</v>
      </c>
      <c r="J61" s="91" t="s">
        <v>309</v>
      </c>
      <c r="K61" s="38">
        <v>27.0</v>
      </c>
      <c r="L61" s="38">
        <v>14.6</v>
      </c>
      <c r="M61" s="38">
        <v>6.8</v>
      </c>
      <c r="N61" s="38">
        <v>0.39</v>
      </c>
      <c r="O61" s="38">
        <v>210.4</v>
      </c>
      <c r="P61" s="38">
        <v>2.2</v>
      </c>
      <c r="Q61" s="93">
        <v>13001.0</v>
      </c>
      <c r="R61" s="94">
        <v>666.6</v>
      </c>
      <c r="S61" s="93">
        <v>6348.0</v>
      </c>
      <c r="T61" s="94">
        <v>325.48</v>
      </c>
      <c r="U61" s="93">
        <v>2500.8</v>
      </c>
      <c r="V61" s="94">
        <v>306.35</v>
      </c>
      <c r="W61" s="38">
        <v>117.3</v>
      </c>
      <c r="X61" s="96" t="s">
        <v>323</v>
      </c>
      <c r="Y61" s="38">
        <v>270.5</v>
      </c>
      <c r="Z61" s="38">
        <v>270.3</v>
      </c>
      <c r="AA61" s="38">
        <v>455.8</v>
      </c>
      <c r="AB61" s="38">
        <v>63.6</v>
      </c>
      <c r="AC61" s="94">
        <v>150.23</v>
      </c>
      <c r="AD61" s="38">
        <v>19.44</v>
      </c>
      <c r="AE61" s="38">
        <v>2.17</v>
      </c>
      <c r="AF61" s="38">
        <v>3.01</v>
      </c>
      <c r="AG61" s="38">
        <v>66.5</v>
      </c>
      <c r="AH61" s="38">
        <v>1.17</v>
      </c>
      <c r="AI61" s="38">
        <v>0.31</v>
      </c>
      <c r="AJ61" s="38">
        <v>0.54</v>
      </c>
      <c r="AK61" s="38">
        <v>2.0</v>
      </c>
      <c r="AL61" s="94">
        <v>30.39</v>
      </c>
      <c r="AM61" s="94">
        <v>682.24</v>
      </c>
    </row>
    <row r="62">
      <c r="A62" s="38">
        <v>56.0</v>
      </c>
      <c r="B62" s="91" t="s">
        <v>485</v>
      </c>
      <c r="C62" s="38">
        <v>21.0</v>
      </c>
      <c r="D62" s="91" t="s">
        <v>373</v>
      </c>
      <c r="E62" s="38">
        <v>2.54</v>
      </c>
      <c r="F62" s="92">
        <v>45455.0</v>
      </c>
      <c r="G62" s="91" t="s">
        <v>311</v>
      </c>
      <c r="H62" s="91" t="s">
        <v>307</v>
      </c>
      <c r="I62" s="91" t="s">
        <v>308</v>
      </c>
      <c r="J62" s="91" t="s">
        <v>309</v>
      </c>
      <c r="K62" s="38">
        <v>27.0</v>
      </c>
      <c r="L62" s="38">
        <v>14.6</v>
      </c>
      <c r="M62" s="38">
        <v>6.8</v>
      </c>
      <c r="N62" s="38">
        <v>0.39</v>
      </c>
      <c r="O62" s="38">
        <v>210.4</v>
      </c>
      <c r="P62" s="38">
        <v>2.2</v>
      </c>
      <c r="Q62" s="93">
        <v>6889.3</v>
      </c>
      <c r="R62" s="94">
        <v>353.23</v>
      </c>
      <c r="S62" s="93">
        <v>6348.0</v>
      </c>
      <c r="T62" s="94">
        <v>325.48</v>
      </c>
      <c r="U62" s="93">
        <v>3552.0</v>
      </c>
      <c r="V62" s="94">
        <v>435.12</v>
      </c>
      <c r="W62" s="38">
        <v>41.5</v>
      </c>
      <c r="X62" s="94">
        <v>393.43</v>
      </c>
      <c r="Y62" s="38">
        <v>270.5</v>
      </c>
      <c r="Z62" s="38">
        <v>270.3</v>
      </c>
      <c r="AA62" s="38">
        <v>455.8</v>
      </c>
      <c r="AB62" s="38">
        <v>63.6</v>
      </c>
      <c r="AC62" s="94">
        <v>150.23</v>
      </c>
      <c r="AD62" s="38">
        <v>19.44</v>
      </c>
      <c r="AE62" s="38">
        <v>1.15</v>
      </c>
      <c r="AF62" s="38">
        <v>3.01</v>
      </c>
      <c r="AG62" s="38">
        <v>35.24</v>
      </c>
      <c r="AH62" s="38">
        <v>1.17</v>
      </c>
      <c r="AI62" s="38">
        <v>0.14</v>
      </c>
      <c r="AJ62" s="38">
        <v>0.69</v>
      </c>
      <c r="AK62" s="38">
        <v>2.0</v>
      </c>
      <c r="AL62" s="94">
        <v>19.49</v>
      </c>
      <c r="AM62" s="94">
        <v>682.24</v>
      </c>
    </row>
    <row r="63">
      <c r="A63" s="38">
        <v>57.0</v>
      </c>
      <c r="B63" s="91" t="s">
        <v>486</v>
      </c>
      <c r="C63" s="38">
        <v>21.0</v>
      </c>
      <c r="D63" s="91" t="s">
        <v>373</v>
      </c>
      <c r="E63" s="38">
        <v>2.54</v>
      </c>
      <c r="F63" s="92">
        <v>45455.0</v>
      </c>
      <c r="G63" s="91" t="s">
        <v>313</v>
      </c>
      <c r="H63" s="91" t="s">
        <v>307</v>
      </c>
      <c r="I63" s="91" t="s">
        <v>308</v>
      </c>
      <c r="J63" s="91" t="s">
        <v>309</v>
      </c>
      <c r="K63" s="38">
        <v>27.0</v>
      </c>
      <c r="L63" s="38">
        <v>14.6</v>
      </c>
      <c r="M63" s="38">
        <v>6.8</v>
      </c>
      <c r="N63" s="38">
        <v>0.39</v>
      </c>
      <c r="O63" s="38">
        <v>210.4</v>
      </c>
      <c r="P63" s="38">
        <v>2.2</v>
      </c>
      <c r="Q63" s="93">
        <v>2218.1</v>
      </c>
      <c r="R63" s="94">
        <v>113.73</v>
      </c>
      <c r="S63" s="93">
        <v>6348.0</v>
      </c>
      <c r="T63" s="94">
        <v>325.48</v>
      </c>
      <c r="U63" s="93">
        <v>1639.4</v>
      </c>
      <c r="V63" s="94">
        <v>200.83</v>
      </c>
      <c r="W63" s="38">
        <v>8.8</v>
      </c>
      <c r="X63" s="94">
        <v>83.26</v>
      </c>
      <c r="Y63" s="38">
        <v>270.5</v>
      </c>
      <c r="Z63" s="38">
        <v>270.3</v>
      </c>
      <c r="AA63" s="38">
        <v>455.8</v>
      </c>
      <c r="AB63" s="38">
        <v>63.6</v>
      </c>
      <c r="AC63" s="94">
        <v>150.23</v>
      </c>
      <c r="AD63" s="38">
        <v>19.44</v>
      </c>
      <c r="AE63" s="38">
        <v>0.37</v>
      </c>
      <c r="AF63" s="38">
        <v>3.01</v>
      </c>
      <c r="AG63" s="38">
        <v>11.34</v>
      </c>
      <c r="AH63" s="38">
        <v>1.17</v>
      </c>
      <c r="AI63" s="38">
        <v>0.04</v>
      </c>
      <c r="AJ63" s="38">
        <v>0.31</v>
      </c>
      <c r="AK63" s="38">
        <v>2.0</v>
      </c>
      <c r="AL63" s="94">
        <v>7.03</v>
      </c>
      <c r="AM63" s="94">
        <v>682.24</v>
      </c>
    </row>
    <row r="64">
      <c r="A64" s="38">
        <v>58.0</v>
      </c>
      <c r="B64" s="91" t="s">
        <v>487</v>
      </c>
      <c r="C64" s="38">
        <v>21.0</v>
      </c>
      <c r="D64" s="91" t="s">
        <v>373</v>
      </c>
      <c r="E64" s="38">
        <v>2.54</v>
      </c>
      <c r="F64" s="92">
        <v>45455.0</v>
      </c>
      <c r="G64" s="91" t="s">
        <v>315</v>
      </c>
      <c r="H64" s="91" t="s">
        <v>307</v>
      </c>
      <c r="I64" s="91" t="s">
        <v>308</v>
      </c>
      <c r="J64" s="91" t="s">
        <v>309</v>
      </c>
      <c r="K64" s="38">
        <v>27.0</v>
      </c>
      <c r="L64" s="38">
        <v>14.6</v>
      </c>
      <c r="M64" s="38">
        <v>6.8</v>
      </c>
      <c r="N64" s="38">
        <v>0.39</v>
      </c>
      <c r="O64" s="38">
        <v>210.4</v>
      </c>
      <c r="P64" s="38">
        <v>2.2</v>
      </c>
      <c r="Q64" s="93">
        <v>6261.6</v>
      </c>
      <c r="R64" s="94">
        <v>321.05</v>
      </c>
      <c r="S64" s="93">
        <v>6348.0</v>
      </c>
      <c r="T64" s="94">
        <v>325.48</v>
      </c>
      <c r="U64" s="93">
        <v>8219.1</v>
      </c>
      <c r="V64" s="96" t="s">
        <v>323</v>
      </c>
      <c r="W64" s="38">
        <v>-8.4</v>
      </c>
      <c r="X64" s="95">
        <v>-79.35</v>
      </c>
      <c r="Y64" s="38">
        <v>270.5</v>
      </c>
      <c r="Z64" s="38">
        <v>270.3</v>
      </c>
      <c r="AA64" s="38">
        <v>455.8</v>
      </c>
      <c r="AB64" s="38">
        <v>63.6</v>
      </c>
      <c r="AC64" s="94">
        <v>150.23</v>
      </c>
      <c r="AD64" s="38">
        <v>19.44</v>
      </c>
      <c r="AE64" s="38">
        <v>1.04</v>
      </c>
      <c r="AF64" s="38">
        <v>3.01</v>
      </c>
      <c r="AG64" s="38">
        <v>32.03</v>
      </c>
      <c r="AH64" s="38">
        <v>1.17</v>
      </c>
      <c r="AI64" s="38">
        <v>0.07</v>
      </c>
      <c r="AJ64" s="38">
        <v>1.54</v>
      </c>
      <c r="AK64" s="38">
        <v>2.0</v>
      </c>
      <c r="AL64" s="94">
        <v>25.3</v>
      </c>
      <c r="AM64" s="94">
        <v>682.24</v>
      </c>
    </row>
    <row r="65">
      <c r="A65" s="38">
        <v>59.0</v>
      </c>
      <c r="B65" s="91" t="s">
        <v>488</v>
      </c>
      <c r="C65" s="38">
        <v>24.0</v>
      </c>
      <c r="D65" s="91" t="s">
        <v>378</v>
      </c>
      <c r="E65" s="38">
        <v>2.54</v>
      </c>
      <c r="F65" s="92">
        <v>45455.0</v>
      </c>
      <c r="G65" s="91" t="s">
        <v>306</v>
      </c>
      <c r="H65" s="91" t="s">
        <v>307</v>
      </c>
      <c r="I65" s="91" t="s">
        <v>308</v>
      </c>
      <c r="J65" s="91" t="s">
        <v>309</v>
      </c>
      <c r="K65" s="38">
        <v>27.0</v>
      </c>
      <c r="L65" s="38">
        <v>14.8</v>
      </c>
      <c r="M65" s="38">
        <v>7.8</v>
      </c>
      <c r="N65" s="38">
        <v>0.44</v>
      </c>
      <c r="O65" s="38">
        <v>251.9</v>
      </c>
      <c r="P65" s="38">
        <v>2.4</v>
      </c>
      <c r="Q65" s="93">
        <v>15505.5</v>
      </c>
      <c r="R65" s="94">
        <v>795.01</v>
      </c>
      <c r="S65" s="93">
        <v>6770.2</v>
      </c>
      <c r="T65" s="94">
        <v>347.13</v>
      </c>
      <c r="U65" s="93">
        <v>2982.5</v>
      </c>
      <c r="V65" s="94">
        <v>365.36</v>
      </c>
      <c r="W65" s="38">
        <v>139.9</v>
      </c>
      <c r="X65" s="96" t="s">
        <v>323</v>
      </c>
      <c r="Y65" s="38">
        <v>317.9</v>
      </c>
      <c r="Z65" s="38">
        <v>317.6</v>
      </c>
      <c r="AA65" s="38">
        <v>535.7</v>
      </c>
      <c r="AB65" s="38">
        <v>74.8</v>
      </c>
      <c r="AC65" s="94">
        <v>176.55</v>
      </c>
      <c r="AD65" s="38">
        <v>21.6</v>
      </c>
      <c r="AE65" s="38">
        <v>2.59</v>
      </c>
      <c r="AF65" s="38">
        <v>3.29</v>
      </c>
      <c r="AG65" s="38">
        <v>79.31</v>
      </c>
      <c r="AH65" s="38">
        <v>1.31</v>
      </c>
      <c r="AI65" s="38">
        <v>0.37</v>
      </c>
      <c r="AJ65" s="38">
        <v>0.64</v>
      </c>
      <c r="AK65" s="38">
        <v>2.07</v>
      </c>
      <c r="AL65" s="94">
        <v>36.24</v>
      </c>
      <c r="AM65" s="94">
        <v>711.22</v>
      </c>
    </row>
    <row r="66">
      <c r="A66" s="38">
        <v>60.0</v>
      </c>
      <c r="B66" s="91" t="s">
        <v>489</v>
      </c>
      <c r="C66" s="38">
        <v>24.0</v>
      </c>
      <c r="D66" s="91" t="s">
        <v>378</v>
      </c>
      <c r="E66" s="38">
        <v>2.54</v>
      </c>
      <c r="F66" s="92">
        <v>45455.0</v>
      </c>
      <c r="G66" s="91" t="s">
        <v>311</v>
      </c>
      <c r="H66" s="91" t="s">
        <v>307</v>
      </c>
      <c r="I66" s="91" t="s">
        <v>308</v>
      </c>
      <c r="J66" s="91" t="s">
        <v>309</v>
      </c>
      <c r="K66" s="38">
        <v>27.0</v>
      </c>
      <c r="L66" s="38">
        <v>14.8</v>
      </c>
      <c r="M66" s="38">
        <v>7.8</v>
      </c>
      <c r="N66" s="38">
        <v>0.44</v>
      </c>
      <c r="O66" s="38">
        <v>251.9</v>
      </c>
      <c r="P66" s="38">
        <v>2.4</v>
      </c>
      <c r="Q66" s="93">
        <v>7969.4</v>
      </c>
      <c r="R66" s="94">
        <v>408.61</v>
      </c>
      <c r="S66" s="93">
        <v>6770.2</v>
      </c>
      <c r="T66" s="94">
        <v>347.13</v>
      </c>
      <c r="U66" s="93">
        <v>4329.2</v>
      </c>
      <c r="V66" s="94">
        <v>530.33</v>
      </c>
      <c r="W66" s="38">
        <v>46.0</v>
      </c>
      <c r="X66" s="94">
        <v>435.82</v>
      </c>
      <c r="Y66" s="38">
        <v>317.9</v>
      </c>
      <c r="Z66" s="38">
        <v>317.6</v>
      </c>
      <c r="AA66" s="38">
        <v>535.7</v>
      </c>
      <c r="AB66" s="38">
        <v>74.8</v>
      </c>
      <c r="AC66" s="94">
        <v>176.55</v>
      </c>
      <c r="AD66" s="38">
        <v>21.6</v>
      </c>
      <c r="AE66" s="38">
        <v>1.33</v>
      </c>
      <c r="AF66" s="38">
        <v>3.29</v>
      </c>
      <c r="AG66" s="38">
        <v>40.76</v>
      </c>
      <c r="AH66" s="38">
        <v>1.31</v>
      </c>
      <c r="AI66" s="38">
        <v>0.16</v>
      </c>
      <c r="AJ66" s="38">
        <v>0.84</v>
      </c>
      <c r="AK66" s="38">
        <v>2.07</v>
      </c>
      <c r="AL66" s="94">
        <v>22.88</v>
      </c>
      <c r="AM66" s="94">
        <v>711.22</v>
      </c>
    </row>
    <row r="67">
      <c r="A67" s="38">
        <v>61.0</v>
      </c>
      <c r="B67" s="91" t="s">
        <v>490</v>
      </c>
      <c r="C67" s="38">
        <v>24.0</v>
      </c>
      <c r="D67" s="91" t="s">
        <v>378</v>
      </c>
      <c r="E67" s="38">
        <v>2.54</v>
      </c>
      <c r="F67" s="92">
        <v>45455.0</v>
      </c>
      <c r="G67" s="91" t="s">
        <v>313</v>
      </c>
      <c r="H67" s="91" t="s">
        <v>307</v>
      </c>
      <c r="I67" s="91" t="s">
        <v>308</v>
      </c>
      <c r="J67" s="91" t="s">
        <v>309</v>
      </c>
      <c r="K67" s="38">
        <v>27.0</v>
      </c>
      <c r="L67" s="38">
        <v>14.8</v>
      </c>
      <c r="M67" s="38">
        <v>7.8</v>
      </c>
      <c r="N67" s="38">
        <v>0.44</v>
      </c>
      <c r="O67" s="38">
        <v>251.9</v>
      </c>
      <c r="P67" s="38">
        <v>2.4</v>
      </c>
      <c r="Q67" s="93">
        <v>1948.7</v>
      </c>
      <c r="R67" s="94">
        <v>99.91</v>
      </c>
      <c r="S67" s="93">
        <v>6770.2</v>
      </c>
      <c r="T67" s="94">
        <v>347.13</v>
      </c>
      <c r="U67" s="93">
        <v>1928.2</v>
      </c>
      <c r="V67" s="94">
        <v>236.21</v>
      </c>
      <c r="W67" s="38">
        <v>3.2</v>
      </c>
      <c r="X67" s="94">
        <v>30.43</v>
      </c>
      <c r="Y67" s="38">
        <v>317.9</v>
      </c>
      <c r="Z67" s="38">
        <v>317.6</v>
      </c>
      <c r="AA67" s="38">
        <v>535.7</v>
      </c>
      <c r="AB67" s="38">
        <v>74.8</v>
      </c>
      <c r="AC67" s="94">
        <v>176.55</v>
      </c>
      <c r="AD67" s="38">
        <v>21.6</v>
      </c>
      <c r="AE67" s="38">
        <v>0.32</v>
      </c>
      <c r="AF67" s="38">
        <v>3.29</v>
      </c>
      <c r="AG67" s="38">
        <v>9.97</v>
      </c>
      <c r="AH67" s="38">
        <v>1.31</v>
      </c>
      <c r="AI67" s="38">
        <v>0.03</v>
      </c>
      <c r="AJ67" s="38">
        <v>0.37</v>
      </c>
      <c r="AK67" s="38">
        <v>2.07</v>
      </c>
      <c r="AL67" s="94">
        <v>6.92</v>
      </c>
      <c r="AM67" s="94">
        <v>711.22</v>
      </c>
    </row>
    <row r="68">
      <c r="A68" s="38">
        <v>62.0</v>
      </c>
      <c r="B68" s="91" t="s">
        <v>491</v>
      </c>
      <c r="C68" s="38">
        <v>24.0</v>
      </c>
      <c r="D68" s="91" t="s">
        <v>378</v>
      </c>
      <c r="E68" s="38">
        <v>2.54</v>
      </c>
      <c r="F68" s="92">
        <v>45455.0</v>
      </c>
      <c r="G68" s="91" t="s">
        <v>315</v>
      </c>
      <c r="H68" s="91" t="s">
        <v>307</v>
      </c>
      <c r="I68" s="91" t="s">
        <v>308</v>
      </c>
      <c r="J68" s="91" t="s">
        <v>309</v>
      </c>
      <c r="K68" s="38">
        <v>27.0</v>
      </c>
      <c r="L68" s="38">
        <v>14.8</v>
      </c>
      <c r="M68" s="38">
        <v>7.8</v>
      </c>
      <c r="N68" s="38">
        <v>0.44</v>
      </c>
      <c r="O68" s="38">
        <v>251.9</v>
      </c>
      <c r="P68" s="38">
        <v>2.4</v>
      </c>
      <c r="Q68" s="93">
        <v>7436.4</v>
      </c>
      <c r="R68" s="94">
        <v>381.29</v>
      </c>
      <c r="S68" s="93">
        <v>6770.2</v>
      </c>
      <c r="T68" s="94">
        <v>347.13</v>
      </c>
      <c r="U68" s="93">
        <v>10119.0</v>
      </c>
      <c r="V68" s="96" t="s">
        <v>323</v>
      </c>
      <c r="W68" s="38">
        <v>-13.3</v>
      </c>
      <c r="X68" s="95">
        <v>-125.57</v>
      </c>
      <c r="Y68" s="38">
        <v>317.9</v>
      </c>
      <c r="Z68" s="38">
        <v>317.6</v>
      </c>
      <c r="AA68" s="38">
        <v>535.7</v>
      </c>
      <c r="AB68" s="38">
        <v>74.8</v>
      </c>
      <c r="AC68" s="94">
        <v>176.55</v>
      </c>
      <c r="AD68" s="38">
        <v>21.6</v>
      </c>
      <c r="AE68" s="38">
        <v>1.24</v>
      </c>
      <c r="AF68" s="38">
        <v>3.29</v>
      </c>
      <c r="AG68" s="38">
        <v>38.03</v>
      </c>
      <c r="AH68" s="38">
        <v>1.31</v>
      </c>
      <c r="AI68" s="38">
        <v>0.08</v>
      </c>
      <c r="AJ68" s="38">
        <v>1.9</v>
      </c>
      <c r="AK68" s="38">
        <v>2.07</v>
      </c>
      <c r="AL68" s="94">
        <v>30.6</v>
      </c>
      <c r="AM68" s="94">
        <v>711.22</v>
      </c>
    </row>
    <row r="69">
      <c r="A69" s="38">
        <v>63.0</v>
      </c>
      <c r="B69" s="91" t="s">
        <v>492</v>
      </c>
      <c r="C69" s="38">
        <v>16.0</v>
      </c>
      <c r="D69" s="91" t="s">
        <v>383</v>
      </c>
      <c r="E69" s="38">
        <v>2.54</v>
      </c>
      <c r="F69" s="92">
        <v>45455.0</v>
      </c>
      <c r="G69" s="91" t="s">
        <v>306</v>
      </c>
      <c r="H69" s="91" t="s">
        <v>307</v>
      </c>
      <c r="I69" s="91" t="s">
        <v>308</v>
      </c>
      <c r="J69" s="91" t="s">
        <v>309</v>
      </c>
      <c r="K69" s="38">
        <v>15.6</v>
      </c>
      <c r="L69" s="38">
        <v>8.8</v>
      </c>
      <c r="M69" s="38">
        <v>5.2</v>
      </c>
      <c r="N69" s="38">
        <v>0.099</v>
      </c>
      <c r="O69" s="38">
        <v>95.2</v>
      </c>
      <c r="P69" s="38">
        <v>0.5</v>
      </c>
      <c r="Q69" s="93">
        <v>5585.2</v>
      </c>
      <c r="R69" s="94">
        <v>286.37</v>
      </c>
      <c r="S69" s="93">
        <v>1491.8</v>
      </c>
      <c r="T69" s="94">
        <v>76.49</v>
      </c>
      <c r="U69" s="93">
        <v>1075.1</v>
      </c>
      <c r="V69" s="94">
        <v>131.69</v>
      </c>
      <c r="W69" s="38">
        <v>50.4</v>
      </c>
      <c r="X69" s="94">
        <v>476.94</v>
      </c>
      <c r="Y69" s="38">
        <v>149.1</v>
      </c>
      <c r="Z69" s="38">
        <v>149.0</v>
      </c>
      <c r="AA69" s="38">
        <v>251.3</v>
      </c>
      <c r="AB69" s="38">
        <v>35.1</v>
      </c>
      <c r="AC69" s="94">
        <v>82.82</v>
      </c>
      <c r="AD69" s="38">
        <v>8.89</v>
      </c>
      <c r="AE69" s="38">
        <v>0.93</v>
      </c>
      <c r="AF69" s="38">
        <v>1.3</v>
      </c>
      <c r="AG69" s="38">
        <v>28.57</v>
      </c>
      <c r="AH69" s="38">
        <v>0.55</v>
      </c>
      <c r="AI69" s="38">
        <v>0.13</v>
      </c>
      <c r="AJ69" s="38">
        <v>0.23</v>
      </c>
      <c r="AK69" s="38">
        <v>0.73</v>
      </c>
      <c r="AL69" s="94">
        <v>13.06</v>
      </c>
      <c r="AM69" s="94">
        <v>253.43</v>
      </c>
    </row>
    <row r="70">
      <c r="A70" s="38">
        <v>64.0</v>
      </c>
      <c r="B70" s="91" t="s">
        <v>493</v>
      </c>
      <c r="C70" s="38">
        <v>16.0</v>
      </c>
      <c r="D70" s="91" t="s">
        <v>383</v>
      </c>
      <c r="E70" s="38">
        <v>2.54</v>
      </c>
      <c r="F70" s="92">
        <v>45455.0</v>
      </c>
      <c r="G70" s="91" t="s">
        <v>311</v>
      </c>
      <c r="H70" s="91" t="s">
        <v>307</v>
      </c>
      <c r="I70" s="91" t="s">
        <v>308</v>
      </c>
      <c r="J70" s="91" t="s">
        <v>309</v>
      </c>
      <c r="K70" s="38">
        <v>15.6</v>
      </c>
      <c r="L70" s="38">
        <v>8.8</v>
      </c>
      <c r="M70" s="38">
        <v>5.2</v>
      </c>
      <c r="N70" s="38">
        <v>0.099</v>
      </c>
      <c r="O70" s="38">
        <v>95.2</v>
      </c>
      <c r="P70" s="38">
        <v>0.5</v>
      </c>
      <c r="Q70" s="93">
        <v>3660.2</v>
      </c>
      <c r="R70" s="94">
        <v>187.67</v>
      </c>
      <c r="S70" s="93">
        <v>1491.8</v>
      </c>
      <c r="T70" s="94">
        <v>76.49</v>
      </c>
      <c r="U70" s="93">
        <v>1137.4</v>
      </c>
      <c r="V70" s="94">
        <v>139.34</v>
      </c>
      <c r="W70" s="38">
        <v>29.0</v>
      </c>
      <c r="X70" s="94">
        <v>274.66</v>
      </c>
      <c r="Y70" s="38">
        <v>149.1</v>
      </c>
      <c r="Z70" s="38">
        <v>149.0</v>
      </c>
      <c r="AA70" s="38">
        <v>251.3</v>
      </c>
      <c r="AB70" s="38">
        <v>35.1</v>
      </c>
      <c r="AC70" s="94">
        <v>82.82</v>
      </c>
      <c r="AD70" s="38">
        <v>8.89</v>
      </c>
      <c r="AE70" s="38">
        <v>0.61</v>
      </c>
      <c r="AF70" s="38">
        <v>1.3</v>
      </c>
      <c r="AG70" s="38">
        <v>18.72</v>
      </c>
      <c r="AH70" s="38">
        <v>0.55</v>
      </c>
      <c r="AI70" s="38">
        <v>0.08</v>
      </c>
      <c r="AJ70" s="38">
        <v>0.23</v>
      </c>
      <c r="AK70" s="38">
        <v>0.73</v>
      </c>
      <c r="AL70" s="94">
        <v>9.21</v>
      </c>
      <c r="AM70" s="94">
        <v>253.43</v>
      </c>
    </row>
    <row r="71">
      <c r="A71" s="38">
        <v>65.0</v>
      </c>
      <c r="B71" s="91" t="s">
        <v>494</v>
      </c>
      <c r="C71" s="38">
        <v>16.0</v>
      </c>
      <c r="D71" s="91" t="s">
        <v>383</v>
      </c>
      <c r="E71" s="38">
        <v>2.54</v>
      </c>
      <c r="F71" s="92">
        <v>45455.0</v>
      </c>
      <c r="G71" s="91" t="s">
        <v>313</v>
      </c>
      <c r="H71" s="91" t="s">
        <v>307</v>
      </c>
      <c r="I71" s="91" t="s">
        <v>308</v>
      </c>
      <c r="J71" s="91" t="s">
        <v>309</v>
      </c>
      <c r="K71" s="38">
        <v>15.6</v>
      </c>
      <c r="L71" s="38">
        <v>8.8</v>
      </c>
      <c r="M71" s="38">
        <v>5.2</v>
      </c>
      <c r="N71" s="38">
        <v>0.099</v>
      </c>
      <c r="O71" s="38">
        <v>95.2</v>
      </c>
      <c r="P71" s="38">
        <v>0.5</v>
      </c>
      <c r="Q71" s="93">
        <v>3832.8</v>
      </c>
      <c r="R71" s="94">
        <v>196.52</v>
      </c>
      <c r="S71" s="93">
        <v>1491.8</v>
      </c>
      <c r="T71" s="94">
        <v>76.49</v>
      </c>
      <c r="U71" s="38">
        <v>885.2</v>
      </c>
      <c r="V71" s="94">
        <v>108.44</v>
      </c>
      <c r="W71" s="38">
        <v>33.2</v>
      </c>
      <c r="X71" s="94">
        <v>314.4</v>
      </c>
      <c r="Y71" s="38">
        <v>149.1</v>
      </c>
      <c r="Z71" s="38">
        <v>149.0</v>
      </c>
      <c r="AA71" s="38">
        <v>251.3</v>
      </c>
      <c r="AB71" s="38">
        <v>35.1</v>
      </c>
      <c r="AC71" s="94">
        <v>82.82</v>
      </c>
      <c r="AD71" s="38">
        <v>8.89</v>
      </c>
      <c r="AE71" s="38">
        <v>0.64</v>
      </c>
      <c r="AF71" s="38">
        <v>1.3</v>
      </c>
      <c r="AG71" s="38">
        <v>19.6</v>
      </c>
      <c r="AH71" s="38">
        <v>0.55</v>
      </c>
      <c r="AI71" s="38">
        <v>0.09</v>
      </c>
      <c r="AJ71" s="38">
        <v>0.19</v>
      </c>
      <c r="AK71" s="38">
        <v>0.73</v>
      </c>
      <c r="AL71" s="94">
        <v>9.18</v>
      </c>
      <c r="AM71" s="94">
        <v>253.43</v>
      </c>
    </row>
    <row r="72">
      <c r="A72" s="38">
        <v>66.0</v>
      </c>
      <c r="B72" s="91" t="s">
        <v>495</v>
      </c>
      <c r="C72" s="38">
        <v>16.0</v>
      </c>
      <c r="D72" s="91" t="s">
        <v>383</v>
      </c>
      <c r="E72" s="38">
        <v>2.54</v>
      </c>
      <c r="F72" s="92">
        <v>45455.0</v>
      </c>
      <c r="G72" s="91" t="s">
        <v>315</v>
      </c>
      <c r="H72" s="91" t="s">
        <v>307</v>
      </c>
      <c r="I72" s="91" t="s">
        <v>308</v>
      </c>
      <c r="J72" s="91" t="s">
        <v>309</v>
      </c>
      <c r="K72" s="38">
        <v>15.6</v>
      </c>
      <c r="L72" s="38">
        <v>8.8</v>
      </c>
      <c r="M72" s="38">
        <v>5.2</v>
      </c>
      <c r="N72" s="38">
        <v>0.099</v>
      </c>
      <c r="O72" s="38">
        <v>95.2</v>
      </c>
      <c r="P72" s="38">
        <v>0.5</v>
      </c>
      <c r="Q72" s="93">
        <v>1369.1</v>
      </c>
      <c r="R72" s="94">
        <v>70.2</v>
      </c>
      <c r="S72" s="93">
        <v>1491.8</v>
      </c>
      <c r="T72" s="94">
        <v>76.49</v>
      </c>
      <c r="U72" s="93">
        <v>2342.6</v>
      </c>
      <c r="V72" s="94">
        <v>286.96</v>
      </c>
      <c r="W72" s="38">
        <v>-6.9</v>
      </c>
      <c r="X72" s="95">
        <v>-65.1</v>
      </c>
      <c r="Y72" s="38">
        <v>149.1</v>
      </c>
      <c r="Z72" s="38">
        <v>149.0</v>
      </c>
      <c r="AA72" s="38">
        <v>251.3</v>
      </c>
      <c r="AB72" s="38">
        <v>35.1</v>
      </c>
      <c r="AC72" s="94">
        <v>82.82</v>
      </c>
      <c r="AD72" s="38">
        <v>8.89</v>
      </c>
      <c r="AE72" s="38">
        <v>0.23</v>
      </c>
      <c r="AF72" s="38">
        <v>1.3</v>
      </c>
      <c r="AG72" s="38">
        <v>7.0</v>
      </c>
      <c r="AH72" s="38">
        <v>0.55</v>
      </c>
      <c r="AI72" s="38">
        <v>0.01</v>
      </c>
      <c r="AJ72" s="38">
        <v>0.44</v>
      </c>
      <c r="AK72" s="38">
        <v>0.73</v>
      </c>
      <c r="AL72" s="94">
        <v>6.36</v>
      </c>
      <c r="AM72" s="94">
        <v>253.43</v>
      </c>
    </row>
    <row r="73">
      <c r="A73" s="38">
        <v>67.0</v>
      </c>
      <c r="B73" s="91" t="s">
        <v>496</v>
      </c>
      <c r="C73" s="38">
        <v>24.0</v>
      </c>
      <c r="D73" s="91" t="s">
        <v>388</v>
      </c>
      <c r="E73" s="38">
        <v>2.54</v>
      </c>
      <c r="F73" s="92">
        <v>45455.0</v>
      </c>
      <c r="G73" s="91" t="s">
        <v>306</v>
      </c>
      <c r="H73" s="91" t="s">
        <v>307</v>
      </c>
      <c r="I73" s="91" t="s">
        <v>308</v>
      </c>
      <c r="J73" s="91" t="s">
        <v>309</v>
      </c>
      <c r="K73" s="38">
        <v>27.0</v>
      </c>
      <c r="L73" s="38">
        <v>10.8</v>
      </c>
      <c r="M73" s="38">
        <v>7.8</v>
      </c>
      <c r="N73" s="38">
        <v>0.44</v>
      </c>
      <c r="O73" s="38">
        <v>298.7</v>
      </c>
      <c r="P73" s="38">
        <v>2.2</v>
      </c>
      <c r="Q73" s="93">
        <v>9816.8</v>
      </c>
      <c r="R73" s="94">
        <v>503.34</v>
      </c>
      <c r="S73" s="93">
        <v>6241.2</v>
      </c>
      <c r="T73" s="94">
        <v>320.0</v>
      </c>
      <c r="U73" s="93">
        <v>1889.2</v>
      </c>
      <c r="V73" s="94">
        <v>231.42</v>
      </c>
      <c r="W73" s="38">
        <v>88.5</v>
      </c>
      <c r="X73" s="94">
        <v>838.34</v>
      </c>
      <c r="Y73" s="38">
        <v>351.9</v>
      </c>
      <c r="Z73" s="38">
        <v>351.6</v>
      </c>
      <c r="AA73" s="38">
        <v>593.0</v>
      </c>
      <c r="AB73" s="38">
        <v>82.8</v>
      </c>
      <c r="AC73" s="94">
        <v>195.45</v>
      </c>
      <c r="AD73" s="38">
        <v>19.66</v>
      </c>
      <c r="AE73" s="38">
        <v>1.64</v>
      </c>
      <c r="AF73" s="38">
        <v>2.81</v>
      </c>
      <c r="AG73" s="38">
        <v>50.21</v>
      </c>
      <c r="AH73" s="38">
        <v>1.23</v>
      </c>
      <c r="AI73" s="38">
        <v>0.24</v>
      </c>
      <c r="AJ73" s="38">
        <v>0.4</v>
      </c>
      <c r="AK73" s="38">
        <v>1.52</v>
      </c>
      <c r="AL73" s="94">
        <v>22.95</v>
      </c>
      <c r="AM73" s="94">
        <v>529.12</v>
      </c>
    </row>
    <row r="74">
      <c r="A74" s="38">
        <v>68.0</v>
      </c>
      <c r="B74" s="91" t="s">
        <v>497</v>
      </c>
      <c r="C74" s="38">
        <v>24.0</v>
      </c>
      <c r="D74" s="91" t="s">
        <v>388</v>
      </c>
      <c r="E74" s="38">
        <v>2.54</v>
      </c>
      <c r="F74" s="92">
        <v>45455.0</v>
      </c>
      <c r="G74" s="91" t="s">
        <v>311</v>
      </c>
      <c r="H74" s="91" t="s">
        <v>307</v>
      </c>
      <c r="I74" s="91" t="s">
        <v>308</v>
      </c>
      <c r="J74" s="91" t="s">
        <v>309</v>
      </c>
      <c r="K74" s="38">
        <v>27.0</v>
      </c>
      <c r="L74" s="38">
        <v>10.8</v>
      </c>
      <c r="M74" s="38">
        <v>7.8</v>
      </c>
      <c r="N74" s="38">
        <v>0.44</v>
      </c>
      <c r="O74" s="38">
        <v>298.7</v>
      </c>
      <c r="P74" s="38">
        <v>2.2</v>
      </c>
      <c r="Q74" s="93">
        <v>6512.2</v>
      </c>
      <c r="R74" s="94">
        <v>333.9</v>
      </c>
      <c r="S74" s="93">
        <v>6241.2</v>
      </c>
      <c r="T74" s="94">
        <v>320.0</v>
      </c>
      <c r="U74" s="93">
        <v>2158.5</v>
      </c>
      <c r="V74" s="94">
        <v>264.41</v>
      </c>
      <c r="W74" s="38">
        <v>50.4</v>
      </c>
      <c r="X74" s="94">
        <v>476.88</v>
      </c>
      <c r="Y74" s="38">
        <v>351.9</v>
      </c>
      <c r="Z74" s="38">
        <v>351.6</v>
      </c>
      <c r="AA74" s="38">
        <v>593.0</v>
      </c>
      <c r="AB74" s="38">
        <v>82.8</v>
      </c>
      <c r="AC74" s="94">
        <v>195.45</v>
      </c>
      <c r="AD74" s="38">
        <v>19.66</v>
      </c>
      <c r="AE74" s="38">
        <v>1.09</v>
      </c>
      <c r="AF74" s="38">
        <v>2.81</v>
      </c>
      <c r="AG74" s="38">
        <v>33.31</v>
      </c>
      <c r="AH74" s="38">
        <v>1.23</v>
      </c>
      <c r="AI74" s="38">
        <v>0.15</v>
      </c>
      <c r="AJ74" s="38">
        <v>0.43</v>
      </c>
      <c r="AK74" s="38">
        <v>1.52</v>
      </c>
      <c r="AL74" s="94">
        <v>16.6</v>
      </c>
      <c r="AM74" s="94">
        <v>529.12</v>
      </c>
    </row>
    <row r="75">
      <c r="A75" s="38">
        <v>69.0</v>
      </c>
      <c r="B75" s="91" t="s">
        <v>498</v>
      </c>
      <c r="C75" s="38">
        <v>24.0</v>
      </c>
      <c r="D75" s="91" t="s">
        <v>388</v>
      </c>
      <c r="E75" s="38">
        <v>2.54</v>
      </c>
      <c r="F75" s="92">
        <v>45455.0</v>
      </c>
      <c r="G75" s="91" t="s">
        <v>313</v>
      </c>
      <c r="H75" s="91" t="s">
        <v>307</v>
      </c>
      <c r="I75" s="91" t="s">
        <v>308</v>
      </c>
      <c r="J75" s="91" t="s">
        <v>309</v>
      </c>
      <c r="K75" s="38">
        <v>27.0</v>
      </c>
      <c r="L75" s="38">
        <v>10.8</v>
      </c>
      <c r="M75" s="38">
        <v>7.8</v>
      </c>
      <c r="N75" s="38">
        <v>0.44</v>
      </c>
      <c r="O75" s="38">
        <v>298.7</v>
      </c>
      <c r="P75" s="38">
        <v>2.2</v>
      </c>
      <c r="Q75" s="93">
        <v>5746.2</v>
      </c>
      <c r="R75" s="94">
        <v>294.62</v>
      </c>
      <c r="S75" s="93">
        <v>6241.2</v>
      </c>
      <c r="T75" s="94">
        <v>320.0</v>
      </c>
      <c r="U75" s="93">
        <v>1480.7</v>
      </c>
      <c r="V75" s="94">
        <v>181.38</v>
      </c>
      <c r="W75" s="38">
        <v>48.4</v>
      </c>
      <c r="X75" s="94">
        <v>457.9</v>
      </c>
      <c r="Y75" s="38">
        <v>351.9</v>
      </c>
      <c r="Z75" s="38">
        <v>351.6</v>
      </c>
      <c r="AA75" s="38">
        <v>593.0</v>
      </c>
      <c r="AB75" s="38">
        <v>82.8</v>
      </c>
      <c r="AC75" s="94">
        <v>195.45</v>
      </c>
      <c r="AD75" s="38">
        <v>19.66</v>
      </c>
      <c r="AE75" s="38">
        <v>0.96</v>
      </c>
      <c r="AF75" s="38">
        <v>2.81</v>
      </c>
      <c r="AG75" s="38">
        <v>29.39</v>
      </c>
      <c r="AH75" s="38">
        <v>1.23</v>
      </c>
      <c r="AI75" s="38">
        <v>0.13</v>
      </c>
      <c r="AJ75" s="38">
        <v>0.31</v>
      </c>
      <c r="AK75" s="38">
        <v>1.52</v>
      </c>
      <c r="AL75" s="94">
        <v>14.0</v>
      </c>
      <c r="AM75" s="94">
        <v>529.12</v>
      </c>
    </row>
    <row r="76">
      <c r="A76" s="38">
        <v>70.0</v>
      </c>
      <c r="B76" s="91" t="s">
        <v>499</v>
      </c>
      <c r="C76" s="38">
        <v>24.0</v>
      </c>
      <c r="D76" s="91" t="s">
        <v>388</v>
      </c>
      <c r="E76" s="38">
        <v>2.54</v>
      </c>
      <c r="F76" s="92">
        <v>45455.0</v>
      </c>
      <c r="G76" s="91" t="s">
        <v>315</v>
      </c>
      <c r="H76" s="91" t="s">
        <v>307</v>
      </c>
      <c r="I76" s="91" t="s">
        <v>308</v>
      </c>
      <c r="J76" s="91" t="s">
        <v>309</v>
      </c>
      <c r="K76" s="38">
        <v>27.0</v>
      </c>
      <c r="L76" s="38">
        <v>10.8</v>
      </c>
      <c r="M76" s="38">
        <v>7.8</v>
      </c>
      <c r="N76" s="38">
        <v>0.44</v>
      </c>
      <c r="O76" s="38">
        <v>298.7</v>
      </c>
      <c r="P76" s="38">
        <v>2.2</v>
      </c>
      <c r="Q76" s="93">
        <v>4063.1</v>
      </c>
      <c r="R76" s="94">
        <v>208.32</v>
      </c>
      <c r="S76" s="93">
        <v>6241.2</v>
      </c>
      <c r="T76" s="94">
        <v>320.0</v>
      </c>
      <c r="U76" s="93">
        <v>4408.6</v>
      </c>
      <c r="V76" s="94">
        <v>540.06</v>
      </c>
      <c r="W76" s="38">
        <v>3.1</v>
      </c>
      <c r="X76" s="94">
        <v>29.46</v>
      </c>
      <c r="Y76" s="38">
        <v>351.9</v>
      </c>
      <c r="Z76" s="38">
        <v>351.6</v>
      </c>
      <c r="AA76" s="38">
        <v>593.0</v>
      </c>
      <c r="AB76" s="38">
        <v>82.8</v>
      </c>
      <c r="AC76" s="94">
        <v>195.45</v>
      </c>
      <c r="AD76" s="38">
        <v>19.66</v>
      </c>
      <c r="AE76" s="38">
        <v>0.68</v>
      </c>
      <c r="AF76" s="38">
        <v>2.81</v>
      </c>
      <c r="AG76" s="38">
        <v>20.78</v>
      </c>
      <c r="AH76" s="38">
        <v>1.23</v>
      </c>
      <c r="AI76" s="38">
        <v>0.05</v>
      </c>
      <c r="AJ76" s="38">
        <v>0.83</v>
      </c>
      <c r="AK76" s="38">
        <v>1.52</v>
      </c>
      <c r="AL76" s="94">
        <v>15.01</v>
      </c>
      <c r="AM76" s="94">
        <v>529.12</v>
      </c>
    </row>
    <row r="77">
      <c r="A77" s="38">
        <v>71.0</v>
      </c>
      <c r="B77" s="91" t="s">
        <v>500</v>
      </c>
      <c r="C77" s="38">
        <v>15.0</v>
      </c>
      <c r="D77" s="91" t="s">
        <v>393</v>
      </c>
      <c r="E77" s="38">
        <v>2.54</v>
      </c>
      <c r="F77" s="92">
        <v>45455.0</v>
      </c>
      <c r="G77" s="91" t="s">
        <v>306</v>
      </c>
      <c r="H77" s="91" t="s">
        <v>307</v>
      </c>
      <c r="I77" s="91" t="s">
        <v>308</v>
      </c>
      <c r="J77" s="91" t="s">
        <v>309</v>
      </c>
      <c r="K77" s="38">
        <v>21.3</v>
      </c>
      <c r="L77" s="38">
        <v>15.3</v>
      </c>
      <c r="M77" s="38">
        <v>4.8</v>
      </c>
      <c r="N77" s="38">
        <v>0.17</v>
      </c>
      <c r="O77" s="38">
        <v>132.0</v>
      </c>
      <c r="P77" s="38">
        <v>0.8</v>
      </c>
      <c r="Q77" s="93">
        <v>9222.6</v>
      </c>
      <c r="R77" s="94">
        <v>472.87</v>
      </c>
      <c r="S77" s="93">
        <v>2200.6</v>
      </c>
      <c r="T77" s="94">
        <v>112.83</v>
      </c>
      <c r="U77" s="93">
        <v>1774.1</v>
      </c>
      <c r="V77" s="94">
        <v>217.33</v>
      </c>
      <c r="W77" s="38">
        <v>83.2</v>
      </c>
      <c r="X77" s="94">
        <v>787.66</v>
      </c>
      <c r="Y77" s="38">
        <v>181.1</v>
      </c>
      <c r="Z77" s="38">
        <v>180.9</v>
      </c>
      <c r="AA77" s="38">
        <v>305.1</v>
      </c>
      <c r="AB77" s="38">
        <v>42.6</v>
      </c>
      <c r="AC77" s="94">
        <v>100.57</v>
      </c>
      <c r="AD77" s="38">
        <v>9.74</v>
      </c>
      <c r="AE77" s="38">
        <v>1.54</v>
      </c>
      <c r="AF77" s="38">
        <v>1.38</v>
      </c>
      <c r="AG77" s="38">
        <v>47.17</v>
      </c>
      <c r="AH77" s="38">
        <v>0.61</v>
      </c>
      <c r="AI77" s="38">
        <v>0.22</v>
      </c>
      <c r="AJ77" s="38">
        <v>0.38</v>
      </c>
      <c r="AK77" s="38">
        <v>0.74</v>
      </c>
      <c r="AL77" s="94">
        <v>21.56</v>
      </c>
      <c r="AM77" s="94">
        <v>257.39</v>
      </c>
    </row>
    <row r="78">
      <c r="A78" s="38">
        <v>73.0</v>
      </c>
      <c r="B78" s="91" t="s">
        <v>501</v>
      </c>
      <c r="C78" s="38">
        <v>15.0</v>
      </c>
      <c r="D78" s="91" t="s">
        <v>393</v>
      </c>
      <c r="E78" s="38">
        <v>2.54</v>
      </c>
      <c r="F78" s="92">
        <v>45455.0</v>
      </c>
      <c r="G78" s="91" t="s">
        <v>313</v>
      </c>
      <c r="H78" s="91" t="s">
        <v>307</v>
      </c>
      <c r="I78" s="91" t="s">
        <v>308</v>
      </c>
      <c r="J78" s="91" t="s">
        <v>309</v>
      </c>
      <c r="K78" s="38">
        <v>21.3</v>
      </c>
      <c r="L78" s="38">
        <v>15.3</v>
      </c>
      <c r="M78" s="38">
        <v>4.8</v>
      </c>
      <c r="N78" s="38">
        <v>0.17</v>
      </c>
      <c r="O78" s="38">
        <v>132.0</v>
      </c>
      <c r="P78" s="38">
        <v>0.8</v>
      </c>
      <c r="Q78" s="93">
        <v>1578.8</v>
      </c>
      <c r="R78" s="94">
        <v>80.95</v>
      </c>
      <c r="S78" s="93">
        <v>2200.6</v>
      </c>
      <c r="T78" s="94">
        <v>112.83</v>
      </c>
      <c r="U78" s="93">
        <v>1225.8</v>
      </c>
      <c r="V78" s="94">
        <v>150.16</v>
      </c>
      <c r="W78" s="38">
        <v>5.7</v>
      </c>
      <c r="X78" s="94">
        <v>54.11</v>
      </c>
      <c r="Y78" s="38">
        <v>181.1</v>
      </c>
      <c r="Z78" s="38">
        <v>180.9</v>
      </c>
      <c r="AA78" s="38">
        <v>305.1</v>
      </c>
      <c r="AB78" s="38">
        <v>42.6</v>
      </c>
      <c r="AC78" s="94">
        <v>100.57</v>
      </c>
      <c r="AD78" s="38">
        <v>9.74</v>
      </c>
      <c r="AE78" s="38">
        <v>0.26</v>
      </c>
      <c r="AF78" s="38">
        <v>1.38</v>
      </c>
      <c r="AG78" s="38">
        <v>8.08</v>
      </c>
      <c r="AH78" s="38">
        <v>0.61</v>
      </c>
      <c r="AI78" s="38">
        <v>0.03</v>
      </c>
      <c r="AJ78" s="38">
        <v>0.23</v>
      </c>
      <c r="AK78" s="38">
        <v>0.74</v>
      </c>
      <c r="AL78" s="94">
        <v>5.09</v>
      </c>
      <c r="AM78" s="94">
        <v>257.39</v>
      </c>
    </row>
    <row r="79">
      <c r="A79" s="38">
        <v>74.0</v>
      </c>
      <c r="B79" s="91" t="s">
        <v>502</v>
      </c>
      <c r="C79" s="38">
        <v>15.0</v>
      </c>
      <c r="D79" s="91" t="s">
        <v>393</v>
      </c>
      <c r="E79" s="38">
        <v>2.54</v>
      </c>
      <c r="F79" s="92">
        <v>45455.0</v>
      </c>
      <c r="G79" s="91" t="s">
        <v>315</v>
      </c>
      <c r="H79" s="91" t="s">
        <v>307</v>
      </c>
      <c r="I79" s="91" t="s">
        <v>308</v>
      </c>
      <c r="J79" s="91" t="s">
        <v>309</v>
      </c>
      <c r="K79" s="38">
        <v>21.3</v>
      </c>
      <c r="L79" s="38">
        <v>15.3</v>
      </c>
      <c r="M79" s="38">
        <v>4.8</v>
      </c>
      <c r="N79" s="38">
        <v>0.17</v>
      </c>
      <c r="O79" s="38">
        <v>132.0</v>
      </c>
      <c r="P79" s="38">
        <v>0.8</v>
      </c>
      <c r="Q79" s="93">
        <v>4677.8</v>
      </c>
      <c r="R79" s="94">
        <v>239.84</v>
      </c>
      <c r="S79" s="93">
        <v>2200.6</v>
      </c>
      <c r="T79" s="94">
        <v>112.83</v>
      </c>
      <c r="U79" s="93">
        <v>5778.8</v>
      </c>
      <c r="V79" s="94">
        <v>707.9</v>
      </c>
      <c r="W79" s="38">
        <v>-2.9</v>
      </c>
      <c r="X79" s="95">
        <v>-27.64</v>
      </c>
      <c r="Y79" s="38">
        <v>181.1</v>
      </c>
      <c r="Z79" s="38">
        <v>180.9</v>
      </c>
      <c r="AA79" s="38">
        <v>305.1</v>
      </c>
      <c r="AB79" s="38">
        <v>42.6</v>
      </c>
      <c r="AC79" s="94">
        <v>100.57</v>
      </c>
      <c r="AD79" s="38">
        <v>9.74</v>
      </c>
      <c r="AE79" s="38">
        <v>0.78</v>
      </c>
      <c r="AF79" s="38">
        <v>1.38</v>
      </c>
      <c r="AG79" s="38">
        <v>23.92</v>
      </c>
      <c r="AH79" s="38">
        <v>0.61</v>
      </c>
      <c r="AI79" s="38">
        <v>0.05</v>
      </c>
      <c r="AJ79" s="38">
        <v>1.09</v>
      </c>
      <c r="AK79" s="38">
        <v>0.74</v>
      </c>
      <c r="AL79" s="94">
        <v>18.35</v>
      </c>
      <c r="AM79" s="94">
        <v>257.39</v>
      </c>
    </row>
    <row r="80">
      <c r="A80" s="38">
        <v>75.0</v>
      </c>
      <c r="B80" s="91" t="s">
        <v>503</v>
      </c>
      <c r="C80" s="38">
        <v>24.0</v>
      </c>
      <c r="D80" s="91" t="s">
        <v>398</v>
      </c>
      <c r="E80" s="38">
        <v>2.54</v>
      </c>
      <c r="F80" s="92">
        <v>45455.0</v>
      </c>
      <c r="G80" s="91" t="s">
        <v>306</v>
      </c>
      <c r="H80" s="91" t="s">
        <v>307</v>
      </c>
      <c r="I80" s="91" t="s">
        <v>308</v>
      </c>
      <c r="J80" s="91" t="s">
        <v>309</v>
      </c>
      <c r="K80" s="38">
        <v>15.6</v>
      </c>
      <c r="L80" s="38">
        <v>12.3</v>
      </c>
      <c r="M80" s="38">
        <v>7.8</v>
      </c>
      <c r="N80" s="38">
        <v>0.15</v>
      </c>
      <c r="O80" s="38">
        <v>135.4</v>
      </c>
      <c r="P80" s="38">
        <v>0.5</v>
      </c>
      <c r="Q80" s="93">
        <v>12042.2</v>
      </c>
      <c r="R80" s="94">
        <v>617.43</v>
      </c>
      <c r="S80" s="93">
        <v>1487.0</v>
      </c>
      <c r="T80" s="94">
        <v>76.24</v>
      </c>
      <c r="U80" s="93">
        <v>2316.9</v>
      </c>
      <c r="V80" s="94">
        <v>283.82</v>
      </c>
      <c r="W80" s="38">
        <v>108.6</v>
      </c>
      <c r="X80" s="96" t="s">
        <v>323</v>
      </c>
      <c r="Y80" s="38">
        <v>207.0</v>
      </c>
      <c r="Z80" s="38">
        <v>206.8</v>
      </c>
      <c r="AA80" s="38">
        <v>348.9</v>
      </c>
      <c r="AB80" s="38">
        <v>48.7</v>
      </c>
      <c r="AC80" s="94">
        <v>114.98</v>
      </c>
      <c r="AD80" s="38">
        <v>11.25</v>
      </c>
      <c r="AE80" s="38">
        <v>2.01</v>
      </c>
      <c r="AF80" s="38">
        <v>1.59</v>
      </c>
      <c r="AG80" s="38">
        <v>61.59</v>
      </c>
      <c r="AH80" s="38">
        <v>0.71</v>
      </c>
      <c r="AI80" s="38">
        <v>0.29</v>
      </c>
      <c r="AJ80" s="38">
        <v>0.5</v>
      </c>
      <c r="AK80" s="38">
        <v>0.84</v>
      </c>
      <c r="AL80" s="94">
        <v>28.15</v>
      </c>
      <c r="AM80" s="94">
        <v>294.08</v>
      </c>
    </row>
    <row r="81">
      <c r="A81" s="38">
        <v>76.0</v>
      </c>
      <c r="B81" s="91" t="s">
        <v>504</v>
      </c>
      <c r="C81" s="38">
        <v>24.0</v>
      </c>
      <c r="D81" s="91" t="s">
        <v>398</v>
      </c>
      <c r="E81" s="38">
        <v>2.54</v>
      </c>
      <c r="F81" s="92">
        <v>45455.0</v>
      </c>
      <c r="G81" s="91" t="s">
        <v>311</v>
      </c>
      <c r="H81" s="91" t="s">
        <v>307</v>
      </c>
      <c r="I81" s="91" t="s">
        <v>308</v>
      </c>
      <c r="J81" s="91" t="s">
        <v>309</v>
      </c>
      <c r="K81" s="38">
        <v>15.6</v>
      </c>
      <c r="L81" s="38">
        <v>12.3</v>
      </c>
      <c r="M81" s="38">
        <v>7.8</v>
      </c>
      <c r="N81" s="38">
        <v>0.15</v>
      </c>
      <c r="O81" s="38">
        <v>135.4</v>
      </c>
      <c r="P81" s="38">
        <v>0.5</v>
      </c>
      <c r="Q81" s="93">
        <v>7373.4</v>
      </c>
      <c r="R81" s="94">
        <v>378.05</v>
      </c>
      <c r="S81" s="93">
        <v>1487.0</v>
      </c>
      <c r="T81" s="94">
        <v>76.24</v>
      </c>
      <c r="U81" s="93">
        <v>2844.2</v>
      </c>
      <c r="V81" s="94">
        <v>348.42</v>
      </c>
      <c r="W81" s="38">
        <v>53.3</v>
      </c>
      <c r="X81" s="94">
        <v>504.89</v>
      </c>
      <c r="Y81" s="38">
        <v>207.0</v>
      </c>
      <c r="Z81" s="38">
        <v>206.8</v>
      </c>
      <c r="AA81" s="38">
        <v>348.9</v>
      </c>
      <c r="AB81" s="38">
        <v>48.7</v>
      </c>
      <c r="AC81" s="94">
        <v>114.98</v>
      </c>
      <c r="AD81" s="38">
        <v>11.25</v>
      </c>
      <c r="AE81" s="38">
        <v>1.23</v>
      </c>
      <c r="AF81" s="38">
        <v>1.59</v>
      </c>
      <c r="AG81" s="38">
        <v>37.71</v>
      </c>
      <c r="AH81" s="38">
        <v>0.71</v>
      </c>
      <c r="AI81" s="38">
        <v>0.16</v>
      </c>
      <c r="AJ81" s="38">
        <v>0.57</v>
      </c>
      <c r="AK81" s="38">
        <v>0.84</v>
      </c>
      <c r="AL81" s="94">
        <v>19.4</v>
      </c>
      <c r="AM81" s="94">
        <v>294.08</v>
      </c>
    </row>
    <row r="82">
      <c r="A82" s="38">
        <v>77.0</v>
      </c>
      <c r="B82" s="91" t="s">
        <v>505</v>
      </c>
      <c r="C82" s="38">
        <v>24.0</v>
      </c>
      <c r="D82" s="91" t="s">
        <v>398</v>
      </c>
      <c r="E82" s="38">
        <v>2.54</v>
      </c>
      <c r="F82" s="92">
        <v>45455.0</v>
      </c>
      <c r="G82" s="91" t="s">
        <v>313</v>
      </c>
      <c r="H82" s="91" t="s">
        <v>307</v>
      </c>
      <c r="I82" s="91" t="s">
        <v>308</v>
      </c>
      <c r="J82" s="91" t="s">
        <v>309</v>
      </c>
      <c r="K82" s="38">
        <v>15.6</v>
      </c>
      <c r="L82" s="38">
        <v>12.3</v>
      </c>
      <c r="M82" s="38">
        <v>7.8</v>
      </c>
      <c r="N82" s="38">
        <v>0.15</v>
      </c>
      <c r="O82" s="38">
        <v>135.4</v>
      </c>
      <c r="P82" s="38">
        <v>0.5</v>
      </c>
      <c r="Q82" s="93">
        <v>5328.7</v>
      </c>
      <c r="R82" s="94">
        <v>273.22</v>
      </c>
      <c r="S82" s="93">
        <v>1487.0</v>
      </c>
      <c r="T82" s="94">
        <v>76.24</v>
      </c>
      <c r="U82" s="93">
        <v>1664.9</v>
      </c>
      <c r="V82" s="94">
        <v>203.95</v>
      </c>
      <c r="W82" s="38">
        <v>42.1</v>
      </c>
      <c r="X82" s="94">
        <v>399.08</v>
      </c>
      <c r="Y82" s="38">
        <v>207.0</v>
      </c>
      <c r="Z82" s="38">
        <v>206.8</v>
      </c>
      <c r="AA82" s="38">
        <v>348.9</v>
      </c>
      <c r="AB82" s="38">
        <v>48.7</v>
      </c>
      <c r="AC82" s="94">
        <v>114.98</v>
      </c>
      <c r="AD82" s="38">
        <v>11.25</v>
      </c>
      <c r="AE82" s="38">
        <v>0.89</v>
      </c>
      <c r="AF82" s="38">
        <v>1.59</v>
      </c>
      <c r="AG82" s="38">
        <v>27.26</v>
      </c>
      <c r="AH82" s="38">
        <v>0.71</v>
      </c>
      <c r="AI82" s="38">
        <v>0.12</v>
      </c>
      <c r="AJ82" s="38">
        <v>0.34</v>
      </c>
      <c r="AK82" s="38">
        <v>0.84</v>
      </c>
      <c r="AL82" s="94">
        <v>13.43</v>
      </c>
      <c r="AM82" s="94">
        <v>294.08</v>
      </c>
    </row>
    <row r="83">
      <c r="A83" s="38">
        <v>78.0</v>
      </c>
      <c r="B83" s="91" t="s">
        <v>506</v>
      </c>
      <c r="C83" s="38">
        <v>24.0</v>
      </c>
      <c r="D83" s="91" t="s">
        <v>398</v>
      </c>
      <c r="E83" s="38">
        <v>2.54</v>
      </c>
      <c r="F83" s="92">
        <v>45455.0</v>
      </c>
      <c r="G83" s="91" t="s">
        <v>315</v>
      </c>
      <c r="H83" s="91" t="s">
        <v>307</v>
      </c>
      <c r="I83" s="91" t="s">
        <v>308</v>
      </c>
      <c r="J83" s="91" t="s">
        <v>309</v>
      </c>
      <c r="K83" s="38">
        <v>15.6</v>
      </c>
      <c r="L83" s="38">
        <v>12.3</v>
      </c>
      <c r="M83" s="38">
        <v>7.8</v>
      </c>
      <c r="N83" s="38">
        <v>0.15</v>
      </c>
      <c r="O83" s="38">
        <v>135.4</v>
      </c>
      <c r="P83" s="38">
        <v>0.5</v>
      </c>
      <c r="Q83" s="93">
        <v>5257.3</v>
      </c>
      <c r="R83" s="94">
        <v>269.56</v>
      </c>
      <c r="S83" s="93">
        <v>1487.0</v>
      </c>
      <c r="T83" s="94">
        <v>76.24</v>
      </c>
      <c r="U83" s="93">
        <v>6187.6</v>
      </c>
      <c r="V83" s="94">
        <v>757.99</v>
      </c>
      <c r="W83" s="38">
        <v>-0.4</v>
      </c>
      <c r="X83" s="95">
        <v>-4.19</v>
      </c>
      <c r="Y83" s="38">
        <v>207.0</v>
      </c>
      <c r="Z83" s="38">
        <v>206.8</v>
      </c>
      <c r="AA83" s="38">
        <v>348.9</v>
      </c>
      <c r="AB83" s="38">
        <v>48.7</v>
      </c>
      <c r="AC83" s="94">
        <v>114.98</v>
      </c>
      <c r="AD83" s="38">
        <v>11.25</v>
      </c>
      <c r="AE83" s="38">
        <v>0.88</v>
      </c>
      <c r="AF83" s="38">
        <v>1.59</v>
      </c>
      <c r="AG83" s="38">
        <v>26.89</v>
      </c>
      <c r="AH83" s="38">
        <v>0.71</v>
      </c>
      <c r="AI83" s="38">
        <v>0.07</v>
      </c>
      <c r="AJ83" s="38">
        <v>1.17</v>
      </c>
      <c r="AK83" s="38">
        <v>0.84</v>
      </c>
      <c r="AL83" s="94">
        <v>20.16</v>
      </c>
      <c r="AM83" s="94">
        <v>294.08</v>
      </c>
    </row>
    <row r="84">
      <c r="A84" s="38">
        <v>79.0</v>
      </c>
      <c r="B84" s="91" t="s">
        <v>507</v>
      </c>
      <c r="C84" s="38">
        <v>59.0</v>
      </c>
      <c r="D84" s="91" t="s">
        <v>403</v>
      </c>
      <c r="E84" s="38">
        <v>2.54</v>
      </c>
      <c r="F84" s="92">
        <v>45455.0</v>
      </c>
      <c r="G84" s="91" t="s">
        <v>306</v>
      </c>
      <c r="H84" s="91" t="s">
        <v>307</v>
      </c>
      <c r="I84" s="91" t="s">
        <v>308</v>
      </c>
      <c r="J84" s="91" t="s">
        <v>309</v>
      </c>
      <c r="K84" s="38">
        <v>15.6</v>
      </c>
      <c r="L84" s="38">
        <v>8.7</v>
      </c>
      <c r="M84" s="38">
        <v>19.0</v>
      </c>
      <c r="N84" s="38">
        <v>0.36</v>
      </c>
      <c r="O84" s="38">
        <v>318.7</v>
      </c>
      <c r="P84" s="38">
        <v>1.9</v>
      </c>
      <c r="Q84" s="93">
        <v>20595.3</v>
      </c>
      <c r="R84" s="94">
        <v>1055.98</v>
      </c>
      <c r="S84" s="93">
        <v>5384.0</v>
      </c>
      <c r="T84" s="94">
        <v>276.05</v>
      </c>
      <c r="U84" s="93">
        <v>3964.3</v>
      </c>
      <c r="V84" s="94">
        <v>485.62</v>
      </c>
      <c r="W84" s="38">
        <v>185.7</v>
      </c>
      <c r="X84" s="96" t="s">
        <v>323</v>
      </c>
      <c r="Y84" s="38">
        <v>495.5</v>
      </c>
      <c r="Z84" s="38">
        <v>495.0</v>
      </c>
      <c r="AA84" s="38">
        <v>834.9</v>
      </c>
      <c r="AB84" s="38">
        <v>116.6</v>
      </c>
      <c r="AC84" s="94">
        <v>275.17</v>
      </c>
      <c r="AD84" s="38">
        <v>20.32</v>
      </c>
      <c r="AE84" s="38">
        <v>3.43</v>
      </c>
      <c r="AF84" s="38">
        <v>2.65</v>
      </c>
      <c r="AG84" s="38">
        <v>105.34</v>
      </c>
      <c r="AH84" s="38">
        <v>1.32</v>
      </c>
      <c r="AI84" s="38">
        <v>0.5</v>
      </c>
      <c r="AJ84" s="38">
        <v>0.85</v>
      </c>
      <c r="AK84" s="38">
        <v>1.13</v>
      </c>
      <c r="AL84" s="94">
        <v>48.14</v>
      </c>
      <c r="AM84" s="94">
        <v>413.08</v>
      </c>
    </row>
    <row r="85">
      <c r="A85" s="38">
        <v>80.0</v>
      </c>
      <c r="B85" s="91" t="s">
        <v>508</v>
      </c>
      <c r="C85" s="38">
        <v>59.0</v>
      </c>
      <c r="D85" s="91" t="s">
        <v>403</v>
      </c>
      <c r="E85" s="38">
        <v>2.54</v>
      </c>
      <c r="F85" s="92">
        <v>45455.0</v>
      </c>
      <c r="G85" s="91" t="s">
        <v>311</v>
      </c>
      <c r="H85" s="91" t="s">
        <v>307</v>
      </c>
      <c r="I85" s="91" t="s">
        <v>308</v>
      </c>
      <c r="J85" s="91" t="s">
        <v>309</v>
      </c>
      <c r="K85" s="38">
        <v>15.6</v>
      </c>
      <c r="L85" s="38">
        <v>8.7</v>
      </c>
      <c r="M85" s="38">
        <v>19.0</v>
      </c>
      <c r="N85" s="38">
        <v>0.36</v>
      </c>
      <c r="O85" s="38">
        <v>318.7</v>
      </c>
      <c r="P85" s="38">
        <v>1.9</v>
      </c>
      <c r="Q85" s="93">
        <v>15567.7</v>
      </c>
      <c r="R85" s="94">
        <v>798.2</v>
      </c>
      <c r="S85" s="93">
        <v>5384.0</v>
      </c>
      <c r="T85" s="94">
        <v>276.05</v>
      </c>
      <c r="U85" s="93">
        <v>4121.1</v>
      </c>
      <c r="V85" s="94">
        <v>504.84</v>
      </c>
      <c r="W85" s="38">
        <v>130.0</v>
      </c>
      <c r="X85" s="96" t="s">
        <v>323</v>
      </c>
      <c r="Y85" s="38">
        <v>495.5</v>
      </c>
      <c r="Z85" s="38">
        <v>495.0</v>
      </c>
      <c r="AA85" s="38">
        <v>834.9</v>
      </c>
      <c r="AB85" s="38">
        <v>116.6</v>
      </c>
      <c r="AC85" s="94">
        <v>275.17</v>
      </c>
      <c r="AD85" s="38">
        <v>20.32</v>
      </c>
      <c r="AE85" s="38">
        <v>2.6</v>
      </c>
      <c r="AF85" s="38">
        <v>2.65</v>
      </c>
      <c r="AG85" s="38">
        <v>79.63</v>
      </c>
      <c r="AH85" s="38">
        <v>1.32</v>
      </c>
      <c r="AI85" s="38">
        <v>0.36</v>
      </c>
      <c r="AJ85" s="38">
        <v>0.85</v>
      </c>
      <c r="AK85" s="38">
        <v>1.13</v>
      </c>
      <c r="AL85" s="94">
        <v>38.1</v>
      </c>
      <c r="AM85" s="94">
        <v>413.08</v>
      </c>
    </row>
    <row r="86">
      <c r="A86" s="38">
        <v>81.0</v>
      </c>
      <c r="B86" s="91" t="s">
        <v>509</v>
      </c>
      <c r="C86" s="38">
        <v>59.0</v>
      </c>
      <c r="D86" s="91" t="s">
        <v>403</v>
      </c>
      <c r="E86" s="38">
        <v>2.54</v>
      </c>
      <c r="F86" s="92">
        <v>45455.0</v>
      </c>
      <c r="G86" s="91" t="s">
        <v>313</v>
      </c>
      <c r="H86" s="91" t="s">
        <v>307</v>
      </c>
      <c r="I86" s="91" t="s">
        <v>308</v>
      </c>
      <c r="J86" s="91" t="s">
        <v>309</v>
      </c>
      <c r="K86" s="38">
        <v>15.6</v>
      </c>
      <c r="L86" s="38">
        <v>8.7</v>
      </c>
      <c r="M86" s="38">
        <v>19.0</v>
      </c>
      <c r="N86" s="38">
        <v>0.36</v>
      </c>
      <c r="O86" s="38">
        <v>318.7</v>
      </c>
      <c r="P86" s="38">
        <v>1.9</v>
      </c>
      <c r="Q86" s="93">
        <v>16058.3</v>
      </c>
      <c r="R86" s="94">
        <v>823.35</v>
      </c>
      <c r="S86" s="93">
        <v>5384.0</v>
      </c>
      <c r="T86" s="94">
        <v>276.05</v>
      </c>
      <c r="U86" s="93">
        <v>3471.5</v>
      </c>
      <c r="V86" s="94">
        <v>425.26</v>
      </c>
      <c r="W86" s="38">
        <v>141.3</v>
      </c>
      <c r="X86" s="96" t="s">
        <v>323</v>
      </c>
      <c r="Y86" s="38">
        <v>495.5</v>
      </c>
      <c r="Z86" s="38">
        <v>495.0</v>
      </c>
      <c r="AA86" s="38">
        <v>834.9</v>
      </c>
      <c r="AB86" s="38">
        <v>116.6</v>
      </c>
      <c r="AC86" s="94">
        <v>275.17</v>
      </c>
      <c r="AD86" s="38">
        <v>20.32</v>
      </c>
      <c r="AE86" s="38">
        <v>2.68</v>
      </c>
      <c r="AF86" s="38">
        <v>2.65</v>
      </c>
      <c r="AG86" s="38">
        <v>82.13</v>
      </c>
      <c r="AH86" s="38">
        <v>1.32</v>
      </c>
      <c r="AI86" s="38">
        <v>0.38</v>
      </c>
      <c r="AJ86" s="38">
        <v>0.73</v>
      </c>
      <c r="AK86" s="38">
        <v>1.13</v>
      </c>
      <c r="AL86" s="94">
        <v>38.12</v>
      </c>
      <c r="AM86" s="94">
        <v>413.08</v>
      </c>
    </row>
    <row r="87">
      <c r="A87" s="38">
        <v>82.0</v>
      </c>
      <c r="B87" s="91" t="s">
        <v>510</v>
      </c>
      <c r="C87" s="38">
        <v>59.0</v>
      </c>
      <c r="D87" s="91" t="s">
        <v>403</v>
      </c>
      <c r="E87" s="38">
        <v>2.54</v>
      </c>
      <c r="F87" s="92">
        <v>45455.0</v>
      </c>
      <c r="G87" s="91" t="s">
        <v>315</v>
      </c>
      <c r="H87" s="91" t="s">
        <v>307</v>
      </c>
      <c r="I87" s="91" t="s">
        <v>308</v>
      </c>
      <c r="J87" s="91" t="s">
        <v>309</v>
      </c>
      <c r="K87" s="38">
        <v>15.6</v>
      </c>
      <c r="L87" s="38">
        <v>8.7</v>
      </c>
      <c r="M87" s="38">
        <v>19.0</v>
      </c>
      <c r="N87" s="38">
        <v>0.36</v>
      </c>
      <c r="O87" s="38">
        <v>318.7</v>
      </c>
      <c r="P87" s="38">
        <v>1.9</v>
      </c>
      <c r="Q87" s="93">
        <v>9528.8</v>
      </c>
      <c r="R87" s="94">
        <v>488.57</v>
      </c>
      <c r="S87" s="93">
        <v>5384.0</v>
      </c>
      <c r="T87" s="94">
        <v>276.05</v>
      </c>
      <c r="U87" s="93">
        <v>7261.8</v>
      </c>
      <c r="V87" s="94">
        <v>889.57</v>
      </c>
      <c r="W87" s="38">
        <v>35.7</v>
      </c>
      <c r="X87" s="94">
        <v>338.51</v>
      </c>
      <c r="Y87" s="38">
        <v>495.5</v>
      </c>
      <c r="Z87" s="38">
        <v>495.0</v>
      </c>
      <c r="AA87" s="38">
        <v>834.9</v>
      </c>
      <c r="AB87" s="38">
        <v>116.6</v>
      </c>
      <c r="AC87" s="94">
        <v>275.17</v>
      </c>
      <c r="AD87" s="38">
        <v>20.32</v>
      </c>
      <c r="AE87" s="38">
        <v>1.59</v>
      </c>
      <c r="AF87" s="38">
        <v>2.65</v>
      </c>
      <c r="AG87" s="38">
        <v>48.74</v>
      </c>
      <c r="AH87" s="38">
        <v>1.32</v>
      </c>
      <c r="AI87" s="38">
        <v>0.17</v>
      </c>
      <c r="AJ87" s="38">
        <v>1.39</v>
      </c>
      <c r="AK87" s="38">
        <v>1.13</v>
      </c>
      <c r="AL87" s="94">
        <v>30.53</v>
      </c>
      <c r="AM87" s="94">
        <v>413.08</v>
      </c>
    </row>
    <row r="88">
      <c r="A88" s="38">
        <v>83.0</v>
      </c>
      <c r="B88" s="91" t="s">
        <v>511</v>
      </c>
      <c r="C88" s="38">
        <v>49.0</v>
      </c>
      <c r="D88" s="91" t="s">
        <v>408</v>
      </c>
      <c r="E88" s="38">
        <v>2.54</v>
      </c>
      <c r="F88" s="92">
        <v>45455.0</v>
      </c>
      <c r="G88" s="91" t="s">
        <v>306</v>
      </c>
      <c r="H88" s="91" t="s">
        <v>307</v>
      </c>
      <c r="I88" s="91" t="s">
        <v>308</v>
      </c>
      <c r="J88" s="91" t="s">
        <v>309</v>
      </c>
      <c r="K88" s="38">
        <v>21.3</v>
      </c>
      <c r="L88" s="38">
        <v>7.5</v>
      </c>
      <c r="M88" s="38">
        <v>16.0</v>
      </c>
      <c r="N88" s="38">
        <v>0.56</v>
      </c>
      <c r="O88" s="38">
        <v>370.9</v>
      </c>
      <c r="P88" s="38">
        <v>2.6</v>
      </c>
      <c r="Q88" s="93">
        <v>17104.5</v>
      </c>
      <c r="R88" s="94">
        <v>877.0</v>
      </c>
      <c r="S88" s="93">
        <v>7484.7</v>
      </c>
      <c r="T88" s="94">
        <v>383.76</v>
      </c>
      <c r="U88" s="93">
        <v>3292.4</v>
      </c>
      <c r="V88" s="94">
        <v>403.32</v>
      </c>
      <c r="W88" s="38">
        <v>154.3</v>
      </c>
      <c r="X88" s="96" t="s">
        <v>323</v>
      </c>
      <c r="Y88" s="38">
        <v>499.0</v>
      </c>
      <c r="Z88" s="38">
        <v>498.5</v>
      </c>
      <c r="AA88" s="38">
        <v>840.8</v>
      </c>
      <c r="AB88" s="38">
        <v>117.4</v>
      </c>
      <c r="AC88" s="94">
        <v>277.11</v>
      </c>
      <c r="AD88" s="38">
        <v>22.38</v>
      </c>
      <c r="AE88" s="38">
        <v>2.85</v>
      </c>
      <c r="AF88" s="38">
        <v>2.98</v>
      </c>
      <c r="AG88" s="38">
        <v>87.49</v>
      </c>
      <c r="AH88" s="38">
        <v>1.44</v>
      </c>
      <c r="AI88" s="38">
        <v>0.41</v>
      </c>
      <c r="AJ88" s="38">
        <v>0.71</v>
      </c>
      <c r="AK88" s="38">
        <v>1.35</v>
      </c>
      <c r="AL88" s="94">
        <v>39.98</v>
      </c>
      <c r="AM88" s="94">
        <v>486.49</v>
      </c>
    </row>
    <row r="89">
      <c r="A89" s="38">
        <v>84.0</v>
      </c>
      <c r="B89" s="91" t="s">
        <v>512</v>
      </c>
      <c r="C89" s="38">
        <v>49.0</v>
      </c>
      <c r="D89" s="91" t="s">
        <v>408</v>
      </c>
      <c r="E89" s="38">
        <v>2.54</v>
      </c>
      <c r="F89" s="92">
        <v>45455.0</v>
      </c>
      <c r="G89" s="91" t="s">
        <v>311</v>
      </c>
      <c r="H89" s="91" t="s">
        <v>307</v>
      </c>
      <c r="I89" s="91" t="s">
        <v>308</v>
      </c>
      <c r="J89" s="91" t="s">
        <v>309</v>
      </c>
      <c r="K89" s="38">
        <v>21.3</v>
      </c>
      <c r="L89" s="38">
        <v>7.5</v>
      </c>
      <c r="M89" s="38">
        <v>16.0</v>
      </c>
      <c r="N89" s="38">
        <v>0.56</v>
      </c>
      <c r="O89" s="38">
        <v>370.9</v>
      </c>
      <c r="P89" s="38">
        <v>2.6</v>
      </c>
      <c r="Q89" s="93">
        <v>13226.9</v>
      </c>
      <c r="R89" s="94">
        <v>678.18</v>
      </c>
      <c r="S89" s="93">
        <v>7484.7</v>
      </c>
      <c r="T89" s="94">
        <v>383.76</v>
      </c>
      <c r="U89" s="93">
        <v>3402.1</v>
      </c>
      <c r="V89" s="94">
        <v>416.76</v>
      </c>
      <c r="W89" s="38">
        <v>111.4</v>
      </c>
      <c r="X89" s="96" t="s">
        <v>323</v>
      </c>
      <c r="Y89" s="38">
        <v>499.0</v>
      </c>
      <c r="Z89" s="38">
        <v>498.5</v>
      </c>
      <c r="AA89" s="38">
        <v>840.8</v>
      </c>
      <c r="AB89" s="38">
        <v>117.4</v>
      </c>
      <c r="AC89" s="94">
        <v>277.11</v>
      </c>
      <c r="AD89" s="38">
        <v>22.38</v>
      </c>
      <c r="AE89" s="38">
        <v>2.21</v>
      </c>
      <c r="AF89" s="38">
        <v>2.98</v>
      </c>
      <c r="AG89" s="38">
        <v>67.65</v>
      </c>
      <c r="AH89" s="38">
        <v>1.44</v>
      </c>
      <c r="AI89" s="38">
        <v>0.31</v>
      </c>
      <c r="AJ89" s="38">
        <v>0.7</v>
      </c>
      <c r="AK89" s="38">
        <v>1.35</v>
      </c>
      <c r="AL89" s="94">
        <v>32.22</v>
      </c>
      <c r="AM89" s="94">
        <v>486.49</v>
      </c>
    </row>
    <row r="90">
      <c r="A90" s="38">
        <v>85.0</v>
      </c>
      <c r="B90" s="91" t="s">
        <v>513</v>
      </c>
      <c r="C90" s="38">
        <v>49.0</v>
      </c>
      <c r="D90" s="91" t="s">
        <v>408</v>
      </c>
      <c r="E90" s="38">
        <v>2.54</v>
      </c>
      <c r="F90" s="92">
        <v>45455.0</v>
      </c>
      <c r="G90" s="91" t="s">
        <v>313</v>
      </c>
      <c r="H90" s="91" t="s">
        <v>307</v>
      </c>
      <c r="I90" s="91" t="s">
        <v>308</v>
      </c>
      <c r="J90" s="91" t="s">
        <v>309</v>
      </c>
      <c r="K90" s="38">
        <v>21.3</v>
      </c>
      <c r="L90" s="38">
        <v>7.5</v>
      </c>
      <c r="M90" s="38">
        <v>16.0</v>
      </c>
      <c r="N90" s="38">
        <v>0.56</v>
      </c>
      <c r="O90" s="38">
        <v>370.9</v>
      </c>
      <c r="P90" s="38">
        <v>2.6</v>
      </c>
      <c r="Q90" s="93">
        <v>13679.0</v>
      </c>
      <c r="R90" s="94">
        <v>701.36</v>
      </c>
      <c r="S90" s="93">
        <v>7484.7</v>
      </c>
      <c r="T90" s="94">
        <v>383.76</v>
      </c>
      <c r="U90" s="93">
        <v>2918.0</v>
      </c>
      <c r="V90" s="94">
        <v>357.46</v>
      </c>
      <c r="W90" s="38">
        <v>120.7</v>
      </c>
      <c r="X90" s="96" t="s">
        <v>323</v>
      </c>
      <c r="Y90" s="38">
        <v>499.0</v>
      </c>
      <c r="Z90" s="38">
        <v>498.5</v>
      </c>
      <c r="AA90" s="38">
        <v>840.8</v>
      </c>
      <c r="AB90" s="38">
        <v>117.4</v>
      </c>
      <c r="AC90" s="94">
        <v>277.11</v>
      </c>
      <c r="AD90" s="38">
        <v>22.38</v>
      </c>
      <c r="AE90" s="38">
        <v>2.28</v>
      </c>
      <c r="AF90" s="38">
        <v>2.98</v>
      </c>
      <c r="AG90" s="38">
        <v>69.97</v>
      </c>
      <c r="AH90" s="38">
        <v>1.44</v>
      </c>
      <c r="AI90" s="38">
        <v>0.33</v>
      </c>
      <c r="AJ90" s="38">
        <v>0.62</v>
      </c>
      <c r="AK90" s="38">
        <v>1.35</v>
      </c>
      <c r="AL90" s="94">
        <v>32.41</v>
      </c>
      <c r="AM90" s="94">
        <v>486.49</v>
      </c>
    </row>
    <row r="91">
      <c r="A91" s="38">
        <v>86.0</v>
      </c>
      <c r="B91" s="91" t="s">
        <v>514</v>
      </c>
      <c r="C91" s="38">
        <v>49.0</v>
      </c>
      <c r="D91" s="91" t="s">
        <v>408</v>
      </c>
      <c r="E91" s="38">
        <v>2.54</v>
      </c>
      <c r="F91" s="92">
        <v>45455.0</v>
      </c>
      <c r="G91" s="91" t="s">
        <v>315</v>
      </c>
      <c r="H91" s="91" t="s">
        <v>307</v>
      </c>
      <c r="I91" s="91" t="s">
        <v>308</v>
      </c>
      <c r="J91" s="91" t="s">
        <v>309</v>
      </c>
      <c r="K91" s="38">
        <v>21.3</v>
      </c>
      <c r="L91" s="38">
        <v>7.5</v>
      </c>
      <c r="M91" s="38">
        <v>16.0</v>
      </c>
      <c r="N91" s="38">
        <v>0.56</v>
      </c>
      <c r="O91" s="38">
        <v>370.9</v>
      </c>
      <c r="P91" s="38">
        <v>2.6</v>
      </c>
      <c r="Q91" s="93">
        <v>8466.5</v>
      </c>
      <c r="R91" s="94">
        <v>434.1</v>
      </c>
      <c r="S91" s="93">
        <v>7484.7</v>
      </c>
      <c r="T91" s="94">
        <v>383.76</v>
      </c>
      <c r="U91" s="93">
        <v>5811.9</v>
      </c>
      <c r="V91" s="94">
        <v>711.95</v>
      </c>
      <c r="W91" s="38">
        <v>37.7</v>
      </c>
      <c r="X91" s="94">
        <v>356.84</v>
      </c>
      <c r="Y91" s="38">
        <v>499.0</v>
      </c>
      <c r="Z91" s="38">
        <v>498.5</v>
      </c>
      <c r="AA91" s="38">
        <v>840.8</v>
      </c>
      <c r="AB91" s="38">
        <v>117.4</v>
      </c>
      <c r="AC91" s="94">
        <v>277.11</v>
      </c>
      <c r="AD91" s="38">
        <v>22.38</v>
      </c>
      <c r="AE91" s="38">
        <v>1.41</v>
      </c>
      <c r="AF91" s="38">
        <v>2.98</v>
      </c>
      <c r="AG91" s="38">
        <v>43.3</v>
      </c>
      <c r="AH91" s="38">
        <v>1.44</v>
      </c>
      <c r="AI91" s="38">
        <v>0.15</v>
      </c>
      <c r="AJ91" s="38">
        <v>1.12</v>
      </c>
      <c r="AK91" s="38">
        <v>1.35</v>
      </c>
      <c r="AL91" s="94">
        <v>26.15</v>
      </c>
      <c r="AM91" s="94">
        <v>486.49</v>
      </c>
    </row>
    <row r="92">
      <c r="A92" s="38">
        <v>91.0</v>
      </c>
      <c r="B92" s="91" t="s">
        <v>515</v>
      </c>
      <c r="C92" s="38">
        <v>49.0</v>
      </c>
      <c r="D92" s="91" t="s">
        <v>413</v>
      </c>
      <c r="E92" s="38">
        <v>2.54</v>
      </c>
      <c r="F92" s="92">
        <v>45455.0</v>
      </c>
      <c r="G92" s="91" t="s">
        <v>306</v>
      </c>
      <c r="H92" s="91" t="s">
        <v>307</v>
      </c>
      <c r="I92" s="91" t="s">
        <v>308</v>
      </c>
      <c r="J92" s="91" t="s">
        <v>309</v>
      </c>
      <c r="K92" s="38">
        <v>21.3</v>
      </c>
      <c r="L92" s="38">
        <v>6.3</v>
      </c>
      <c r="M92" s="38">
        <v>16.0</v>
      </c>
      <c r="N92" s="38">
        <v>0.56</v>
      </c>
      <c r="O92" s="38">
        <v>332.4</v>
      </c>
      <c r="P92" s="38">
        <v>3.1</v>
      </c>
      <c r="Q92" s="93">
        <v>17104.5</v>
      </c>
      <c r="R92" s="94">
        <v>877.0</v>
      </c>
      <c r="S92" s="93">
        <v>8780.1</v>
      </c>
      <c r="T92" s="94">
        <v>450.18</v>
      </c>
      <c r="U92" s="93">
        <v>3292.4</v>
      </c>
      <c r="V92" s="94">
        <v>403.32</v>
      </c>
      <c r="W92" s="38">
        <v>154.3</v>
      </c>
      <c r="X92" s="96" t="s">
        <v>323</v>
      </c>
      <c r="Y92" s="38">
        <v>488.6</v>
      </c>
      <c r="Z92" s="38">
        <v>488.1</v>
      </c>
      <c r="AA92" s="38">
        <v>823.3</v>
      </c>
      <c r="AB92" s="38">
        <v>114.9</v>
      </c>
      <c r="AC92" s="94">
        <v>271.33</v>
      </c>
      <c r="AD92" s="38">
        <v>23.28</v>
      </c>
      <c r="AE92" s="38">
        <v>2.85</v>
      </c>
      <c r="AF92" s="38">
        <v>3.17</v>
      </c>
      <c r="AG92" s="38">
        <v>87.49</v>
      </c>
      <c r="AH92" s="38">
        <v>1.49</v>
      </c>
      <c r="AI92" s="38">
        <v>0.41</v>
      </c>
      <c r="AJ92" s="38">
        <v>0.71</v>
      </c>
      <c r="AK92" s="38">
        <v>1.5</v>
      </c>
      <c r="AL92" s="94">
        <v>39.98</v>
      </c>
      <c r="AM92" s="94">
        <v>535.31</v>
      </c>
    </row>
    <row r="93">
      <c r="A93" s="38">
        <v>92.0</v>
      </c>
      <c r="B93" s="91" t="s">
        <v>516</v>
      </c>
      <c r="C93" s="38">
        <v>49.0</v>
      </c>
      <c r="D93" s="91" t="s">
        <v>413</v>
      </c>
      <c r="E93" s="38">
        <v>2.54</v>
      </c>
      <c r="F93" s="92">
        <v>45455.0</v>
      </c>
      <c r="G93" s="91" t="s">
        <v>311</v>
      </c>
      <c r="H93" s="91" t="s">
        <v>307</v>
      </c>
      <c r="I93" s="91" t="s">
        <v>308</v>
      </c>
      <c r="J93" s="91" t="s">
        <v>309</v>
      </c>
      <c r="K93" s="38">
        <v>21.3</v>
      </c>
      <c r="L93" s="38">
        <v>6.3</v>
      </c>
      <c r="M93" s="38">
        <v>16.0</v>
      </c>
      <c r="N93" s="38">
        <v>0.56</v>
      </c>
      <c r="O93" s="38">
        <v>332.4</v>
      </c>
      <c r="P93" s="38">
        <v>3.1</v>
      </c>
      <c r="Q93" s="93">
        <v>14331.1</v>
      </c>
      <c r="R93" s="94">
        <v>734.79</v>
      </c>
      <c r="S93" s="93">
        <v>8780.1</v>
      </c>
      <c r="T93" s="94">
        <v>450.18</v>
      </c>
      <c r="U93" s="93">
        <v>3370.9</v>
      </c>
      <c r="V93" s="94">
        <v>412.93</v>
      </c>
      <c r="W93" s="38">
        <v>123.6</v>
      </c>
      <c r="X93" s="96" t="s">
        <v>323</v>
      </c>
      <c r="Y93" s="38">
        <v>488.6</v>
      </c>
      <c r="Z93" s="38">
        <v>488.1</v>
      </c>
      <c r="AA93" s="38">
        <v>823.3</v>
      </c>
      <c r="AB93" s="38">
        <v>114.9</v>
      </c>
      <c r="AC93" s="94">
        <v>271.33</v>
      </c>
      <c r="AD93" s="38">
        <v>23.28</v>
      </c>
      <c r="AE93" s="38">
        <v>2.39</v>
      </c>
      <c r="AF93" s="38">
        <v>3.17</v>
      </c>
      <c r="AG93" s="38">
        <v>73.3</v>
      </c>
      <c r="AH93" s="38">
        <v>1.49</v>
      </c>
      <c r="AI93" s="38">
        <v>0.34</v>
      </c>
      <c r="AJ93" s="38">
        <v>0.7</v>
      </c>
      <c r="AK93" s="38">
        <v>1.5</v>
      </c>
      <c r="AL93" s="94">
        <v>34.43</v>
      </c>
      <c r="AM93" s="94">
        <v>535.31</v>
      </c>
    </row>
    <row r="94">
      <c r="A94" s="38">
        <v>93.0</v>
      </c>
      <c r="B94" s="91" t="s">
        <v>517</v>
      </c>
      <c r="C94" s="38">
        <v>49.0</v>
      </c>
      <c r="D94" s="91" t="s">
        <v>413</v>
      </c>
      <c r="E94" s="38">
        <v>2.54</v>
      </c>
      <c r="F94" s="92">
        <v>45455.0</v>
      </c>
      <c r="G94" s="91" t="s">
        <v>313</v>
      </c>
      <c r="H94" s="91" t="s">
        <v>307</v>
      </c>
      <c r="I94" s="91" t="s">
        <v>308</v>
      </c>
      <c r="J94" s="91" t="s">
        <v>309</v>
      </c>
      <c r="K94" s="38">
        <v>21.3</v>
      </c>
      <c r="L94" s="38">
        <v>6.3</v>
      </c>
      <c r="M94" s="38">
        <v>16.0</v>
      </c>
      <c r="N94" s="38">
        <v>0.56</v>
      </c>
      <c r="O94" s="38">
        <v>332.4</v>
      </c>
      <c r="P94" s="38">
        <v>3.1</v>
      </c>
      <c r="Q94" s="93">
        <v>14654.4</v>
      </c>
      <c r="R94" s="94">
        <v>751.37</v>
      </c>
      <c r="S94" s="93">
        <v>8780.1</v>
      </c>
      <c r="T94" s="94">
        <v>450.18</v>
      </c>
      <c r="U94" s="93">
        <v>3024.6</v>
      </c>
      <c r="V94" s="94">
        <v>370.52</v>
      </c>
      <c r="W94" s="38">
        <v>130.3</v>
      </c>
      <c r="X94" s="96" t="s">
        <v>323</v>
      </c>
      <c r="Y94" s="38">
        <v>488.6</v>
      </c>
      <c r="Z94" s="38">
        <v>488.1</v>
      </c>
      <c r="AA94" s="38">
        <v>823.3</v>
      </c>
      <c r="AB94" s="38">
        <v>114.9</v>
      </c>
      <c r="AC94" s="94">
        <v>271.33</v>
      </c>
      <c r="AD94" s="38">
        <v>23.28</v>
      </c>
      <c r="AE94" s="38">
        <v>2.44</v>
      </c>
      <c r="AF94" s="38">
        <v>3.17</v>
      </c>
      <c r="AG94" s="38">
        <v>74.95</v>
      </c>
      <c r="AH94" s="38">
        <v>1.49</v>
      </c>
      <c r="AI94" s="38">
        <v>0.35</v>
      </c>
      <c r="AJ94" s="38">
        <v>0.64</v>
      </c>
      <c r="AK94" s="38">
        <v>1.5</v>
      </c>
      <c r="AL94" s="94">
        <v>34.57</v>
      </c>
      <c r="AM94" s="94">
        <v>535.31</v>
      </c>
    </row>
    <row r="95">
      <c r="A95" s="38">
        <v>94.0</v>
      </c>
      <c r="B95" s="91" t="s">
        <v>518</v>
      </c>
      <c r="C95" s="38">
        <v>49.0</v>
      </c>
      <c r="D95" s="91" t="s">
        <v>413</v>
      </c>
      <c r="E95" s="38">
        <v>2.54</v>
      </c>
      <c r="F95" s="92">
        <v>45455.0</v>
      </c>
      <c r="G95" s="91" t="s">
        <v>315</v>
      </c>
      <c r="H95" s="91" t="s">
        <v>307</v>
      </c>
      <c r="I95" s="91" t="s">
        <v>308</v>
      </c>
      <c r="J95" s="91" t="s">
        <v>309</v>
      </c>
      <c r="K95" s="38">
        <v>21.3</v>
      </c>
      <c r="L95" s="38">
        <v>6.3</v>
      </c>
      <c r="M95" s="38">
        <v>16.0</v>
      </c>
      <c r="N95" s="38">
        <v>0.56</v>
      </c>
      <c r="O95" s="38">
        <v>332.4</v>
      </c>
      <c r="P95" s="38">
        <v>3.1</v>
      </c>
      <c r="Q95" s="93">
        <v>10926.1</v>
      </c>
      <c r="R95" s="94">
        <v>560.21</v>
      </c>
      <c r="S95" s="93">
        <v>8780.1</v>
      </c>
      <c r="T95" s="94">
        <v>450.18</v>
      </c>
      <c r="U95" s="93">
        <v>5094.4</v>
      </c>
      <c r="V95" s="94">
        <v>624.07</v>
      </c>
      <c r="W95" s="38">
        <v>70.9</v>
      </c>
      <c r="X95" s="94">
        <v>671.14</v>
      </c>
      <c r="Y95" s="38">
        <v>488.6</v>
      </c>
      <c r="Z95" s="38">
        <v>488.1</v>
      </c>
      <c r="AA95" s="38">
        <v>823.3</v>
      </c>
      <c r="AB95" s="38">
        <v>114.9</v>
      </c>
      <c r="AC95" s="94">
        <v>271.33</v>
      </c>
      <c r="AD95" s="38">
        <v>23.28</v>
      </c>
      <c r="AE95" s="38">
        <v>1.82</v>
      </c>
      <c r="AF95" s="38">
        <v>3.17</v>
      </c>
      <c r="AG95" s="38">
        <v>55.88</v>
      </c>
      <c r="AH95" s="38">
        <v>1.49</v>
      </c>
      <c r="AI95" s="38">
        <v>0.23</v>
      </c>
      <c r="AJ95" s="38">
        <v>1.0</v>
      </c>
      <c r="AK95" s="38">
        <v>1.5</v>
      </c>
      <c r="AL95" s="94">
        <v>30.09</v>
      </c>
      <c r="AM95" s="94">
        <v>535.31</v>
      </c>
    </row>
    <row r="96">
      <c r="A96" s="38">
        <v>95.0</v>
      </c>
      <c r="B96" s="91" t="s">
        <v>519</v>
      </c>
      <c r="C96" s="38">
        <v>49.0</v>
      </c>
      <c r="D96" s="91" t="s">
        <v>418</v>
      </c>
      <c r="E96" s="38">
        <v>2.54</v>
      </c>
      <c r="F96" s="92">
        <v>45455.0</v>
      </c>
      <c r="G96" s="91" t="s">
        <v>306</v>
      </c>
      <c r="H96" s="91" t="s">
        <v>307</v>
      </c>
      <c r="I96" s="91" t="s">
        <v>308</v>
      </c>
      <c r="J96" s="91" t="s">
        <v>309</v>
      </c>
      <c r="K96" s="38">
        <v>21.3</v>
      </c>
      <c r="L96" s="38">
        <v>8.7</v>
      </c>
      <c r="M96" s="38">
        <v>16.0</v>
      </c>
      <c r="N96" s="38">
        <v>0.56</v>
      </c>
      <c r="O96" s="38">
        <v>328.7</v>
      </c>
      <c r="P96" s="38">
        <v>3.5</v>
      </c>
      <c r="Q96" s="93">
        <v>17104.5</v>
      </c>
      <c r="R96" s="94">
        <v>877.0</v>
      </c>
      <c r="S96" s="93">
        <v>9988.9</v>
      </c>
      <c r="T96" s="94">
        <v>512.16</v>
      </c>
      <c r="U96" s="93">
        <v>3292.4</v>
      </c>
      <c r="V96" s="94">
        <v>403.32</v>
      </c>
      <c r="W96" s="38">
        <v>154.3</v>
      </c>
      <c r="X96" s="96" t="s">
        <v>323</v>
      </c>
      <c r="Y96" s="38">
        <v>480.5</v>
      </c>
      <c r="Z96" s="38">
        <v>480.1</v>
      </c>
      <c r="AA96" s="38">
        <v>809.7</v>
      </c>
      <c r="AB96" s="38">
        <v>113.0</v>
      </c>
      <c r="AC96" s="94">
        <v>266.87</v>
      </c>
      <c r="AD96" s="38">
        <v>21.0</v>
      </c>
      <c r="AE96" s="38">
        <v>2.85</v>
      </c>
      <c r="AF96" s="38">
        <v>2.78</v>
      </c>
      <c r="AG96" s="38">
        <v>87.49</v>
      </c>
      <c r="AH96" s="38">
        <v>1.36</v>
      </c>
      <c r="AI96" s="38">
        <v>0.41</v>
      </c>
      <c r="AJ96" s="38">
        <v>0.71</v>
      </c>
      <c r="AK96" s="38">
        <v>1.22</v>
      </c>
      <c r="AL96" s="94">
        <v>39.98</v>
      </c>
      <c r="AM96" s="94">
        <v>443.67</v>
      </c>
    </row>
    <row r="97">
      <c r="A97" s="38">
        <v>96.0</v>
      </c>
      <c r="B97" s="91" t="s">
        <v>520</v>
      </c>
      <c r="C97" s="38">
        <v>49.0</v>
      </c>
      <c r="D97" s="91" t="s">
        <v>418</v>
      </c>
      <c r="E97" s="38">
        <v>2.54</v>
      </c>
      <c r="F97" s="92">
        <v>45455.0</v>
      </c>
      <c r="G97" s="91" t="s">
        <v>311</v>
      </c>
      <c r="H97" s="91" t="s">
        <v>307</v>
      </c>
      <c r="I97" s="91" t="s">
        <v>308</v>
      </c>
      <c r="J97" s="91" t="s">
        <v>309</v>
      </c>
      <c r="K97" s="38">
        <v>21.3</v>
      </c>
      <c r="L97" s="38">
        <v>8.7</v>
      </c>
      <c r="M97" s="38">
        <v>16.0</v>
      </c>
      <c r="N97" s="38">
        <v>0.56</v>
      </c>
      <c r="O97" s="38">
        <v>328.7</v>
      </c>
      <c r="P97" s="38">
        <v>3.5</v>
      </c>
      <c r="Q97" s="93">
        <v>12721.1</v>
      </c>
      <c r="R97" s="94">
        <v>652.24</v>
      </c>
      <c r="S97" s="93">
        <v>9988.9</v>
      </c>
      <c r="T97" s="94">
        <v>512.16</v>
      </c>
      <c r="U97" s="93">
        <v>3426.1</v>
      </c>
      <c r="V97" s="94">
        <v>419.69</v>
      </c>
      <c r="W97" s="38">
        <v>105.7</v>
      </c>
      <c r="X97" s="96" t="s">
        <v>323</v>
      </c>
      <c r="Y97" s="38">
        <v>480.5</v>
      </c>
      <c r="Z97" s="38">
        <v>480.1</v>
      </c>
      <c r="AA97" s="38">
        <v>809.7</v>
      </c>
      <c r="AB97" s="38">
        <v>113.0</v>
      </c>
      <c r="AC97" s="94">
        <v>266.87</v>
      </c>
      <c r="AD97" s="38">
        <v>21.0</v>
      </c>
      <c r="AE97" s="38">
        <v>2.12</v>
      </c>
      <c r="AF97" s="38">
        <v>2.78</v>
      </c>
      <c r="AG97" s="38">
        <v>65.07</v>
      </c>
      <c r="AH97" s="38">
        <v>1.36</v>
      </c>
      <c r="AI97" s="38">
        <v>0.3</v>
      </c>
      <c r="AJ97" s="38">
        <v>0.7</v>
      </c>
      <c r="AK97" s="38">
        <v>1.22</v>
      </c>
      <c r="AL97" s="94">
        <v>31.22</v>
      </c>
      <c r="AM97" s="94">
        <v>443.67</v>
      </c>
    </row>
    <row r="98">
      <c r="A98" s="38">
        <v>97.0</v>
      </c>
      <c r="B98" s="91" t="s">
        <v>521</v>
      </c>
      <c r="C98" s="38">
        <v>49.0</v>
      </c>
      <c r="D98" s="91" t="s">
        <v>418</v>
      </c>
      <c r="E98" s="38">
        <v>2.54</v>
      </c>
      <c r="F98" s="92">
        <v>45455.0</v>
      </c>
      <c r="G98" s="91" t="s">
        <v>313</v>
      </c>
      <c r="H98" s="91" t="s">
        <v>307</v>
      </c>
      <c r="I98" s="91" t="s">
        <v>308</v>
      </c>
      <c r="J98" s="91" t="s">
        <v>309</v>
      </c>
      <c r="K98" s="38">
        <v>21.3</v>
      </c>
      <c r="L98" s="38">
        <v>8.7</v>
      </c>
      <c r="M98" s="38">
        <v>16.0</v>
      </c>
      <c r="N98" s="38">
        <v>0.56</v>
      </c>
      <c r="O98" s="38">
        <v>328.7</v>
      </c>
      <c r="P98" s="38">
        <v>3.5</v>
      </c>
      <c r="Q98" s="93">
        <v>13168.9</v>
      </c>
      <c r="R98" s="94">
        <v>675.21</v>
      </c>
      <c r="S98" s="93">
        <v>9988.9</v>
      </c>
      <c r="T98" s="94">
        <v>512.16</v>
      </c>
      <c r="U98" s="93">
        <v>2864.3</v>
      </c>
      <c r="V98" s="94">
        <v>350.87</v>
      </c>
      <c r="W98" s="38">
        <v>115.7</v>
      </c>
      <c r="X98" s="96" t="s">
        <v>323</v>
      </c>
      <c r="Y98" s="38">
        <v>480.5</v>
      </c>
      <c r="Z98" s="38">
        <v>480.1</v>
      </c>
      <c r="AA98" s="38">
        <v>809.7</v>
      </c>
      <c r="AB98" s="38">
        <v>113.0</v>
      </c>
      <c r="AC98" s="94">
        <v>266.87</v>
      </c>
      <c r="AD98" s="38">
        <v>21.0</v>
      </c>
      <c r="AE98" s="38">
        <v>2.2</v>
      </c>
      <c r="AF98" s="38">
        <v>2.78</v>
      </c>
      <c r="AG98" s="38">
        <v>67.36</v>
      </c>
      <c r="AH98" s="38">
        <v>1.36</v>
      </c>
      <c r="AI98" s="38">
        <v>0.31</v>
      </c>
      <c r="AJ98" s="38">
        <v>0.6</v>
      </c>
      <c r="AK98" s="38">
        <v>1.22</v>
      </c>
      <c r="AL98" s="94">
        <v>31.28</v>
      </c>
      <c r="AM98" s="94">
        <v>443.67</v>
      </c>
    </row>
    <row r="99">
      <c r="A99" s="38">
        <v>98.0</v>
      </c>
      <c r="B99" s="91" t="s">
        <v>522</v>
      </c>
      <c r="C99" s="38">
        <v>49.0</v>
      </c>
      <c r="D99" s="91" t="s">
        <v>418</v>
      </c>
      <c r="E99" s="38">
        <v>2.54</v>
      </c>
      <c r="F99" s="92">
        <v>45455.0</v>
      </c>
      <c r="G99" s="91" t="s">
        <v>315</v>
      </c>
      <c r="H99" s="91" t="s">
        <v>307</v>
      </c>
      <c r="I99" s="91" t="s">
        <v>308</v>
      </c>
      <c r="J99" s="91" t="s">
        <v>309</v>
      </c>
      <c r="K99" s="38">
        <v>21.3</v>
      </c>
      <c r="L99" s="38">
        <v>8.7</v>
      </c>
      <c r="M99" s="38">
        <v>16.0</v>
      </c>
      <c r="N99" s="38">
        <v>0.56</v>
      </c>
      <c r="O99" s="38">
        <v>328.7</v>
      </c>
      <c r="P99" s="38">
        <v>3.5</v>
      </c>
      <c r="Q99" s="93">
        <v>7427.8</v>
      </c>
      <c r="R99" s="94">
        <v>380.84</v>
      </c>
      <c r="S99" s="93">
        <v>9988.9</v>
      </c>
      <c r="T99" s="94">
        <v>512.16</v>
      </c>
      <c r="U99" s="93">
        <v>6161.0</v>
      </c>
      <c r="V99" s="94">
        <v>754.72</v>
      </c>
      <c r="W99" s="38">
        <v>23.2</v>
      </c>
      <c r="X99" s="94">
        <v>220.08</v>
      </c>
      <c r="Y99" s="38">
        <v>480.5</v>
      </c>
      <c r="Z99" s="38">
        <v>480.1</v>
      </c>
      <c r="AA99" s="38">
        <v>809.7</v>
      </c>
      <c r="AB99" s="38">
        <v>113.0</v>
      </c>
      <c r="AC99" s="94">
        <v>266.87</v>
      </c>
      <c r="AD99" s="38">
        <v>21.0</v>
      </c>
      <c r="AE99" s="38">
        <v>1.24</v>
      </c>
      <c r="AF99" s="38">
        <v>2.78</v>
      </c>
      <c r="AG99" s="38">
        <v>37.99</v>
      </c>
      <c r="AH99" s="38">
        <v>1.36</v>
      </c>
      <c r="AI99" s="38">
        <v>0.12</v>
      </c>
      <c r="AJ99" s="38">
        <v>1.17</v>
      </c>
      <c r="AK99" s="38">
        <v>1.22</v>
      </c>
      <c r="AL99" s="94">
        <v>24.56</v>
      </c>
      <c r="AM99" s="94">
        <v>443.67</v>
      </c>
    </row>
    <row r="100">
      <c r="A100" s="38">
        <v>99.0</v>
      </c>
      <c r="B100" s="91" t="s">
        <v>523</v>
      </c>
      <c r="C100" s="38">
        <v>49.0</v>
      </c>
      <c r="D100" s="91" t="s">
        <v>423</v>
      </c>
      <c r="E100" s="38">
        <v>2.54</v>
      </c>
      <c r="F100" s="92">
        <v>45455.0</v>
      </c>
      <c r="G100" s="91" t="s">
        <v>306</v>
      </c>
      <c r="H100" s="91" t="s">
        <v>307</v>
      </c>
      <c r="I100" s="91" t="s">
        <v>308</v>
      </c>
      <c r="J100" s="91" t="s">
        <v>309</v>
      </c>
      <c r="K100" s="38">
        <v>21.3</v>
      </c>
      <c r="L100" s="38">
        <v>5.7</v>
      </c>
      <c r="M100" s="38">
        <v>16.0</v>
      </c>
      <c r="N100" s="38">
        <v>0.56</v>
      </c>
      <c r="O100" s="38">
        <v>355.5</v>
      </c>
      <c r="P100" s="38">
        <v>4.1</v>
      </c>
      <c r="Q100" s="93">
        <v>17104.5</v>
      </c>
      <c r="R100" s="94">
        <v>877.0</v>
      </c>
      <c r="S100" s="93">
        <v>11858.9</v>
      </c>
      <c r="T100" s="94">
        <v>608.04</v>
      </c>
      <c r="U100" s="93">
        <v>3292.4</v>
      </c>
      <c r="V100" s="94">
        <v>403.32</v>
      </c>
      <c r="W100" s="38">
        <v>154.3</v>
      </c>
      <c r="X100" s="96" t="s">
        <v>323</v>
      </c>
      <c r="Y100" s="38">
        <v>540.1</v>
      </c>
      <c r="Z100" s="38">
        <v>539.5</v>
      </c>
      <c r="AA100" s="38">
        <v>910.0</v>
      </c>
      <c r="AB100" s="38">
        <v>127.1</v>
      </c>
      <c r="AC100" s="94">
        <v>299.92</v>
      </c>
      <c r="AD100" s="38">
        <v>25.74</v>
      </c>
      <c r="AE100" s="38">
        <v>2.85</v>
      </c>
      <c r="AF100" s="38">
        <v>3.5</v>
      </c>
      <c r="AG100" s="38">
        <v>87.49</v>
      </c>
      <c r="AH100" s="38">
        <v>1.64</v>
      </c>
      <c r="AI100" s="38">
        <v>0.41</v>
      </c>
      <c r="AJ100" s="38">
        <v>0.71</v>
      </c>
      <c r="AK100" s="38">
        <v>1.67</v>
      </c>
      <c r="AL100" s="94">
        <v>39.98</v>
      </c>
      <c r="AM100" s="94">
        <v>594.59</v>
      </c>
    </row>
    <row r="101">
      <c r="A101" s="38">
        <v>100.0</v>
      </c>
      <c r="B101" s="91" t="s">
        <v>524</v>
      </c>
      <c r="C101" s="38">
        <v>49.0</v>
      </c>
      <c r="D101" s="91" t="s">
        <v>423</v>
      </c>
      <c r="E101" s="38">
        <v>2.54</v>
      </c>
      <c r="F101" s="92">
        <v>45455.0</v>
      </c>
      <c r="G101" s="91" t="s">
        <v>311</v>
      </c>
      <c r="H101" s="91" t="s">
        <v>307</v>
      </c>
      <c r="I101" s="91" t="s">
        <v>308</v>
      </c>
      <c r="J101" s="91" t="s">
        <v>309</v>
      </c>
      <c r="K101" s="38">
        <v>21.3</v>
      </c>
      <c r="L101" s="38">
        <v>5.7</v>
      </c>
      <c r="M101" s="38">
        <v>16.0</v>
      </c>
      <c r="N101" s="38">
        <v>0.56</v>
      </c>
      <c r="O101" s="38">
        <v>355.5</v>
      </c>
      <c r="P101" s="38">
        <v>4.1</v>
      </c>
      <c r="Q101" s="93">
        <v>14199.0</v>
      </c>
      <c r="R101" s="94">
        <v>728.02</v>
      </c>
      <c r="S101" s="93">
        <v>11858.9</v>
      </c>
      <c r="T101" s="94">
        <v>608.04</v>
      </c>
      <c r="U101" s="93">
        <v>3374.6</v>
      </c>
      <c r="V101" s="94">
        <v>413.39</v>
      </c>
      <c r="W101" s="38">
        <v>122.1</v>
      </c>
      <c r="X101" s="96" t="s">
        <v>323</v>
      </c>
      <c r="Y101" s="38">
        <v>540.1</v>
      </c>
      <c r="Z101" s="38">
        <v>539.5</v>
      </c>
      <c r="AA101" s="38">
        <v>910.0</v>
      </c>
      <c r="AB101" s="38">
        <v>127.1</v>
      </c>
      <c r="AC101" s="94">
        <v>299.92</v>
      </c>
      <c r="AD101" s="38">
        <v>25.74</v>
      </c>
      <c r="AE101" s="38">
        <v>2.37</v>
      </c>
      <c r="AF101" s="38">
        <v>3.5</v>
      </c>
      <c r="AG101" s="38">
        <v>72.62</v>
      </c>
      <c r="AH101" s="38">
        <v>1.64</v>
      </c>
      <c r="AI101" s="38">
        <v>0.34</v>
      </c>
      <c r="AJ101" s="38">
        <v>0.7</v>
      </c>
      <c r="AK101" s="38">
        <v>1.67</v>
      </c>
      <c r="AL101" s="94">
        <v>34.17</v>
      </c>
      <c r="AM101" s="94">
        <v>594.59</v>
      </c>
    </row>
    <row r="102">
      <c r="A102" s="38">
        <v>101.0</v>
      </c>
      <c r="B102" s="91" t="s">
        <v>525</v>
      </c>
      <c r="C102" s="38">
        <v>49.0</v>
      </c>
      <c r="D102" s="91" t="s">
        <v>423</v>
      </c>
      <c r="E102" s="38">
        <v>2.54</v>
      </c>
      <c r="F102" s="92">
        <v>45455.0</v>
      </c>
      <c r="G102" s="91" t="s">
        <v>313</v>
      </c>
      <c r="H102" s="91" t="s">
        <v>307</v>
      </c>
      <c r="I102" s="91" t="s">
        <v>308</v>
      </c>
      <c r="J102" s="91" t="s">
        <v>309</v>
      </c>
      <c r="K102" s="38">
        <v>21.3</v>
      </c>
      <c r="L102" s="38">
        <v>5.7</v>
      </c>
      <c r="M102" s="38">
        <v>16.0</v>
      </c>
      <c r="N102" s="38">
        <v>0.56</v>
      </c>
      <c r="O102" s="38">
        <v>355.5</v>
      </c>
      <c r="P102" s="38">
        <v>4.1</v>
      </c>
      <c r="Q102" s="93">
        <v>14537.7</v>
      </c>
      <c r="R102" s="94">
        <v>745.39</v>
      </c>
      <c r="S102" s="93">
        <v>11858.9</v>
      </c>
      <c r="T102" s="94">
        <v>608.04</v>
      </c>
      <c r="U102" s="93">
        <v>3011.9</v>
      </c>
      <c r="V102" s="94">
        <v>368.95</v>
      </c>
      <c r="W102" s="38">
        <v>129.1</v>
      </c>
      <c r="X102" s="96" t="s">
        <v>323</v>
      </c>
      <c r="Y102" s="38">
        <v>540.1</v>
      </c>
      <c r="Z102" s="38">
        <v>539.5</v>
      </c>
      <c r="AA102" s="38">
        <v>910.0</v>
      </c>
      <c r="AB102" s="38">
        <v>127.1</v>
      </c>
      <c r="AC102" s="94">
        <v>299.92</v>
      </c>
      <c r="AD102" s="38">
        <v>25.74</v>
      </c>
      <c r="AE102" s="38">
        <v>2.42</v>
      </c>
      <c r="AF102" s="38">
        <v>3.5</v>
      </c>
      <c r="AG102" s="38">
        <v>74.36</v>
      </c>
      <c r="AH102" s="38">
        <v>1.64</v>
      </c>
      <c r="AI102" s="38">
        <v>0.35</v>
      </c>
      <c r="AJ102" s="38">
        <v>0.64</v>
      </c>
      <c r="AK102" s="38">
        <v>1.67</v>
      </c>
      <c r="AL102" s="94">
        <v>34.31</v>
      </c>
      <c r="AM102" s="94">
        <v>594.59</v>
      </c>
    </row>
    <row r="103">
      <c r="A103" s="38">
        <v>102.0</v>
      </c>
      <c r="B103" s="91" t="s">
        <v>526</v>
      </c>
      <c r="C103" s="38">
        <v>49.0</v>
      </c>
      <c r="D103" s="91" t="s">
        <v>423</v>
      </c>
      <c r="E103" s="38">
        <v>2.54</v>
      </c>
      <c r="F103" s="92">
        <v>45455.0</v>
      </c>
      <c r="G103" s="91" t="s">
        <v>315</v>
      </c>
      <c r="H103" s="91" t="s">
        <v>307</v>
      </c>
      <c r="I103" s="91" t="s">
        <v>308</v>
      </c>
      <c r="J103" s="91" t="s">
        <v>309</v>
      </c>
      <c r="K103" s="38">
        <v>21.3</v>
      </c>
      <c r="L103" s="38">
        <v>5.7</v>
      </c>
      <c r="M103" s="38">
        <v>16.0</v>
      </c>
      <c r="N103" s="38">
        <v>0.56</v>
      </c>
      <c r="O103" s="38">
        <v>355.5</v>
      </c>
      <c r="P103" s="38">
        <v>4.1</v>
      </c>
      <c r="Q103" s="93">
        <v>10631.9</v>
      </c>
      <c r="R103" s="94">
        <v>545.13</v>
      </c>
      <c r="S103" s="93">
        <v>11858.9</v>
      </c>
      <c r="T103" s="94">
        <v>608.04</v>
      </c>
      <c r="U103" s="93">
        <v>5180.3</v>
      </c>
      <c r="V103" s="94">
        <v>634.58</v>
      </c>
      <c r="W103" s="38">
        <v>66.9</v>
      </c>
      <c r="X103" s="94">
        <v>633.54</v>
      </c>
      <c r="Y103" s="38">
        <v>540.1</v>
      </c>
      <c r="Z103" s="38">
        <v>539.5</v>
      </c>
      <c r="AA103" s="38">
        <v>910.0</v>
      </c>
      <c r="AB103" s="38">
        <v>127.1</v>
      </c>
      <c r="AC103" s="94">
        <v>299.92</v>
      </c>
      <c r="AD103" s="38">
        <v>25.74</v>
      </c>
      <c r="AE103" s="38">
        <v>1.77</v>
      </c>
      <c r="AF103" s="38">
        <v>3.5</v>
      </c>
      <c r="AG103" s="38">
        <v>54.38</v>
      </c>
      <c r="AH103" s="38">
        <v>1.64</v>
      </c>
      <c r="AI103" s="38">
        <v>0.22</v>
      </c>
      <c r="AJ103" s="38">
        <v>1.01</v>
      </c>
      <c r="AK103" s="38">
        <v>1.67</v>
      </c>
      <c r="AL103" s="94">
        <v>29.62</v>
      </c>
      <c r="AM103" s="94">
        <v>594.59</v>
      </c>
    </row>
    <row r="104">
      <c r="A104" s="38">
        <v>103.0</v>
      </c>
      <c r="B104" s="91" t="s">
        <v>527</v>
      </c>
      <c r="C104" s="38">
        <v>245.0</v>
      </c>
      <c r="D104" s="91" t="s">
        <v>528</v>
      </c>
      <c r="E104" s="38">
        <v>2.54</v>
      </c>
      <c r="F104" s="92">
        <v>45455.0</v>
      </c>
      <c r="G104" s="91" t="s">
        <v>306</v>
      </c>
      <c r="H104" s="91" t="s">
        <v>307</v>
      </c>
      <c r="I104" s="91" t="s">
        <v>308</v>
      </c>
      <c r="J104" s="91" t="s">
        <v>309</v>
      </c>
      <c r="K104" s="38">
        <v>21.3</v>
      </c>
      <c r="L104" s="38">
        <v>11.5</v>
      </c>
      <c r="M104" s="38">
        <v>79.0</v>
      </c>
      <c r="N104" s="38">
        <v>2.8</v>
      </c>
      <c r="O104" s="93">
        <v>1178.1</v>
      </c>
      <c r="P104" s="38">
        <v>6.3</v>
      </c>
      <c r="Q104" s="93">
        <v>104339.3</v>
      </c>
      <c r="R104" s="94">
        <v>5349.76</v>
      </c>
      <c r="S104" s="93">
        <v>17628.3</v>
      </c>
      <c r="T104" s="94">
        <v>903.85</v>
      </c>
      <c r="U104" s="93">
        <v>20078.3</v>
      </c>
      <c r="V104" s="96" t="s">
        <v>323</v>
      </c>
      <c r="W104" s="38">
        <v>941.0</v>
      </c>
      <c r="X104" s="96" t="s">
        <v>323</v>
      </c>
      <c r="Y104" s="93">
        <v>1658.1</v>
      </c>
      <c r="Z104" s="93">
        <v>1656.5</v>
      </c>
      <c r="AA104" s="93">
        <v>2794.0</v>
      </c>
      <c r="AB104" s="38">
        <v>390.1</v>
      </c>
      <c r="AC104" s="94">
        <v>920.85</v>
      </c>
      <c r="AD104" s="38">
        <v>88.37</v>
      </c>
      <c r="AE104" s="38">
        <v>17.4</v>
      </c>
      <c r="AF104" s="38">
        <v>12.49</v>
      </c>
      <c r="AG104" s="38">
        <v>533.67</v>
      </c>
      <c r="AH104" s="38">
        <v>5.55</v>
      </c>
      <c r="AI104" s="38">
        <v>2.52</v>
      </c>
      <c r="AJ104" s="38">
        <v>4.3</v>
      </c>
      <c r="AK104" s="38">
        <v>6.57</v>
      </c>
      <c r="AL104" s="94">
        <v>243.9</v>
      </c>
      <c r="AM104" s="96" t="s">
        <v>323</v>
      </c>
    </row>
    <row r="105">
      <c r="A105" s="38">
        <v>104.0</v>
      </c>
      <c r="B105" s="91" t="s">
        <v>529</v>
      </c>
      <c r="C105" s="38">
        <v>245.0</v>
      </c>
      <c r="D105" s="91" t="s">
        <v>528</v>
      </c>
      <c r="E105" s="38">
        <v>2.54</v>
      </c>
      <c r="F105" s="92">
        <v>45455.0</v>
      </c>
      <c r="G105" s="91" t="s">
        <v>311</v>
      </c>
      <c r="H105" s="91" t="s">
        <v>307</v>
      </c>
      <c r="I105" s="91" t="s">
        <v>308</v>
      </c>
      <c r="J105" s="91" t="s">
        <v>309</v>
      </c>
      <c r="K105" s="38">
        <v>21.3</v>
      </c>
      <c r="L105" s="38">
        <v>11.5</v>
      </c>
      <c r="M105" s="38">
        <v>79.0</v>
      </c>
      <c r="N105" s="38">
        <v>2.8</v>
      </c>
      <c r="O105" s="93">
        <v>1178.1</v>
      </c>
      <c r="P105" s="38">
        <v>6.3</v>
      </c>
      <c r="Q105" s="93">
        <v>72930.6</v>
      </c>
      <c r="R105" s="94">
        <v>3739.35</v>
      </c>
      <c r="S105" s="93">
        <v>17628.3</v>
      </c>
      <c r="T105" s="94">
        <v>903.85</v>
      </c>
      <c r="U105" s="93">
        <v>23069.0</v>
      </c>
      <c r="V105" s="96" t="s">
        <v>323</v>
      </c>
      <c r="W105" s="38">
        <v>574.2</v>
      </c>
      <c r="X105" s="96" t="s">
        <v>323</v>
      </c>
      <c r="Y105" s="93">
        <v>1658.1</v>
      </c>
      <c r="Z105" s="93">
        <v>1656.5</v>
      </c>
      <c r="AA105" s="93">
        <v>2794.0</v>
      </c>
      <c r="AB105" s="38">
        <v>390.1</v>
      </c>
      <c r="AC105" s="94">
        <v>920.85</v>
      </c>
      <c r="AD105" s="38">
        <v>88.37</v>
      </c>
      <c r="AE105" s="38">
        <v>12.16</v>
      </c>
      <c r="AF105" s="38">
        <v>12.49</v>
      </c>
      <c r="AG105" s="38">
        <v>373.02</v>
      </c>
      <c r="AH105" s="38">
        <v>5.55</v>
      </c>
      <c r="AI105" s="38">
        <v>1.65</v>
      </c>
      <c r="AJ105" s="38">
        <v>4.66</v>
      </c>
      <c r="AK105" s="38">
        <v>6.57</v>
      </c>
      <c r="AL105" s="94">
        <v>184.22</v>
      </c>
      <c r="AM105" s="96" t="s">
        <v>323</v>
      </c>
    </row>
    <row r="106">
      <c r="A106" s="38">
        <v>105.0</v>
      </c>
      <c r="B106" s="91" t="s">
        <v>530</v>
      </c>
      <c r="C106" s="38">
        <v>245.0</v>
      </c>
      <c r="D106" s="91" t="s">
        <v>528</v>
      </c>
      <c r="E106" s="38">
        <v>2.54</v>
      </c>
      <c r="F106" s="92">
        <v>45455.0</v>
      </c>
      <c r="G106" s="91" t="s">
        <v>313</v>
      </c>
      <c r="H106" s="91" t="s">
        <v>307</v>
      </c>
      <c r="I106" s="91" t="s">
        <v>308</v>
      </c>
      <c r="J106" s="91" t="s">
        <v>309</v>
      </c>
      <c r="K106" s="38">
        <v>21.3</v>
      </c>
      <c r="L106" s="38">
        <v>11.5</v>
      </c>
      <c r="M106" s="38">
        <v>79.0</v>
      </c>
      <c r="N106" s="38">
        <v>2.8</v>
      </c>
      <c r="O106" s="93">
        <v>1178.1</v>
      </c>
      <c r="P106" s="38">
        <v>6.3</v>
      </c>
      <c r="Q106" s="93">
        <v>62824.6</v>
      </c>
      <c r="R106" s="94">
        <v>3221.19</v>
      </c>
      <c r="S106" s="93">
        <v>17628.3</v>
      </c>
      <c r="T106" s="94">
        <v>903.85</v>
      </c>
      <c r="U106" s="93">
        <v>15975.8</v>
      </c>
      <c r="V106" s="96" t="s">
        <v>323</v>
      </c>
      <c r="W106" s="38">
        <v>530.7</v>
      </c>
      <c r="X106" s="96" t="s">
        <v>323</v>
      </c>
      <c r="Y106" s="93">
        <v>1658.1</v>
      </c>
      <c r="Z106" s="93">
        <v>1656.5</v>
      </c>
      <c r="AA106" s="93">
        <v>2794.0</v>
      </c>
      <c r="AB106" s="38">
        <v>390.1</v>
      </c>
      <c r="AC106" s="94">
        <v>920.85</v>
      </c>
      <c r="AD106" s="38">
        <v>88.37</v>
      </c>
      <c r="AE106" s="38">
        <v>10.47</v>
      </c>
      <c r="AF106" s="38">
        <v>12.49</v>
      </c>
      <c r="AG106" s="38">
        <v>321.33</v>
      </c>
      <c r="AH106" s="38">
        <v>5.55</v>
      </c>
      <c r="AI106" s="38">
        <v>1.47</v>
      </c>
      <c r="AJ106" s="38">
        <v>3.3</v>
      </c>
      <c r="AK106" s="38">
        <v>6.57</v>
      </c>
      <c r="AL106" s="94">
        <v>152.77</v>
      </c>
      <c r="AM106" s="96" t="s">
        <v>323</v>
      </c>
    </row>
    <row r="107">
      <c r="A107" s="38">
        <v>106.0</v>
      </c>
      <c r="B107" s="91" t="s">
        <v>531</v>
      </c>
      <c r="C107" s="38">
        <v>245.0</v>
      </c>
      <c r="D107" s="91" t="s">
        <v>528</v>
      </c>
      <c r="E107" s="38">
        <v>2.54</v>
      </c>
      <c r="F107" s="92">
        <v>45455.0</v>
      </c>
      <c r="G107" s="91" t="s">
        <v>315</v>
      </c>
      <c r="H107" s="91" t="s">
        <v>307</v>
      </c>
      <c r="I107" s="91" t="s">
        <v>308</v>
      </c>
      <c r="J107" s="91" t="s">
        <v>309</v>
      </c>
      <c r="K107" s="38">
        <v>21.3</v>
      </c>
      <c r="L107" s="38">
        <v>11.5</v>
      </c>
      <c r="M107" s="38">
        <v>79.0</v>
      </c>
      <c r="N107" s="38">
        <v>2.8</v>
      </c>
      <c r="O107" s="93">
        <v>1178.1</v>
      </c>
      <c r="P107" s="38">
        <v>6.3</v>
      </c>
      <c r="Q107" s="93">
        <v>53598.1</v>
      </c>
      <c r="R107" s="94">
        <v>2748.12</v>
      </c>
      <c r="S107" s="93">
        <v>17628.3</v>
      </c>
      <c r="T107" s="94">
        <v>903.85</v>
      </c>
      <c r="U107" s="93">
        <v>44938.3</v>
      </c>
      <c r="V107" s="96" t="s">
        <v>323</v>
      </c>
      <c r="W107" s="38">
        <v>163.3</v>
      </c>
      <c r="X107" s="96" t="s">
        <v>323</v>
      </c>
      <c r="Y107" s="93">
        <v>1658.1</v>
      </c>
      <c r="Z107" s="93">
        <v>1656.5</v>
      </c>
      <c r="AA107" s="93">
        <v>2794.0</v>
      </c>
      <c r="AB107" s="38">
        <v>390.1</v>
      </c>
      <c r="AC107" s="94">
        <v>920.85</v>
      </c>
      <c r="AD107" s="38">
        <v>88.37</v>
      </c>
      <c r="AE107" s="38">
        <v>8.94</v>
      </c>
      <c r="AF107" s="38">
        <v>12.49</v>
      </c>
      <c r="AG107" s="38">
        <v>274.13</v>
      </c>
      <c r="AH107" s="38">
        <v>5.55</v>
      </c>
      <c r="AI107" s="38">
        <v>0.88</v>
      </c>
      <c r="AJ107" s="38">
        <v>8.56</v>
      </c>
      <c r="AK107" s="38">
        <v>6.57</v>
      </c>
      <c r="AL107" s="94">
        <v>177.95</v>
      </c>
      <c r="AM107" s="96" t="s">
        <v>323</v>
      </c>
    </row>
    <row r="108">
      <c r="A108" s="38">
        <v>107.0</v>
      </c>
      <c r="B108" s="91" t="s">
        <v>532</v>
      </c>
      <c r="C108" s="38">
        <v>71.0</v>
      </c>
      <c r="D108" s="91" t="s">
        <v>533</v>
      </c>
      <c r="E108" s="38">
        <v>2.54</v>
      </c>
      <c r="F108" s="92">
        <v>45455.0</v>
      </c>
      <c r="G108" s="91" t="s">
        <v>306</v>
      </c>
      <c r="H108" s="91" t="s">
        <v>307</v>
      </c>
      <c r="I108" s="91" t="s">
        <v>308</v>
      </c>
      <c r="J108" s="91" t="s">
        <v>309</v>
      </c>
      <c r="K108" s="38">
        <v>15.6</v>
      </c>
      <c r="L108" s="38">
        <v>13.0</v>
      </c>
      <c r="M108" s="38">
        <v>23.0</v>
      </c>
      <c r="N108" s="38">
        <v>0.44</v>
      </c>
      <c r="O108" s="38">
        <v>399.6</v>
      </c>
      <c r="P108" s="38">
        <v>2.3</v>
      </c>
      <c r="Q108" s="93">
        <v>38723.9</v>
      </c>
      <c r="R108" s="94">
        <v>1985.48</v>
      </c>
      <c r="S108" s="93">
        <v>6690.1</v>
      </c>
      <c r="T108" s="94">
        <v>343.02</v>
      </c>
      <c r="U108" s="93">
        <v>7449.7</v>
      </c>
      <c r="V108" s="94">
        <v>912.59</v>
      </c>
      <c r="W108" s="38">
        <v>349.3</v>
      </c>
      <c r="X108" s="96" t="s">
        <v>323</v>
      </c>
      <c r="Y108" s="38">
        <v>608.1</v>
      </c>
      <c r="Z108" s="38">
        <v>607.5</v>
      </c>
      <c r="AA108" s="93">
        <v>1024.6</v>
      </c>
      <c r="AB108" s="38">
        <v>143.1</v>
      </c>
      <c r="AC108" s="94">
        <v>337.69</v>
      </c>
      <c r="AD108" s="38">
        <v>31.03</v>
      </c>
      <c r="AE108" s="38">
        <v>6.46</v>
      </c>
      <c r="AF108" s="38">
        <v>4.33</v>
      </c>
      <c r="AG108" s="38">
        <v>198.06</v>
      </c>
      <c r="AH108" s="38">
        <v>1.96</v>
      </c>
      <c r="AI108" s="38">
        <v>0.94</v>
      </c>
      <c r="AJ108" s="38">
        <v>1.6</v>
      </c>
      <c r="AK108" s="38">
        <v>2.2</v>
      </c>
      <c r="AL108" s="94">
        <v>90.52</v>
      </c>
      <c r="AM108" s="94">
        <v>776.21</v>
      </c>
    </row>
    <row r="109">
      <c r="A109" s="38">
        <v>108.0</v>
      </c>
      <c r="B109" s="91" t="s">
        <v>534</v>
      </c>
      <c r="C109" s="38">
        <v>71.0</v>
      </c>
      <c r="D109" s="91" t="s">
        <v>533</v>
      </c>
      <c r="E109" s="38">
        <v>2.54</v>
      </c>
      <c r="F109" s="92">
        <v>45455.0</v>
      </c>
      <c r="G109" s="91" t="s">
        <v>311</v>
      </c>
      <c r="H109" s="91" t="s">
        <v>307</v>
      </c>
      <c r="I109" s="91" t="s">
        <v>308</v>
      </c>
      <c r="J109" s="91" t="s">
        <v>309</v>
      </c>
      <c r="K109" s="38">
        <v>15.6</v>
      </c>
      <c r="L109" s="38">
        <v>13.0</v>
      </c>
      <c r="M109" s="38">
        <v>23.0</v>
      </c>
      <c r="N109" s="38">
        <v>0.44</v>
      </c>
      <c r="O109" s="38">
        <v>399.6</v>
      </c>
      <c r="P109" s="38">
        <v>2.3</v>
      </c>
      <c r="Q109" s="93">
        <v>22380.3</v>
      </c>
      <c r="R109" s="94">
        <v>1147.5</v>
      </c>
      <c r="S109" s="93">
        <v>6690.1</v>
      </c>
      <c r="T109" s="94">
        <v>343.02</v>
      </c>
      <c r="U109" s="93">
        <v>9526.7</v>
      </c>
      <c r="V109" s="96" t="s">
        <v>323</v>
      </c>
      <c r="W109" s="38">
        <v>153.6</v>
      </c>
      <c r="X109" s="96" t="s">
        <v>323</v>
      </c>
      <c r="Y109" s="38">
        <v>608.1</v>
      </c>
      <c r="Z109" s="38">
        <v>607.5</v>
      </c>
      <c r="AA109" s="93">
        <v>1024.6</v>
      </c>
      <c r="AB109" s="38">
        <v>143.1</v>
      </c>
      <c r="AC109" s="94">
        <v>337.69</v>
      </c>
      <c r="AD109" s="38">
        <v>31.03</v>
      </c>
      <c r="AE109" s="38">
        <v>3.73</v>
      </c>
      <c r="AF109" s="38">
        <v>4.33</v>
      </c>
      <c r="AG109" s="38">
        <v>114.47</v>
      </c>
      <c r="AH109" s="38">
        <v>1.96</v>
      </c>
      <c r="AI109" s="38">
        <v>0.48</v>
      </c>
      <c r="AJ109" s="38">
        <v>1.88</v>
      </c>
      <c r="AK109" s="38">
        <v>2.2</v>
      </c>
      <c r="AL109" s="94">
        <v>60.25</v>
      </c>
      <c r="AM109" s="94">
        <v>776.21</v>
      </c>
    </row>
    <row r="110">
      <c r="A110" s="38">
        <v>109.0</v>
      </c>
      <c r="B110" s="91" t="s">
        <v>535</v>
      </c>
      <c r="C110" s="38">
        <v>71.0</v>
      </c>
      <c r="D110" s="91" t="s">
        <v>533</v>
      </c>
      <c r="E110" s="38">
        <v>2.54</v>
      </c>
      <c r="F110" s="92">
        <v>45455.0</v>
      </c>
      <c r="G110" s="91" t="s">
        <v>313</v>
      </c>
      <c r="H110" s="91" t="s">
        <v>307</v>
      </c>
      <c r="I110" s="91" t="s">
        <v>308</v>
      </c>
      <c r="J110" s="91" t="s">
        <v>309</v>
      </c>
      <c r="K110" s="38">
        <v>15.6</v>
      </c>
      <c r="L110" s="38">
        <v>13.0</v>
      </c>
      <c r="M110" s="38">
        <v>23.0</v>
      </c>
      <c r="N110" s="38">
        <v>0.44</v>
      </c>
      <c r="O110" s="38">
        <v>399.6</v>
      </c>
      <c r="P110" s="38">
        <v>2.3</v>
      </c>
      <c r="Q110" s="93">
        <v>13728.3</v>
      </c>
      <c r="R110" s="94">
        <v>703.89</v>
      </c>
      <c r="S110" s="93">
        <v>6690.1</v>
      </c>
      <c r="T110" s="94">
        <v>343.02</v>
      </c>
      <c r="U110" s="93">
        <v>5058.3</v>
      </c>
      <c r="V110" s="94">
        <v>619.65</v>
      </c>
      <c r="W110" s="38">
        <v>101.5</v>
      </c>
      <c r="X110" s="94">
        <v>960.81</v>
      </c>
      <c r="Y110" s="38">
        <v>608.1</v>
      </c>
      <c r="Z110" s="38">
        <v>607.5</v>
      </c>
      <c r="AA110" s="93">
        <v>1024.6</v>
      </c>
      <c r="AB110" s="38">
        <v>143.1</v>
      </c>
      <c r="AC110" s="94">
        <v>337.69</v>
      </c>
      <c r="AD110" s="38">
        <v>31.03</v>
      </c>
      <c r="AE110" s="38">
        <v>2.29</v>
      </c>
      <c r="AF110" s="38">
        <v>4.33</v>
      </c>
      <c r="AG110" s="38">
        <v>70.22</v>
      </c>
      <c r="AH110" s="38">
        <v>1.96</v>
      </c>
      <c r="AI110" s="38">
        <v>0.3</v>
      </c>
      <c r="AJ110" s="38">
        <v>1.01</v>
      </c>
      <c r="AK110" s="38">
        <v>2.2</v>
      </c>
      <c r="AL110" s="94">
        <v>35.77</v>
      </c>
      <c r="AM110" s="94">
        <v>776.21</v>
      </c>
    </row>
    <row r="111">
      <c r="A111" s="97">
        <v>110.0</v>
      </c>
      <c r="B111" s="98" t="s">
        <v>536</v>
      </c>
      <c r="C111" s="97">
        <v>71.0</v>
      </c>
      <c r="D111" s="98" t="s">
        <v>533</v>
      </c>
      <c r="E111" s="97">
        <v>2.54</v>
      </c>
      <c r="F111" s="99">
        <v>45455.0</v>
      </c>
      <c r="G111" s="98" t="s">
        <v>315</v>
      </c>
      <c r="H111" s="98" t="s">
        <v>307</v>
      </c>
      <c r="I111" s="98" t="s">
        <v>308</v>
      </c>
      <c r="J111" s="98" t="s">
        <v>309</v>
      </c>
      <c r="K111" s="97">
        <v>15.6</v>
      </c>
      <c r="L111" s="97">
        <v>13.0</v>
      </c>
      <c r="M111" s="97">
        <v>23.0</v>
      </c>
      <c r="N111" s="97">
        <v>0.44</v>
      </c>
      <c r="O111" s="97">
        <v>399.6</v>
      </c>
      <c r="P111" s="97">
        <v>2.3</v>
      </c>
      <c r="Q111" s="100">
        <v>17028.2</v>
      </c>
      <c r="R111" s="101">
        <v>873.08</v>
      </c>
      <c r="S111" s="100">
        <v>6690.1</v>
      </c>
      <c r="T111" s="101">
        <v>343.02</v>
      </c>
      <c r="U111" s="100">
        <v>21483.3</v>
      </c>
      <c r="V111" s="104" t="s">
        <v>323</v>
      </c>
      <c r="W111" s="97">
        <v>-14.8</v>
      </c>
      <c r="X111" s="105">
        <v>-139.78</v>
      </c>
      <c r="Y111" s="97">
        <v>608.1</v>
      </c>
      <c r="Z111" s="97">
        <v>607.5</v>
      </c>
      <c r="AA111" s="100">
        <v>1024.6</v>
      </c>
      <c r="AB111" s="97">
        <v>143.1</v>
      </c>
      <c r="AC111" s="101">
        <v>337.69</v>
      </c>
      <c r="AD111" s="97">
        <v>31.03</v>
      </c>
      <c r="AE111" s="97">
        <v>2.84</v>
      </c>
      <c r="AF111" s="97">
        <v>4.33</v>
      </c>
      <c r="AG111" s="97">
        <v>87.09</v>
      </c>
      <c r="AH111" s="97">
        <v>1.96</v>
      </c>
      <c r="AI111" s="97">
        <v>0.19</v>
      </c>
      <c r="AJ111" s="97">
        <v>4.04</v>
      </c>
      <c r="AK111" s="97">
        <v>2.2</v>
      </c>
      <c r="AL111" s="101">
        <v>67.49</v>
      </c>
      <c r="AM111" s="101">
        <v>776.21</v>
      </c>
    </row>
    <row r="112">
      <c r="A112" s="47"/>
      <c r="B112" s="47"/>
      <c r="C112" s="47"/>
      <c r="D112" s="47"/>
      <c r="E112" s="47"/>
      <c r="F112" s="47"/>
      <c r="G112" s="47"/>
      <c r="H112" s="47"/>
      <c r="I112" s="47"/>
      <c r="J112" s="47"/>
      <c r="K112" s="47"/>
      <c r="L112" s="47"/>
      <c r="M112" s="47"/>
      <c r="N112" s="47"/>
      <c r="O112" s="47"/>
      <c r="P112" s="91" t="s">
        <v>427</v>
      </c>
      <c r="Q112" s="93">
        <v>1796.1</v>
      </c>
      <c r="R112" s="102">
        <v>92092.0</v>
      </c>
      <c r="S112" s="38">
        <v>840.3</v>
      </c>
      <c r="T112" s="102">
        <v>43083.0</v>
      </c>
      <c r="U112" s="103">
        <v>758827.0</v>
      </c>
      <c r="V112" s="102">
        <v>92956.0</v>
      </c>
      <c r="W112" s="103">
        <v>12378.0</v>
      </c>
      <c r="X112" s="103">
        <v>117211.0</v>
      </c>
      <c r="Y112" s="103">
        <v>57635.0</v>
      </c>
      <c r="Z112" s="103">
        <v>57579.0</v>
      </c>
      <c r="AA112" s="103">
        <v>97117.0</v>
      </c>
      <c r="AB112" s="103">
        <v>13559.0</v>
      </c>
      <c r="AC112" s="102">
        <v>32008.0</v>
      </c>
      <c r="AD112" s="38">
        <v>3.2</v>
      </c>
      <c r="AE112" s="38">
        <v>0.3</v>
      </c>
      <c r="AF112" s="38">
        <v>0.5</v>
      </c>
      <c r="AG112" s="38">
        <v>9.2</v>
      </c>
      <c r="AH112" s="38">
        <v>0.2</v>
      </c>
      <c r="AI112" s="38">
        <v>0.0</v>
      </c>
      <c r="AJ112" s="38">
        <v>0.1</v>
      </c>
      <c r="AK112" s="38">
        <v>0.3</v>
      </c>
      <c r="AL112" s="102">
        <v>4827.0</v>
      </c>
      <c r="AM112" s="102">
        <v>90043.0</v>
      </c>
    </row>
    <row r="113">
      <c r="A113" s="47"/>
      <c r="B113" s="47"/>
      <c r="C113" s="47"/>
      <c r="D113" s="47"/>
      <c r="E113" s="47"/>
      <c r="F113" s="47"/>
      <c r="G113" s="47"/>
      <c r="H113" s="47"/>
      <c r="I113" s="47"/>
      <c r="J113" s="47"/>
      <c r="K113" s="47"/>
      <c r="L113" s="47"/>
      <c r="M113" s="47"/>
      <c r="N113" s="47"/>
      <c r="O113" s="47"/>
      <c r="P113" s="47"/>
      <c r="Q113" s="47"/>
      <c r="R113" s="47"/>
      <c r="S113" s="47"/>
      <c r="T113" s="47"/>
      <c r="U113" s="47"/>
      <c r="V113" s="47"/>
      <c r="W113" s="47"/>
      <c r="X113" s="47"/>
      <c r="Y113" s="47"/>
      <c r="Z113" s="47"/>
      <c r="AA113" s="47"/>
      <c r="AB113" s="47"/>
      <c r="AC113" s="47"/>
      <c r="AD113" s="47"/>
      <c r="AE113" s="47"/>
      <c r="AF113" s="47"/>
      <c r="AG113" s="47"/>
      <c r="AH113" s="47"/>
      <c r="AI113" s="47"/>
      <c r="AJ113" s="47"/>
      <c r="AK113" s="47"/>
      <c r="AL113" s="47"/>
      <c r="AM113" s="47"/>
    </row>
    <row r="114">
      <c r="A114" s="91" t="s">
        <v>428</v>
      </c>
      <c r="D114" s="47"/>
      <c r="E114" s="47"/>
      <c r="F114" s="47"/>
      <c r="G114" s="47"/>
      <c r="H114" s="47"/>
      <c r="I114" s="47"/>
      <c r="J114" s="47"/>
      <c r="K114" s="47"/>
      <c r="L114" s="47"/>
      <c r="M114" s="47"/>
      <c r="N114" s="47"/>
      <c r="O114" s="47"/>
      <c r="P114" s="47"/>
      <c r="Q114" s="47"/>
      <c r="R114" s="47"/>
      <c r="S114" s="47"/>
      <c r="T114" s="47"/>
      <c r="U114" s="47"/>
      <c r="V114" s="47"/>
      <c r="W114" s="47"/>
      <c r="X114" s="47"/>
      <c r="Y114" s="47"/>
      <c r="Z114" s="47"/>
      <c r="AA114" s="47"/>
      <c r="AB114" s="47"/>
      <c r="AC114" s="47"/>
      <c r="AD114" s="47"/>
      <c r="AE114" s="47"/>
      <c r="AF114" s="47"/>
      <c r="AG114" s="47"/>
      <c r="AH114" s="47"/>
      <c r="AI114" s="47"/>
      <c r="AJ114" s="47"/>
      <c r="AK114" s="47"/>
      <c r="AL114" s="47"/>
      <c r="AM114" s="47"/>
    </row>
    <row r="115">
      <c r="A115" s="91" t="s">
        <v>16</v>
      </c>
      <c r="B115" s="38">
        <v>1.0</v>
      </c>
      <c r="C115" s="38">
        <v>2.0</v>
      </c>
      <c r="D115" s="38">
        <v>3.0</v>
      </c>
      <c r="E115" s="38">
        <v>4.0</v>
      </c>
      <c r="F115" s="38">
        <v>5.0</v>
      </c>
      <c r="G115" s="38">
        <v>6.0</v>
      </c>
      <c r="H115" s="38">
        <v>7.0</v>
      </c>
      <c r="I115" s="38">
        <v>8.0</v>
      </c>
      <c r="J115" s="38">
        <v>9.0</v>
      </c>
      <c r="K115" s="38">
        <v>10.0</v>
      </c>
      <c r="L115" s="38">
        <v>11.0</v>
      </c>
      <c r="M115" s="38">
        <v>12.0</v>
      </c>
      <c r="N115" s="38">
        <v>13.0</v>
      </c>
      <c r="O115" s="38">
        <v>14.0</v>
      </c>
      <c r="P115" s="38">
        <v>15.0</v>
      </c>
      <c r="Q115" s="38">
        <v>16.0</v>
      </c>
      <c r="R115" s="38">
        <v>17.0</v>
      </c>
      <c r="S115" s="38">
        <v>18.0</v>
      </c>
      <c r="T115" s="38">
        <v>19.0</v>
      </c>
      <c r="U115" s="38">
        <v>20.0</v>
      </c>
      <c r="V115" s="38">
        <v>21.0</v>
      </c>
      <c r="W115" s="38">
        <v>22.0</v>
      </c>
      <c r="X115" s="38">
        <v>23.0</v>
      </c>
      <c r="Y115" s="38">
        <v>24.0</v>
      </c>
      <c r="Z115" s="38">
        <v>25.0</v>
      </c>
      <c r="AA115" s="47"/>
      <c r="AB115" s="47"/>
      <c r="AC115" s="47"/>
      <c r="AD115" s="47"/>
      <c r="AE115" s="47"/>
      <c r="AF115" s="47"/>
      <c r="AG115" s="47"/>
      <c r="AH115" s="47"/>
      <c r="AI115" s="47"/>
      <c r="AJ115" s="47"/>
      <c r="AK115" s="47"/>
      <c r="AL115" s="47"/>
      <c r="AM115" s="47"/>
    </row>
    <row r="116">
      <c r="A116" s="91" t="s">
        <v>429</v>
      </c>
      <c r="B116" s="102">
        <v>6973.16</v>
      </c>
      <c r="C116" s="102">
        <v>13577.24</v>
      </c>
      <c r="D116" s="102">
        <v>19813.94</v>
      </c>
      <c r="E116" s="102">
        <v>25691.6</v>
      </c>
      <c r="F116" s="102">
        <v>31236.64</v>
      </c>
      <c r="G116" s="102">
        <v>36684.12</v>
      </c>
      <c r="H116" s="102">
        <v>41854.39</v>
      </c>
      <c r="I116" s="102">
        <v>46771.78</v>
      </c>
      <c r="J116" s="102">
        <v>51448.66</v>
      </c>
      <c r="K116" s="102">
        <v>55890.79</v>
      </c>
      <c r="L116" s="102">
        <v>60214.78</v>
      </c>
      <c r="M116" s="102">
        <v>64650.8</v>
      </c>
      <c r="N116" s="102">
        <v>69021.47</v>
      </c>
      <c r="O116" s="102">
        <v>73437.47</v>
      </c>
      <c r="P116" s="102">
        <v>78630.23</v>
      </c>
      <c r="Q116" s="102">
        <v>83812.7139</v>
      </c>
      <c r="R116" s="102">
        <v>89895.033</v>
      </c>
      <c r="S116" s="102">
        <v>96055.3</v>
      </c>
      <c r="T116" s="102">
        <v>101886.1</v>
      </c>
      <c r="U116" s="102">
        <v>107405.0</v>
      </c>
      <c r="V116" s="102">
        <v>113474.2</v>
      </c>
      <c r="W116" s="102">
        <v>119300.4</v>
      </c>
      <c r="X116" s="102">
        <v>124817.4</v>
      </c>
      <c r="Y116" s="102">
        <v>130118.4</v>
      </c>
      <c r="Z116" s="102">
        <v>135174.4</v>
      </c>
      <c r="AA116" s="47"/>
      <c r="AB116" s="47"/>
      <c r="AC116" s="47"/>
      <c r="AD116" s="47"/>
      <c r="AE116" s="47"/>
      <c r="AF116" s="47"/>
      <c r="AG116" s="47"/>
      <c r="AH116" s="47"/>
      <c r="AI116" s="47"/>
      <c r="AJ116" s="47"/>
      <c r="AK116" s="47"/>
      <c r="AL116" s="47"/>
      <c r="AM116" s="47"/>
    </row>
    <row r="117">
      <c r="A117" s="91" t="s">
        <v>430</v>
      </c>
      <c r="B117" s="102">
        <v>13793.67</v>
      </c>
      <c r="C117" s="102">
        <v>26530.19</v>
      </c>
      <c r="D117" s="102">
        <v>38224.97</v>
      </c>
      <c r="E117" s="102">
        <v>48907.71</v>
      </c>
      <c r="F117" s="102">
        <v>58647.28</v>
      </c>
      <c r="G117" s="102">
        <v>67952.58</v>
      </c>
      <c r="H117" s="102">
        <v>76450.25</v>
      </c>
      <c r="I117" s="102">
        <v>84203.68</v>
      </c>
      <c r="J117" s="102">
        <v>91256.47</v>
      </c>
      <c r="K117" s="102">
        <v>97640.11</v>
      </c>
      <c r="L117" s="102">
        <v>103629.8</v>
      </c>
      <c r="M117" s="102">
        <v>109723.9</v>
      </c>
      <c r="N117" s="102">
        <v>115572.0</v>
      </c>
      <c r="O117" s="102">
        <v>121418.5</v>
      </c>
      <c r="P117" s="102">
        <v>128825.6</v>
      </c>
      <c r="Q117" s="102">
        <v>136132.97</v>
      </c>
      <c r="R117" s="102">
        <v>145291.32</v>
      </c>
      <c r="S117" s="102">
        <v>154561.6</v>
      </c>
      <c r="T117" s="102">
        <v>163085.4</v>
      </c>
      <c r="U117" s="102">
        <v>170909.2</v>
      </c>
      <c r="V117" s="102">
        <v>179874.2</v>
      </c>
      <c r="W117" s="102">
        <v>188304.4</v>
      </c>
      <c r="X117" s="102">
        <v>196067.1</v>
      </c>
      <c r="Y117" s="102">
        <v>203372.5</v>
      </c>
      <c r="Z117" s="102">
        <v>210167.3</v>
      </c>
      <c r="AA117" s="47"/>
      <c r="AB117" s="47"/>
      <c r="AC117" s="47"/>
      <c r="AD117" s="47"/>
      <c r="AE117" s="47"/>
      <c r="AF117" s="47"/>
      <c r="AG117" s="47"/>
      <c r="AH117" s="47"/>
      <c r="AI117" s="47"/>
      <c r="AJ117" s="47"/>
      <c r="AK117" s="47"/>
      <c r="AL117" s="47"/>
      <c r="AM117" s="47"/>
    </row>
    <row r="118">
      <c r="A118" s="91" t="s">
        <v>431</v>
      </c>
      <c r="B118" s="102">
        <v>951.3252</v>
      </c>
      <c r="C118" s="102">
        <v>1946.273</v>
      </c>
      <c r="D118" s="102">
        <v>2983.334</v>
      </c>
      <c r="E118" s="102">
        <v>4060.543</v>
      </c>
      <c r="F118" s="102">
        <v>5175.733</v>
      </c>
      <c r="G118" s="102">
        <v>6326.642</v>
      </c>
      <c r="H118" s="102">
        <v>7510.952</v>
      </c>
      <c r="I118" s="102">
        <v>8726.326</v>
      </c>
      <c r="J118" s="102">
        <v>9970.423</v>
      </c>
      <c r="K118" s="102">
        <v>11240.91</v>
      </c>
      <c r="L118" s="102">
        <v>12535.49</v>
      </c>
      <c r="M118" s="102">
        <v>13851.88</v>
      </c>
      <c r="N118" s="102">
        <v>15187.84</v>
      </c>
      <c r="O118" s="102">
        <v>16541.18</v>
      </c>
      <c r="P118" s="102">
        <v>17909.77</v>
      </c>
      <c r="Q118" s="102">
        <v>19291.5214</v>
      </c>
      <c r="R118" s="102">
        <v>20684.412</v>
      </c>
      <c r="S118" s="102">
        <v>22086.48</v>
      </c>
      <c r="T118" s="102">
        <v>23495.85</v>
      </c>
      <c r="U118" s="102">
        <v>24910.67</v>
      </c>
      <c r="V118" s="102">
        <v>26329.21</v>
      </c>
      <c r="W118" s="102">
        <v>27749.77</v>
      </c>
      <c r="X118" s="102">
        <v>29170.75</v>
      </c>
      <c r="Y118" s="102">
        <v>30590.6</v>
      </c>
      <c r="Z118" s="102">
        <v>32007.86</v>
      </c>
      <c r="AA118" s="47"/>
      <c r="AB118" s="47"/>
      <c r="AC118" s="47"/>
      <c r="AD118" s="47"/>
      <c r="AE118" s="47"/>
      <c r="AF118" s="47"/>
      <c r="AG118" s="47"/>
      <c r="AH118" s="47"/>
      <c r="AI118" s="47"/>
      <c r="AJ118" s="47"/>
      <c r="AK118" s="47"/>
      <c r="AL118" s="47"/>
      <c r="AM118" s="47"/>
    </row>
    <row r="119">
      <c r="A119" s="91" t="s">
        <v>432</v>
      </c>
      <c r="B119" s="102">
        <v>1513.313</v>
      </c>
      <c r="C119" s="102">
        <v>3180.57</v>
      </c>
      <c r="D119" s="102">
        <v>5011.186</v>
      </c>
      <c r="E119" s="102">
        <v>7014.206</v>
      </c>
      <c r="F119" s="102">
        <v>9193.596</v>
      </c>
      <c r="G119" s="102">
        <v>11553.2</v>
      </c>
      <c r="H119" s="102">
        <v>14097.94</v>
      </c>
      <c r="I119" s="102">
        <v>16832.31</v>
      </c>
      <c r="J119" s="102">
        <v>19760.13</v>
      </c>
      <c r="K119" s="102">
        <v>22884.54</v>
      </c>
      <c r="L119" s="102">
        <v>26213.51</v>
      </c>
      <c r="M119" s="102">
        <v>29758.74</v>
      </c>
      <c r="N119" s="102">
        <v>33513.43</v>
      </c>
      <c r="O119" s="102">
        <v>37482.41</v>
      </c>
      <c r="P119" s="102">
        <v>41697.94</v>
      </c>
      <c r="Q119" s="102">
        <v>46122.4335</v>
      </c>
      <c r="R119" s="102">
        <v>50795.035</v>
      </c>
      <c r="S119" s="102">
        <v>55674.67</v>
      </c>
      <c r="T119" s="102">
        <v>60738.31</v>
      </c>
      <c r="U119" s="102">
        <v>65981.49</v>
      </c>
      <c r="V119" s="102">
        <v>71437.4</v>
      </c>
      <c r="W119" s="102">
        <v>77062.98</v>
      </c>
      <c r="X119" s="102">
        <v>82847.44</v>
      </c>
      <c r="Y119" s="102">
        <v>88786.68</v>
      </c>
      <c r="Z119" s="102">
        <v>94870.13</v>
      </c>
      <c r="AA119" s="47"/>
      <c r="AB119" s="47"/>
      <c r="AC119" s="47"/>
      <c r="AD119" s="47"/>
      <c r="AE119" s="47"/>
      <c r="AF119" s="47"/>
      <c r="AG119" s="47"/>
      <c r="AH119" s="47"/>
      <c r="AI119" s="47"/>
      <c r="AJ119" s="47"/>
      <c r="AK119" s="47"/>
      <c r="AL119" s="47"/>
      <c r="AM119" s="47"/>
    </row>
    <row r="120">
      <c r="A120" s="91" t="s">
        <v>433</v>
      </c>
      <c r="B120" s="102">
        <v>23231.46</v>
      </c>
      <c r="C120" s="102">
        <v>45234.26</v>
      </c>
      <c r="D120" s="102">
        <v>66033.44</v>
      </c>
      <c r="E120" s="102">
        <v>85674.06</v>
      </c>
      <c r="F120" s="102">
        <v>104253.2</v>
      </c>
      <c r="G120" s="102">
        <v>122516.5</v>
      </c>
      <c r="H120" s="102">
        <v>139913.5</v>
      </c>
      <c r="I120" s="102">
        <v>156534.1</v>
      </c>
      <c r="J120" s="102">
        <v>172435.7</v>
      </c>
      <c r="K120" s="102">
        <v>187656.4</v>
      </c>
      <c r="L120" s="102">
        <v>202593.6</v>
      </c>
      <c r="M120" s="102">
        <v>217985.4</v>
      </c>
      <c r="N120" s="102">
        <v>233294.8</v>
      </c>
      <c r="O120" s="102">
        <v>248879.5</v>
      </c>
      <c r="P120" s="102">
        <v>267063.6</v>
      </c>
      <c r="Q120" s="102">
        <v>285359.639</v>
      </c>
      <c r="R120" s="102">
        <v>306665.8</v>
      </c>
      <c r="S120" s="102">
        <v>328378.1</v>
      </c>
      <c r="T120" s="102">
        <v>349205.7</v>
      </c>
      <c r="U120" s="102">
        <v>369206.4</v>
      </c>
      <c r="V120" s="102">
        <v>391115.0</v>
      </c>
      <c r="W120" s="102">
        <v>412417.6</v>
      </c>
      <c r="X120" s="102">
        <v>432902.7</v>
      </c>
      <c r="Y120" s="102">
        <v>452868.2</v>
      </c>
      <c r="Z120" s="102">
        <v>472219.7</v>
      </c>
      <c r="AA120" s="47"/>
      <c r="AB120" s="47"/>
      <c r="AC120" s="47"/>
      <c r="AD120" s="47"/>
      <c r="AE120" s="47"/>
      <c r="AF120" s="47"/>
      <c r="AG120" s="47"/>
      <c r="AH120" s="47"/>
      <c r="AI120" s="47"/>
      <c r="AJ120" s="47"/>
      <c r="AK120" s="47"/>
      <c r="AL120" s="47"/>
      <c r="AM120" s="47"/>
    </row>
  </sheetData>
  <mergeCells count="9">
    <mergeCell ref="A8:C8"/>
    <mergeCell ref="A114:C114"/>
    <mergeCell ref="A1:I1"/>
    <mergeCell ref="A2:C2"/>
    <mergeCell ref="A3:E3"/>
    <mergeCell ref="A4:D4"/>
    <mergeCell ref="A5:C5"/>
    <mergeCell ref="A6:B6"/>
    <mergeCell ref="A7:C7"/>
  </mergeCells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2024-03-14T02:23:46Z</dcterms:created>
  <dc:creator>Kovach, Tim</dc:creator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0x01010091E3A2071BE13C428CB443CA3A35972E</vt:lpwstr>
  </property>
  <property fmtid="{D5CDD505-2E9C-101B-9397-08002B2CF9AE}" pid="3" name="MediaServiceImageTags">
    <vt:lpwstr/>
  </property>
</Properties>
</file>