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8_{8F2930A1-F4E5-4EF7-833A-90527925E722}" xr6:coauthVersionLast="47" xr6:coauthVersionMax="47" xr10:uidLastSave="{00000000-0000-0000-0000-000000000000}"/>
  <bookViews>
    <workbookView xWindow="-120" yWindow="-120" windowWidth="29040" windowHeight="15720" tabRatio="979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0" l="1"/>
  <c r="J49" i="16"/>
  <c r="D49" i="16"/>
  <c r="J38" i="16"/>
  <c r="J39" i="16"/>
  <c r="J40" i="16"/>
  <c r="J41" i="16"/>
  <c r="J36" i="16"/>
  <c r="J37" i="16"/>
  <c r="D30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4" i="16"/>
  <c r="F54" i="16"/>
  <c r="G54" i="16"/>
  <c r="H54" i="16"/>
  <c r="D54" i="16"/>
  <c r="J53" i="16"/>
  <c r="J52" i="16"/>
  <c r="J54" i="16" s="1"/>
  <c r="E34" i="16"/>
  <c r="F34" i="16"/>
  <c r="G34" i="16"/>
  <c r="H34" i="16"/>
  <c r="D34" i="16"/>
  <c r="J32" i="16"/>
  <c r="J33" i="16"/>
  <c r="E30" i="16"/>
  <c r="F30" i="16"/>
  <c r="G30" i="16"/>
  <c r="H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E10" i="30" l="1"/>
  <c r="D56" i="16"/>
  <c r="J26" i="16"/>
  <c r="G10" i="30"/>
  <c r="J30" i="16"/>
  <c r="J34" i="16"/>
  <c r="D16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9" i="16"/>
  <c r="H56" i="16" s="1"/>
  <c r="J11" i="16"/>
  <c r="J13" i="16"/>
  <c r="J16" i="16" s="1"/>
  <c r="J55" i="29"/>
  <c r="J49" i="29"/>
  <c r="J50" i="28"/>
  <c r="J56" i="27"/>
  <c r="E49" i="16"/>
  <c r="E56" i="16" s="1"/>
  <c r="G49" i="16"/>
  <c r="G56" i="16" s="1"/>
  <c r="F49" i="16"/>
  <c r="F56" i="16" s="1"/>
  <c r="J10" i="30" l="1"/>
  <c r="J16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J13" i="30"/>
  <c r="J50" i="31"/>
  <c r="J57" i="31" s="1"/>
  <c r="J50" i="29"/>
  <c r="J57" i="29" s="1"/>
  <c r="D26" i="30" s="1"/>
  <c r="J51" i="27"/>
  <c r="J58" i="27" s="1"/>
  <c r="D24" i="30" s="1"/>
  <c r="J14" i="30" l="1"/>
  <c r="J18" i="30" s="1"/>
  <c r="D18" i="30"/>
  <c r="J56" i="16" l="1"/>
  <c r="D23" i="30" s="1"/>
  <c r="D29" i="30" l="1"/>
  <c r="E23" i="30"/>
  <c r="E26" i="30" l="1"/>
  <c r="E24" i="30"/>
  <c r="E29" i="30" s="1"/>
  <c r="E25" i="30"/>
  <c r="E27" i="30"/>
</calcChain>
</file>

<file path=xl/sharedStrings.xml><?xml version="1.0" encoding="utf-8"?>
<sst xmlns="http://schemas.openxmlformats.org/spreadsheetml/2006/main" count="498" uniqueCount="83">
  <si>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</si>
  <si>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</si>
  <si>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</si>
  <si>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</si>
  <si>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</si>
  <si>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</si>
  <si>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</si>
  <si>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</si>
  <si>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</si>
  <si>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</si>
  <si>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</si>
  <si>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</si>
  <si>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</si>
  <si>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</si>
  <si>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</si>
  <si>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</si>
  <si>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</si>
  <si>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</si>
  <si>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</si>
  <si>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</si>
  <si>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</si>
  <si>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</si>
  <si>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</si>
  <si>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</si>
  <si>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</si>
  <si>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</si>
  <si>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</si>
  <si>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</si>
  <si>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</si>
  <si>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</si>
  <si>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</si>
  <si>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</si>
  <si>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</si>
  <si>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</si>
  <si>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</si>
  <si>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</si>
  <si>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</si>
  <si>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</si>
  <si>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</si>
  <si>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</si>
  <si>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</si>
  <si>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</si>
  <si>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</si>
  <si>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</si>
  <si>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</si>
  <si>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</si>
  <si>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</si>
  <si>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</si>
  <si>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</si>
  <si>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</si>
  <si>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</si>
  <si>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</si>
  <si>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</si>
  <si>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</si>
  <si>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</si>
  <si>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</si>
  <si>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</si>
  <si>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</si>
  <si>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</si>
  <si>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</si>
  <si>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</si>
  <si>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</si>
  <si>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</si>
  <si>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</si>
  <si>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</si>
  <si>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</si>
  <si>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</si>
  <si>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</si>
  <si>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</si>
  <si>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</si>
  <si>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</si>
  <si>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</si>
  <si>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</si>
  <si>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</si>
  <si>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</si>
  <si>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3.6 MW of PV Solar on Publicly owned facilities across 36 counties of rural Minnesota</t>
  </si>
  <si>
    <t>Solar for Public Rural Entities</t>
  </si>
  <si>
    <t>OTHER - Sub awards</t>
  </si>
  <si>
    <t xml:space="preserve">Sub award  for 700 kW of Solar installations across the Region Nine Development Commission Service Territory </t>
  </si>
  <si>
    <t xml:space="preserve">Sub award for 700 kW of Solar installations across the Southwest Regional Development Commission Service Territory </t>
  </si>
  <si>
    <t xml:space="preserve">Sub award for 700 kW of Solar installations across the Mid Minnesota Development Commission Service Territory </t>
  </si>
  <si>
    <t xml:space="preserve">Sub award for 700 kW of Solar installations across the Upper Minnesota Valley Development Commission Service Territory </t>
  </si>
  <si>
    <t xml:space="preserve">Sub award for 700 kW of Solar installations across the West Central Initiative Foundation Service Territory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</si>
</sst>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6" fontId="9" fillId="0" borderId="2" xfId="0" applyNumberFormat="1" applyFont="1" applyBorder="1" applyAlignment="1">
      <alignment wrapText="1"/>
    </xf>
    <xf numFmtId="0" fontId="10" fillId="0" borderId="3" xfId="0" applyFont="1" applyBorder="1" applyAlignment="1">
      <alignment wrapText="1"/>
    </xf>
    <xf numFmtId="6" fontId="9" fillId="0" borderId="3" xfId="0" applyNumberFormat="1" applyFont="1" applyBorder="1" applyAlignment="1">
      <alignment wrapText="1"/>
    </xf>
    <xf numFmtId="6" fontId="15" fillId="0" borderId="3" xfId="0" applyNumberFormat="1" applyFont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abSelected="1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1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37" sqref="C3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 t="s">
        <v>44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3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3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66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49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 t="s">
        <v>54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67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68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69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70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71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72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73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L24" sqref="L24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29.33203125" customWidth="1"/>
    <col min="4" max="4" width="12.6640625" style="6" bestFit="1" customWidth="1"/>
    <col min="5" max="5" width="11.6640625" style="2" customWidth="1"/>
    <col min="6" max="6" width="12.33203125" customWidth="1"/>
    <col min="7" max="7" width="11.44140625" customWidth="1"/>
    <col min="8" max="8" width="12" style="2" customWidth="1"/>
    <col min="9" max="9" width="3.554687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0</v>
      </c>
    </row>
    <row r="3" spans="2:39" ht="26.7" customHeight="1" x14ac:dyDescent="0.3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ht="14.4" x14ac:dyDescent="0.3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ht="14.4" x14ac:dyDescent="0.3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ht="14.4" x14ac:dyDescent="0.3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 ht="14.4" x14ac:dyDescent="0.3">
      <c r="B12" s="23"/>
      <c r="C12" s="51" t="s">
        <v>17</v>
      </c>
      <c r="D12" s="52"/>
      <c r="E12" s="52">
        <f>'Measure 1 Budget'!E40+'Measure 2 Budget'!E42+'Measure 3 Budget'!E42+'Measure 4 Budget'!E41</f>
        <v>0</v>
      </c>
      <c r="F12" s="52">
        <f>'Measure 1 Budget'!F40+'Measure 2 Budget'!F42+'Measure 3 Budget'!F42+'Measure 4 Budget'!F41</f>
        <v>0</v>
      </c>
      <c r="G12" s="52">
        <f>'Measure 1 Budget'!G40+'Measure 2 Budget'!G42+'Measure 3 Budget'!G42+'Measure 4 Budget'!G41</f>
        <v>0</v>
      </c>
      <c r="H12" s="52">
        <f>'Measure 1 Budget'!H40+'Measure 2 Budget'!H42+'Measure 3 Budget'!H42+'Measure 4 Budget'!H41</f>
        <v>0</v>
      </c>
      <c r="I12" s="53"/>
      <c r="J12" s="52">
        <f t="shared" si="0"/>
        <v>0</v>
      </c>
    </row>
    <row r="13" spans="2:39" ht="14.4" x14ac:dyDescent="0.3">
      <c r="B13" s="23"/>
      <c r="C13" s="51" t="s">
        <v>18</v>
      </c>
      <c r="D13" s="52">
        <v>10500000</v>
      </c>
      <c r="E13" s="52">
        <f>'Measure 1 Budget'!E48+'Measure 2 Budget'!E50+'Measure 3 Budget'!E50+'Measure 4 Budget'!E49</f>
        <v>0</v>
      </c>
      <c r="F13" s="52">
        <f>'Measure 1 Budget'!F48+'Measure 2 Budget'!F50+'Measure 3 Budget'!F50+'Measure 4 Budget'!F49</f>
        <v>0</v>
      </c>
      <c r="G13" s="52">
        <f>'Measure 1 Budget'!G48+'Measure 2 Budget'!G50+'Measure 3 Budget'!G50+'Measure 4 Budget'!G49</f>
        <v>0</v>
      </c>
      <c r="H13" s="52">
        <f>'Measure 1 Budget'!H48+'Measure 2 Budget'!H50+'Measure 3 Budget'!H50+'Measure 4 Budget'!H49</f>
        <v>0</v>
      </c>
      <c r="I13" s="53"/>
      <c r="J13" s="52">
        <f t="shared" si="0"/>
        <v>10500000</v>
      </c>
    </row>
    <row r="14" spans="2:39" ht="14.4" x14ac:dyDescent="0.3">
      <c r="B14" s="24"/>
      <c r="C14" s="9" t="s">
        <v>19</v>
      </c>
      <c r="D14" s="16">
        <f>D13+D12+RD3011+D10+D9+D8+D7</f>
        <v>10500000</v>
      </c>
      <c r="E14" s="16">
        <f>E13+E12+E11+E10+E9+E8+E7</f>
        <v>0</v>
      </c>
      <c r="F14" s="16">
        <f>F13+F12+F11+F10+F9+F8+F7</f>
        <v>0</v>
      </c>
      <c r="G14" s="16">
        <f>G13+G12+G11+G10+G9+G8+G7</f>
        <v>0</v>
      </c>
      <c r="H14" s="16">
        <f>H13+H12+H11+H10+H9+H8+H7</f>
        <v>0</v>
      </c>
      <c r="J14" s="16">
        <f t="shared" si="0"/>
        <v>10500000</v>
      </c>
    </row>
    <row r="15" spans="2:39" ht="14.4" x14ac:dyDescent="0.3">
      <c r="B15" s="67"/>
      <c r="D15"/>
      <c r="E15"/>
      <c r="H15"/>
      <c r="I15"/>
      <c r="J15" s="18" t="s">
        <v>20</v>
      </c>
    </row>
    <row r="16" spans="2:39" ht="20.100000000000001" customHeight="1" x14ac:dyDescent="0.3">
      <c r="B16" s="67"/>
      <c r="C16" s="9" t="s">
        <v>21</v>
      </c>
      <c r="D16" s="59">
        <f>'Measure 1 Budget'!D54+'Measure 2 Budget'!D56+'Measure 3 Budget'!D56+'Measure 4 Budget'!D55+'Measure 5 Budget'!D55</f>
        <v>0</v>
      </c>
      <c r="E16" s="59">
        <f>'Measure 1 Budget'!E54+'Measure 2 Budget'!E56+'Measure 3 Budget'!E56+'Measure 4 Budget'!E55</f>
        <v>0</v>
      </c>
      <c r="F16" s="59">
        <f>'Measure 1 Budget'!F54+'Measure 2 Budget'!F56+'Measure 3 Budget'!F56+'Measure 4 Budget'!F55</f>
        <v>0</v>
      </c>
      <c r="G16" s="59">
        <f>'Measure 1 Budget'!G54+'Measure 2 Budget'!G56+'Measure 3 Budget'!G56+'Measure 4 Budget'!G55</f>
        <v>0</v>
      </c>
      <c r="H16" s="59">
        <f>'Measure 1 Budget'!H54+'Measure 2 Budget'!H56+'Measure 3 Budget'!H56+'Measure 4 Budget'!H55</f>
        <v>0</v>
      </c>
      <c r="J16" s="9">
        <f>SUM(D16:H16)</f>
        <v>0</v>
      </c>
    </row>
    <row r="17" spans="2:10" thickBot="1" x14ac:dyDescent="0.35">
      <c r="B17" s="67"/>
      <c r="D17"/>
      <c r="E17"/>
      <c r="H17"/>
      <c r="I17"/>
      <c r="J17" s="18" t="s">
        <v>20</v>
      </c>
    </row>
    <row r="18" spans="2:10" ht="31.2" customHeight="1" thickBot="1" x14ac:dyDescent="0.35">
      <c r="B18" s="66" t="s">
        <v>22</v>
      </c>
      <c r="C18" s="19"/>
      <c r="D18" s="54">
        <f>D14+D16</f>
        <v>10500000</v>
      </c>
      <c r="E18" s="54">
        <f>E14+E16</f>
        <v>0</v>
      </c>
      <c r="F18" s="54">
        <f>F14+F16</f>
        <v>0</v>
      </c>
      <c r="G18" s="54">
        <f>G14+G16</f>
        <v>0</v>
      </c>
      <c r="H18" s="54">
        <f>H14+H16</f>
        <v>0</v>
      </c>
      <c r="I18" s="55"/>
      <c r="J18" s="70">
        <f>J14+J16</f>
        <v>10500000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3">
      <c r="B23" s="51">
        <v>1</v>
      </c>
      <c r="C23" s="57" t="s">
        <v>76</v>
      </c>
      <c r="D23" s="58">
        <f>'Measure 1 Budget'!J56</f>
        <v>10500000</v>
      </c>
      <c r="E23" s="73">
        <f>D23/D$29</f>
        <v>1</v>
      </c>
      <c r="F23" s="73"/>
      <c r="H23"/>
      <c r="I23"/>
    </row>
    <row r="24" spans="2:10" ht="15" customHeight="1" x14ac:dyDescent="0.3">
      <c r="B24" s="51">
        <v>2</v>
      </c>
      <c r="C24" s="52"/>
      <c r="D24" s="58">
        <f>'Measure 2 Budget'!J58</f>
        <v>0</v>
      </c>
      <c r="E24" s="73">
        <f t="shared" ref="E24:E27" si="1">D24/D$29</f>
        <v>0</v>
      </c>
      <c r="F24" s="73"/>
      <c r="H24"/>
      <c r="I24"/>
    </row>
    <row r="25" spans="2:10" ht="15" customHeight="1" x14ac:dyDescent="0.3">
      <c r="B25" s="51">
        <v>3</v>
      </c>
      <c r="C25" s="52"/>
      <c r="D25" s="58">
        <f>'Measure 3 Budget'!J58</f>
        <v>0</v>
      </c>
      <c r="E25" s="73">
        <f t="shared" si="1"/>
        <v>0</v>
      </c>
      <c r="F25" s="73"/>
      <c r="H25"/>
      <c r="I25"/>
    </row>
    <row r="26" spans="2:10" ht="15" customHeight="1" x14ac:dyDescent="0.3">
      <c r="B26" s="51">
        <v>4</v>
      </c>
      <c r="C26" s="52"/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3">
      <c r="B27" s="51">
        <v>5</v>
      </c>
      <c r="C27" s="52"/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3">
      <c r="B28" s="51"/>
      <c r="C28" s="52"/>
      <c r="D28" s="58"/>
      <c r="E28" s="73"/>
      <c r="F28" s="73"/>
      <c r="H28"/>
      <c r="I28"/>
    </row>
    <row r="29" spans="2:10" ht="15" customHeight="1" x14ac:dyDescent="0.3">
      <c r="B29" s="51" t="s">
        <v>28</v>
      </c>
      <c r="C29" s="52"/>
      <c r="D29" s="58">
        <f>SUM(D23:D28)</f>
        <v>10500000</v>
      </c>
      <c r="E29" s="73">
        <f t="shared" ref="E29" si="2">SUM(E23:E28)</f>
        <v>1</v>
      </c>
      <c r="F29" s="73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1"/>
  <sheetViews>
    <sheetView showGridLines="0" zoomScale="85" zoomScaleNormal="85" workbookViewId="0">
      <selection activeCell="K46" sqref="K46"/>
    </sheetView>
  </sheetViews>
  <sheetFormatPr defaultColWidth="9.33203125" defaultRowHeight="14.4" x14ac:dyDescent="0.3"/>
  <cols>
    <col min="1" max="1" width="3.33203125" customWidth="1"/>
    <col min="2" max="2" width="10.3320312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664062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5" t="s">
        <v>74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3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3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3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3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3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18"/>
      <c r="D28" s="67"/>
      <c r="E28" s="10">
        <v>0</v>
      </c>
      <c r="F28" s="10">
        <v>0</v>
      </c>
      <c r="G28" s="10">
        <v>0</v>
      </c>
      <c r="H28" s="10">
        <v>0</v>
      </c>
      <c r="J28" s="15">
        <f>SUM(D28:H28)</f>
        <v>0</v>
      </c>
    </row>
    <row r="29" spans="2:10" x14ac:dyDescent="0.3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 t="shared" ref="J29:J49" si="5">SUM(D29:H29)</f>
        <v>0</v>
      </c>
    </row>
    <row r="30" spans="2:10" x14ac:dyDescent="0.3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3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3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3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3">
      <c r="B35" s="23"/>
      <c r="C35" s="76" t="s">
        <v>37</v>
      </c>
      <c r="D35" s="77" t="s">
        <v>31</v>
      </c>
      <c r="E35" s="78"/>
      <c r="F35" s="78"/>
      <c r="G35" s="78"/>
      <c r="H35" s="78"/>
      <c r="J35" s="79"/>
    </row>
    <row r="36" spans="2:10" x14ac:dyDescent="0.3">
      <c r="B36" s="23"/>
      <c r="C36" s="18"/>
      <c r="D36" s="67"/>
      <c r="E36" s="44"/>
      <c r="F36" s="44"/>
      <c r="G36" s="44"/>
      <c r="H36" s="44"/>
      <c r="I36" s="8"/>
      <c r="J36" s="15">
        <f>SUM(D36:H36)</f>
        <v>0</v>
      </c>
    </row>
    <row r="37" spans="2:10" x14ac:dyDescent="0.3">
      <c r="B37" s="23"/>
      <c r="C37" s="18"/>
      <c r="D37" s="67"/>
      <c r="E37" s="60"/>
      <c r="F37" s="60"/>
      <c r="G37" s="60"/>
      <c r="H37" s="60"/>
      <c r="I37" s="8"/>
      <c r="J37" s="15">
        <f>SUM(D37:H37)</f>
        <v>0</v>
      </c>
    </row>
    <row r="38" spans="2:10" x14ac:dyDescent="0.3">
      <c r="B38" s="23"/>
      <c r="C38" s="18"/>
      <c r="D38" s="67"/>
      <c r="E38" s="60"/>
      <c r="F38" s="60"/>
      <c r="G38" s="60"/>
      <c r="H38" s="60"/>
      <c r="I38" s="8"/>
      <c r="J38" s="15">
        <f t="shared" ref="J38:J41" si="8">SUM(D38:H38)</f>
        <v>0</v>
      </c>
    </row>
    <row r="39" spans="2:10" x14ac:dyDescent="0.3">
      <c r="B39" s="23"/>
      <c r="C39" s="18"/>
      <c r="D39" s="67"/>
      <c r="E39" s="60"/>
      <c r="F39" s="60"/>
      <c r="G39" s="60"/>
      <c r="H39" s="60"/>
      <c r="I39" s="8"/>
      <c r="J39" s="15">
        <f t="shared" si="8"/>
        <v>0</v>
      </c>
    </row>
    <row r="40" spans="2:10" x14ac:dyDescent="0.3">
      <c r="B40" s="23"/>
      <c r="C40" s="18"/>
      <c r="D40" s="67"/>
      <c r="E40" s="60"/>
      <c r="F40" s="60"/>
      <c r="G40" s="60"/>
      <c r="H40" s="60"/>
      <c r="I40" s="8"/>
      <c r="J40" s="15">
        <f t="shared" si="8"/>
        <v>0</v>
      </c>
    </row>
    <row r="41" spans="2:10" x14ac:dyDescent="0.3">
      <c r="B41" s="23"/>
      <c r="C41" s="18"/>
      <c r="D41" s="67"/>
      <c r="E41" s="10"/>
      <c r="F41" s="10"/>
      <c r="G41" s="10"/>
      <c r="H41" s="10"/>
      <c r="I41" s="8"/>
      <c r="J41" s="15">
        <f t="shared" si="8"/>
        <v>0</v>
      </c>
    </row>
    <row r="42" spans="2:10" x14ac:dyDescent="0.3">
      <c r="B42" s="23"/>
      <c r="C42" s="80" t="s">
        <v>77</v>
      </c>
      <c r="D42" s="81"/>
      <c r="E42" s="82"/>
      <c r="F42" s="82"/>
      <c r="G42" s="82"/>
      <c r="H42" s="82"/>
      <c r="J42" s="81"/>
    </row>
    <row r="43" spans="2:10" ht="43.2" x14ac:dyDescent="0.3">
      <c r="B43" s="23"/>
      <c r="C43" s="14" t="s">
        <v>75</v>
      </c>
      <c r="D43" s="15"/>
      <c r="E43" s="60"/>
      <c r="F43" s="60"/>
      <c r="G43" s="60"/>
      <c r="H43" s="60"/>
      <c r="J43" s="15"/>
    </row>
    <row r="44" spans="2:10" ht="57.6" x14ac:dyDescent="0.3">
      <c r="B44" s="23"/>
      <c r="C44" s="25" t="s">
        <v>78</v>
      </c>
      <c r="D44" s="15">
        <v>2100000</v>
      </c>
      <c r="E44" s="60"/>
      <c r="F44" s="60"/>
      <c r="G44" s="60"/>
      <c r="H44" s="60"/>
      <c r="J44" s="15">
        <v>2100000</v>
      </c>
    </row>
    <row r="45" spans="2:10" ht="57.6" x14ac:dyDescent="0.3">
      <c r="B45" s="23"/>
      <c r="C45" s="25" t="s">
        <v>79</v>
      </c>
      <c r="D45" s="15">
        <v>2100000</v>
      </c>
      <c r="E45" s="60"/>
      <c r="F45" s="60"/>
      <c r="G45" s="60"/>
      <c r="H45" s="60"/>
      <c r="J45" s="15">
        <v>2100000</v>
      </c>
    </row>
    <row r="46" spans="2:10" ht="57.6" x14ac:dyDescent="0.3">
      <c r="B46" s="23"/>
      <c r="C46" s="25" t="s">
        <v>80</v>
      </c>
      <c r="D46" s="15">
        <v>2100000</v>
      </c>
      <c r="E46" s="60"/>
      <c r="F46" s="60"/>
      <c r="G46" s="60"/>
      <c r="H46" s="60"/>
      <c r="J46" s="15">
        <v>2100000</v>
      </c>
    </row>
    <row r="47" spans="2:10" ht="57.6" x14ac:dyDescent="0.3">
      <c r="B47" s="23"/>
      <c r="C47" s="25" t="s">
        <v>81</v>
      </c>
      <c r="D47" s="15">
        <v>2100000</v>
      </c>
      <c r="E47" s="11"/>
      <c r="F47" s="11"/>
      <c r="G47" s="11"/>
      <c r="H47" s="11"/>
      <c r="J47" s="15">
        <v>2100000</v>
      </c>
    </row>
    <row r="48" spans="2:10" ht="43.2" x14ac:dyDescent="0.3">
      <c r="B48" s="24"/>
      <c r="C48" s="25" t="s">
        <v>82</v>
      </c>
      <c r="D48" s="15">
        <v>2100000</v>
      </c>
      <c r="E48" s="52"/>
      <c r="F48" s="52"/>
      <c r="G48" s="52"/>
      <c r="H48" s="52"/>
      <c r="J48" s="15">
        <v>2100000</v>
      </c>
    </row>
    <row r="49" spans="2:10" x14ac:dyDescent="0.3">
      <c r="B49" s="24"/>
      <c r="C49" s="9" t="s">
        <v>18</v>
      </c>
      <c r="D49" s="16">
        <f>SUM(D44:D48)</f>
        <v>10500000</v>
      </c>
      <c r="E49" s="16">
        <f>SUM(E48,E40,E34,E30,E26,E16,E11)</f>
        <v>0</v>
      </c>
      <c r="F49" s="16">
        <f>SUM(F48,F40,F34,F30,F26,F16,F11)</f>
        <v>0</v>
      </c>
      <c r="G49" s="16">
        <f>SUM(G48,G40,G34,G30,G26,G16,G11)</f>
        <v>0</v>
      </c>
      <c r="H49" s="16">
        <f>SUM(H48,H40,H34,H30,H26,H16,H11)</f>
        <v>0</v>
      </c>
      <c r="J49" s="16">
        <f>SUM(D49:H49)</f>
        <v>10500000</v>
      </c>
    </row>
    <row r="50" spans="2:10" x14ac:dyDescent="0.3">
      <c r="B50" s="6"/>
      <c r="C50" s="9" t="s">
        <v>19</v>
      </c>
      <c r="D50"/>
      <c r="E50"/>
      <c r="H50"/>
      <c r="I50"/>
      <c r="J50" t="s">
        <v>20</v>
      </c>
    </row>
    <row r="51" spans="2:10" ht="28.8" x14ac:dyDescent="0.3">
      <c r="B51" s="71" t="s">
        <v>39</v>
      </c>
      <c r="D51" s="18"/>
      <c r="E51" s="18"/>
      <c r="F51" s="18"/>
      <c r="G51" s="18"/>
      <c r="H51" s="18"/>
      <c r="I51"/>
      <c r="J51" s="18" t="s">
        <v>20</v>
      </c>
    </row>
    <row r="52" spans="2:10" x14ac:dyDescent="0.3">
      <c r="B52" s="23"/>
      <c r="C52" s="17" t="s">
        <v>39</v>
      </c>
      <c r="D52" s="13"/>
      <c r="E52" s="10"/>
      <c r="F52" s="10"/>
      <c r="G52" s="10"/>
      <c r="H52" s="10"/>
      <c r="J52" s="15">
        <f>SUM(D52:H52)</f>
        <v>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 t="shared" ref="J53" si="9">SUM(D53:H53)</f>
        <v>0</v>
      </c>
    </row>
    <row r="54" spans="2:10" x14ac:dyDescent="0.3">
      <c r="B54" s="24"/>
      <c r="C54" s="25"/>
      <c r="D54" s="16">
        <f>SUM(D52:D53)</f>
        <v>0</v>
      </c>
      <c r="E54" s="16">
        <f t="shared" ref="E54:H54" si="10">SUM(E52:E53)</f>
        <v>0</v>
      </c>
      <c r="F54" s="16">
        <f t="shared" si="10"/>
        <v>0</v>
      </c>
      <c r="G54" s="16">
        <f t="shared" si="10"/>
        <v>0</v>
      </c>
      <c r="H54" s="16">
        <f t="shared" si="10"/>
        <v>0</v>
      </c>
      <c r="J54" s="16">
        <f>SUM(J52:J53)</f>
        <v>0</v>
      </c>
    </row>
    <row r="55" spans="2:10" ht="15" thickBot="1" x14ac:dyDescent="0.35">
      <c r="B55" s="6"/>
      <c r="C55" s="9" t="s">
        <v>21</v>
      </c>
      <c r="D55"/>
      <c r="E55"/>
      <c r="H55"/>
      <c r="I55"/>
      <c r="J55" t="s">
        <v>20</v>
      </c>
    </row>
    <row r="56" spans="2:10" s="1" customFormat="1" ht="29.4" thickBot="1" x14ac:dyDescent="0.35">
      <c r="B56" s="19" t="s">
        <v>22</v>
      </c>
      <c r="C56"/>
      <c r="D56" s="20">
        <f>SUM(D54,D49)</f>
        <v>10500000</v>
      </c>
      <c r="E56" s="20">
        <f t="shared" ref="E56:J56" si="11">SUM(E54,E49)</f>
        <v>0</v>
      </c>
      <c r="F56" s="20">
        <f t="shared" si="11"/>
        <v>0</v>
      </c>
      <c r="G56" s="20">
        <f t="shared" si="11"/>
        <v>0</v>
      </c>
      <c r="H56" s="20">
        <f t="shared" si="11"/>
        <v>0</v>
      </c>
      <c r="I56" s="7"/>
      <c r="J56" s="20">
        <f t="shared" si="11"/>
        <v>10500000</v>
      </c>
    </row>
    <row r="57" spans="2:10" ht="15" thickBot="1" x14ac:dyDescent="0.35">
      <c r="B57" s="6"/>
      <c r="C57" s="19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</sheetData>
  <pageMargins left="0.7" right="0.7" top="0.75" bottom="0.75" header="0.3" footer="0.3"/>
  <pageSetup scale="97" fitToHeight="0" orientation="landscape" r:id="rId1"/>
  <ignoredErrors>
    <ignoredError sqref="J19:J25 J32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33203125" defaultRowHeight="14.4" x14ac:dyDescent="0.3"/>
  <cols>
    <col min="1" max="1" width="3.33203125" customWidth="1"/>
    <col min="2" max="2" width="9.6640625" customWidth="1"/>
    <col min="3" max="3" width="44.441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5" t="s">
        <v>74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33203125" defaultRowHeight="14.4" x14ac:dyDescent="0.3"/>
  <cols>
    <col min="1" max="1" width="3.3320312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65" t="s">
        <v>74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0" customWidth="1"/>
    <col min="3" max="3" width="46.6640625" customWidth="1"/>
    <col min="4" max="4" width="12.6640625" style="6" customWidth="1"/>
    <col min="5" max="5" width="12.44140625" style="2" customWidth="1"/>
    <col min="6" max="6" width="12.6640625" customWidth="1"/>
    <col min="7" max="7" width="12.44140625" customWidth="1"/>
    <col min="8" max="8" width="12.6640625" style="2" customWidth="1"/>
    <col min="9" max="9" width="0.664062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65" t="s">
        <v>74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35</v>
      </c>
      <c r="E19" s="11" t="s">
        <v>35</v>
      </c>
      <c r="F19" s="11" t="s">
        <v>35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40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41</v>
      </c>
      <c r="D42" s="13" t="s">
        <v>31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1.33203125" customWidth="1"/>
    <col min="3" max="3" width="46.44140625" customWidth="1"/>
    <col min="4" max="4" width="13.33203125" style="6" customWidth="1"/>
    <col min="5" max="5" width="13.33203125" style="2" customWidth="1"/>
    <col min="6" max="7" width="13.33203125" customWidth="1"/>
    <col min="8" max="8" width="12.6640625" style="2" customWidth="1"/>
    <col min="9" max="9" width="0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65" t="s">
        <v>74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38</v>
      </c>
      <c r="D42" s="13" t="s">
        <v>31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2" zoomScale="85" zoomScaleNormal="85" workbookViewId="0">
      <selection activeCell="C36" sqref="C36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 t="s">
        <v>44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9" t="s">
        <v>45</v>
      </c>
      <c r="D18" s="15" t="s">
        <v>35</v>
      </c>
      <c r="E18" s="11" t="s">
        <v>35</v>
      </c>
      <c r="F18" s="11" t="s">
        <v>35</v>
      </c>
      <c r="G18" s="11"/>
      <c r="H18" s="11"/>
      <c r="J18" s="15"/>
    </row>
    <row r="19" spans="2:10" x14ac:dyDescent="0.3">
      <c r="B19" s="23"/>
      <c r="C19" s="29" t="s">
        <v>46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47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48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49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50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51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52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53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3">
      <c r="B32" s="23"/>
      <c r="C32" s="25" t="s">
        <v>54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55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56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57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 x14ac:dyDescent="0.3">
      <c r="B42" s="23"/>
      <c r="C42" s="25" t="s">
        <v>58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59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29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 t="s">
        <v>44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3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3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48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49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52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 t="s">
        <v>61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62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63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64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d152ae0-bd61-46ad-b27e-47c21af85f31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_activity xmlns="c3474996-c6e7-4617-9959-278d1f7c408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AF3C45F0BA4747A3F7F292FE1B20B4" ma:contentTypeVersion="15" ma:contentTypeDescription="Create a new document." ma:contentTypeScope="" ma:versionID="2b26db311c598f413ea1318baccf4d5c">
  <xsd:schema xmlns:xsd="http://www.w3.org/2001/XMLSchema" xmlns:xs="http://www.w3.org/2001/XMLSchema" xmlns:p="http://schemas.microsoft.com/office/2006/metadata/properties" xmlns:ns3="7d152ae0-bd61-46ad-b27e-47c21af85f31" xmlns:ns4="c3474996-c6e7-4617-9959-278d1f7c408c" targetNamespace="http://schemas.microsoft.com/office/2006/metadata/properties" ma:root="true" ma:fieldsID="a2449c0f2026a80be6c220d06377294f" ns3:_="" ns4:_="">
    <xsd:import namespace="7d152ae0-bd61-46ad-b27e-47c21af85f31"/>
    <xsd:import namespace="c3474996-c6e7-4617-9959-278d1f7c408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52ae0-bd61-46ad-b27e-47c21af85f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74996-c6e7-4617-9959-278d1f7c4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c3474996-c6e7-4617-9959-278d1f7c408c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7d152ae0-bd61-46ad-b27e-47c21af85f31"/>
  </ds:schemaRefs>
</ds:datastoreItem>
</file>

<file path=customXml/itemProps3.xml><?xml version="1.0" encoding="utf-8"?>
<ds:datastoreItem xmlns:ds="http://schemas.openxmlformats.org/officeDocument/2006/customXml" ds:itemID="{CABE941C-ACCC-49D0-964C-A70BA4D1A7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52ae0-bd61-46ad-b27e-47c21af85f31"/>
    <ds:schemaRef ds:uri="c3474996-c6e7-4617-9959-278d1f7c40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2024-04-01T21:47:33Z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0x01010056AF3C45F0BA4747A3F7F292FE1B20B4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